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459" i="3"/>
  <c r="AY645" i="3"/>
  <c r="AY417" i="3"/>
  <c r="AY271"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comments1.xml><?xml version="1.0" encoding="utf-8"?>
<comments xmlns="http://schemas.openxmlformats.org/spreadsheetml/2006/main">
  <authors>
    <author>ㅤ</author>
  </authors>
  <commentList>
    <comment ref="W27" authorId="0" shapeId="0">
      <text>
        <r>
          <rPr>
            <sz val="14"/>
            <color indexed="81"/>
            <rFont val="ＭＳ Ｐゴシック"/>
            <family val="3"/>
            <charset val="128"/>
            <scheme val="minor"/>
          </rPr>
          <t>その他含め折りたたむ</t>
        </r>
      </text>
    </comment>
    <comment ref="N720" authorId="0" shapeId="0">
      <text>
        <r>
          <rPr>
            <sz val="14"/>
            <color indexed="81"/>
            <rFont val="ＭＳ Ｐゴシック"/>
            <family val="3"/>
            <charset val="128"/>
            <scheme val="minor"/>
          </rPr>
          <t>折りたたむ</t>
        </r>
      </text>
    </comment>
  </commentList>
</comments>
</file>

<file path=xl/sharedStrings.xml><?xml version="1.0" encoding="utf-8"?>
<sst xmlns="http://schemas.openxmlformats.org/spreadsheetml/2006/main" count="2278" uniqueCount="698">
  <si>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</si>
  <si>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</si>
  <si>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</si>
  <si>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</si>
  <si>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</si>
  <si>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</si>
  <si>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</si>
  <si>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</si>
  <si>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</si>
  <si>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</si>
  <si>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</si>
  <si>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</si>
  <si>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</si>
  <si>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</si>
  <si>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</si>
  <si>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</si>
  <si>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</si>
  <si>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</si>
  <si>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</si>
  <si>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</si>
  <si>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</si>
  <si>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</si>
  <si>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</si>
  <si>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</si>
  <si>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</si>
  <si>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</si>
  <si>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</si>
  <si>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</si>
  <si>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</si>
  <si>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</si>
  <si>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</si>
  <si>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</si>
  <si>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</si>
  <si>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</si>
  <si>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</si>
  <si>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</si>
  <si>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</si>
  <si>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</si>
  <si>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</si>
  <si>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</si>
  <si>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</si>
  <si>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</si>
  <si>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</si>
  <si>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</si>
  <si>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</si>
  <si>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</si>
  <si>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</si>
  <si>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</si>
  <si>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</si>
  <si>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</si>
  <si>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</si>
  <si>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</si>
  <si>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</si>
  <si>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</si>
  <si>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</si>
  <si>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</si>
  <si>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</si>
  <si>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</si>
  <si>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</si>
  <si>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</si>
  <si>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</si>
  <si>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</si>
  <si>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</si>
  <si>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</si>
  <si>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</si>
  <si>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</si>
  <si>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</si>
  <si>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</si>
  <si>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</si>
  <si>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</si>
  <si>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</si>
  <si>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</si>
  <si>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</si>
  <si>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</si>
  <si>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</si>
  <si>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</si>
  <si>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</si>
  <si>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</si>
  <si>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</si>
  <si>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</si>
  <si>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</si>
  <si>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</si>
  <si>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</si>
  <si>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</si>
  <si>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</si>
  <si>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</si>
  <si>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</si>
  <si>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</si>
  <si>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</si>
  <si>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</si>
  <si>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</si>
  <si>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</si>
  <si>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</si>
  <si>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</si>
  <si>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</si>
  <si>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</si>
  <si>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</si>
  <si>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</si>
  <si>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</si>
  <si>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</si>
  <si>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</si>
  <si>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</si>
  <si>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</si>
  <si>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</si>
  <si>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</si>
  <si>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</si>
  <si>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</si>
  <si>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</si>
  <si>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</si>
  <si>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</si>
  <si>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</si>
  <si>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</si>
  <si>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</si>
  <si>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</si>
  <si>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</si>
  <si>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</si>
  <si>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</si>
  <si>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</si>
  <si>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</si>
  <si>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</si>
  <si>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</si>
  <si>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</si>
  <si>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</si>
  <si>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</si>
  <si>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</si>
  <si>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</si>
  <si>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</si>
  <si>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</si>
  <si>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</si>
  <si>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</si>
  <si>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</si>
  <si>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</si>
  <si>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</si>
  <si>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</si>
  <si>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</si>
  <si>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</si>
  <si>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</si>
  <si>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</si>
  <si>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</si>
  <si>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</si>
  <si>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</si>
  <si>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</si>
  <si>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</si>
  <si>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</si>
  <si>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</si>
  <si>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</si>
  <si>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</si>
  <si>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</si>
  <si>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</si>
  <si>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</si>
  <si>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</si>
  <si>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</si>
  <si>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</si>
  <si>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</si>
  <si>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</si>
  <si>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</si>
  <si>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</si>
  <si>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</si>
  <si>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</si>
  <si>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</si>
  <si>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</si>
  <si>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</si>
  <si>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</si>
  <si>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</si>
  <si>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</si>
  <si>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</si>
  <si>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</si>
  <si>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</si>
  <si>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</si>
  <si>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</si>
  <si>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</si>
  <si>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</si>
  <si>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</si>
  <si>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</si>
  <si>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</si>
  <si>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</si>
  <si>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</si>
  <si>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</si>
  <si>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</si>
  <si>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</si>
  <si>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</si>
  <si>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</si>
  <si>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</si>
  <si>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</si>
  <si>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</si>
  <si>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</si>
  <si>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</si>
  <si>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</si>
  <si>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</si>
  <si>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</si>
  <si>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</si>
  <si>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</si>
  <si>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</si>
  <si>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</si>
  <si>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</si>
  <si>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</si>
  <si>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</si>
  <si>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</si>
  <si>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</si>
  <si>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</si>
  <si>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</si>
  <si>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</si>
  <si>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</si>
  <si>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</si>
  <si>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</si>
  <si>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</si>
  <si>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</si>
  <si>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</si>
  <si>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</si>
  <si>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</si>
  <si>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</si>
  <si>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</si>
  <si>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</si>
  <si>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</si>
  <si>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</si>
  <si>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</si>
  <si>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</si>
  <si>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</si>
  <si>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</si>
  <si>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</si>
  <si>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</si>
  <si>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</si>
  <si>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</si>
  <si>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</si>
  <si>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</si>
  <si>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</si>
  <si>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</si>
  <si>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</si>
  <si>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</si>
  <si>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</si>
  <si>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</si>
  <si>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</si>
  <si>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</si>
  <si>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</si>
  <si>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</si>
  <si>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</si>
  <si>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</si>
  <si>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</si>
  <si>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</si>
  <si>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</si>
  <si>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</si>
  <si>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</si>
  <si>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</si>
  <si>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</si>
  <si>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</si>
  <si>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</si>
  <si>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</si>
  <si>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</si>
  <si>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</si>
  <si>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</si>
  <si>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</si>
  <si>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</si>
  <si>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</si>
  <si>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</si>
  <si>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</si>
  <si>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</si>
  <si>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</si>
  <si>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</si>
  <si>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</si>
  <si>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</si>
  <si>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</si>
  <si>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</si>
  <si>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</si>
  <si>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</si>
  <si>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</si>
  <si>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</si>
  <si>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</si>
  <si>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</si>
  <si>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</si>
  <si>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</si>
  <si>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</si>
  <si>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</si>
  <si>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</si>
  <si>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</si>
  <si>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</si>
  <si>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</si>
  <si>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</si>
  <si>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</si>
  <si>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</si>
  <si>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</si>
  <si>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</si>
  <si>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</si>
  <si>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</si>
  <si>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</si>
  <si>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</si>
  <si>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</si>
  <si>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</si>
  <si>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</si>
  <si>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</si>
  <si>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</si>
  <si>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</si>
  <si>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</si>
  <si>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</si>
  <si>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</si>
  <si>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</si>
  <si>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</si>
  <si>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</si>
  <si>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</si>
  <si>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</si>
  <si>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</si>
  <si>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</si>
  <si>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</si>
  <si>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</si>
  <si>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</si>
  <si>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</si>
  <si>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</si>
  <si>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</si>
  <si>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</si>
  <si>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</si>
  <si>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</si>
  <si>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</si>
  <si>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</si>
  <si>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</si>
  <si>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</si>
  <si>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</si>
  <si>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</si>
  <si>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</si>
  <si>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</si>
  <si>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</si>
  <si>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</si>
  <si>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</si>
  <si>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</si>
  <si>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</si>
  <si>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</si>
  <si>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</si>
  <si>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</si>
  <si>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</si>
  <si>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</si>
  <si>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</si>
  <si>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</si>
  <si>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</si>
  <si>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</si>
  <si>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</si>
  <si>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</si>
  <si>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</si>
  <si>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</si>
  <si>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</si>
  <si>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</si>
  <si>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</si>
  <si>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</si>
  <si>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</si>
  <si>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</si>
  <si>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</si>
  <si>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</si>
  <si>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</si>
  <si>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</si>
  <si>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</si>
  <si>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</si>
  <si>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</si>
  <si>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</si>
  <si>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</si>
  <si>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</si>
  <si>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</si>
  <si>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</si>
  <si>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</si>
  <si>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</si>
  <si>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</si>
  <si>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</si>
  <si>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</si>
  <si>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</si>
  <si>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</si>
  <si>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</si>
  <si>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</si>
  <si>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</si>
  <si>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</si>
  <si>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</si>
  <si>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</si>
  <si>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</si>
  <si>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</si>
  <si>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</si>
  <si>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</si>
  <si>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</si>
  <si>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</si>
  <si>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</si>
  <si>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</si>
  <si>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</si>
  <si>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</si>
  <si>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</si>
  <si>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</si>
  <si>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</si>
  <si>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</si>
  <si>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</si>
  <si>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</si>
  <si>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</si>
  <si>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</si>
  <si>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</si>
  <si>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</si>
  <si>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</si>
  <si>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</si>
  <si>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</si>
  <si>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</si>
  <si>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</si>
  <si>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</si>
  <si>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</si>
  <si>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</si>
  <si>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</si>
  <si>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</si>
  <si>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</si>
  <si>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</si>
  <si>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</si>
  <si>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</si>
  <si>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</si>
  <si>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</si>
  <si>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</si>
  <si>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</si>
  <si>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</si>
  <si>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</si>
  <si>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</si>
  <si>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</si>
  <si>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</si>
  <si>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</si>
  <si>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</si>
  <si>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</si>
  <si>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</si>
  <si>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</si>
  <si>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</si>
  <si>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</si>
  <si>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</si>
  <si>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</si>
  <si>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</si>
  <si>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</si>
  <si>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</si>
  <si>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</si>
  <si>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</si>
  <si>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</si>
  <si>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</si>
  <si>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</si>
  <si>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</si>
  <si>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</si>
  <si>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</si>
  <si>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</si>
  <si>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</si>
  <si>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</si>
  <si>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</si>
  <si>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</si>
  <si>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</si>
  <si>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</si>
  <si>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</si>
  <si>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</si>
  <si>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</si>
  <si>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</si>
  <si>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</si>
  <si>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</si>
  <si>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</si>
  <si>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</si>
  <si>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</si>
  <si>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</si>
  <si>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</si>
  <si>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</si>
  <si>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</si>
  <si>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</si>
  <si>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</si>
  <si>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</si>
  <si>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</si>
  <si>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</si>
  <si>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</si>
  <si>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</si>
  <si>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</si>
  <si>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</si>
  <si>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</si>
  <si>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</si>
  <si>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</si>
  <si>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</si>
  <si>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</si>
  <si>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</si>
  <si>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</si>
  <si>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</si>
  <si>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</si>
  <si>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</si>
  <si>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</si>
  <si>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</si>
  <si>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</si>
  <si>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</si>
  <si>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</si>
  <si>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</si>
  <si>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</si>
  <si>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</si>
  <si>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</si>
  <si>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</si>
  <si>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</si>
  <si>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</si>
  <si>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</si>
  <si>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</si>
  <si>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</si>
  <si>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</si>
  <si>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</si>
  <si>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</si>
  <si>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</si>
  <si>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</si>
  <si>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</si>
  <si>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</si>
  <si>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</si>
  <si>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</si>
  <si>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</si>
  <si>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</si>
  <si>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</si>
  <si>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</si>
  <si>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</si>
  <si>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</si>
  <si>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</si>
  <si>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</si>
  <si>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</si>
  <si>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</si>
  <si>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</si>
  <si>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</si>
  <si>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</si>
  <si>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</si>
  <si>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</si>
  <si>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</si>
  <si>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</si>
  <si>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</si>
  <si>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</si>
  <si>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</si>
  <si>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</si>
  <si>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</si>
  <si>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</si>
  <si>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</si>
  <si>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</si>
  <si>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</si>
  <si>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</si>
  <si>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</si>
  <si>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</si>
  <si>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</si>
  <si>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</si>
  <si>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</si>
  <si>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</si>
  <si>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</si>
  <si>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</si>
  <si>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</si>
  <si>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</si>
  <si>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</si>
  <si>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</si>
  <si>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</si>
  <si>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</si>
  <si>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</si>
  <si>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</si>
  <si>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</si>
  <si>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</si>
  <si>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</si>
  <si>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</si>
  <si>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</si>
  <si>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</si>
  <si>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</si>
  <si>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</si>
  <si>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</si>
  <si>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</si>
  <si>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</si>
  <si>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</si>
  <si>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</si>
  <si>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</si>
  <si>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</si>
  <si>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</si>
  <si>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</si>
  <si>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</si>
  <si>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</si>
  <si>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</si>
  <si>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</si>
  <si>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</si>
  <si>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</si>
  <si>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</si>
  <si>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</si>
  <si>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</si>
  <si>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</si>
  <si>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</si>
  <si>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</si>
  <si>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</si>
  <si>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</si>
  <si>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</si>
  <si>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</si>
  <si>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</si>
  <si>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</si>
  <si>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</si>
  <si>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</si>
  <si>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</si>
  <si>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</si>
  <si>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</si>
  <si>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</si>
  <si>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</si>
  <si>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</si>
  <si>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</si>
  <si>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</si>
  <si>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</si>
  <si>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</si>
  <si>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</si>
  <si>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</si>
  <si>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</si>
  <si>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</si>
  <si>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</si>
  <si>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</si>
  <si>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</si>
  <si>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</si>
  <si>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</si>
  <si>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</si>
  <si>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</si>
  <si>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</si>
  <si>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</si>
  <si>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</si>
  <si>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</si>
  <si>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</si>
  <si>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</si>
  <si>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</si>
  <si>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</si>
  <si>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</si>
  <si>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</si>
  <si>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</si>
  <si>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</si>
  <si>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</si>
  <si>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</si>
  <si>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</si>
  <si>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</si>
  <si>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</si>
  <si>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</si>
  <si>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</si>
  <si>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</si>
  <si>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</si>
  <si>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</si>
  <si>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</si>
  <si>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</si>
  <si>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</si>
  <si>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</si>
  <si>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</si>
  <si>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</si>
  <si>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</si>
  <si>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</si>
  <si>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</si>
  <si>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</si>
  <si>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</si>
  <si>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</si>
  <si>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</si>
  <si>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</si>
  <si>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海事局</t>
  </si>
  <si>
    <t>平成19年度</t>
  </si>
  <si>
    <t>終了予定なし</t>
  </si>
  <si>
    <t>船舶産業課</t>
  </si>
  <si>
    <t>-</t>
  </si>
  <si>
    <t>海事産業市場整備等
推進調査費</t>
  </si>
  <si>
    <t>職員旅費</t>
  </si>
  <si>
    <t>委員等旅費</t>
  </si>
  <si>
    <t>諸謝金</t>
  </si>
  <si>
    <t>令和２年度までに条約締結国数を１５カ国とする
（平成２９年度までは条約締結に必要な国内関連法素案を１件作成）</t>
  </si>
  <si>
    <t>条約締結国数
（国内関連法素案の作成数）</t>
  </si>
  <si>
    <t>件</t>
  </si>
  <si>
    <t>令和5年度までに締約国の直近10年における最大年間解体船腹量の合計が締約国の商船船腹量の３％以上</t>
  </si>
  <si>
    <t>締約国の商船船腹量に占める締約国の直近10年における最大年間解体船腹量の合計の割合</t>
  </si>
  <si>
    <t>条約の批准に向けた調査研究の実施</t>
  </si>
  <si>
    <t>執行額（X)/調査件数（Y）</t>
    <phoneticPr fontId="5"/>
  </si>
  <si>
    <t>百万円</t>
  </si>
  <si>
    <t>　　　X/Y</t>
    <phoneticPr fontId="5"/>
  </si>
  <si>
    <t>7/1</t>
  </si>
  <si>
    <t>4/1</t>
  </si>
  <si>
    <t>9市場環境の整備、産業の生産性向上、消費者利益の確保</t>
  </si>
  <si>
    <t>36海事産業市場環境整備・活性化及び人材の確保等を図る</t>
  </si>
  <si>
    <t>352</t>
  </si>
  <si>
    <t>327</t>
  </si>
  <si>
    <t>338</t>
  </si>
  <si>
    <t>353</t>
  </si>
  <si>
    <t>341</t>
  </si>
  <si>
    <t>356</t>
  </si>
  <si>
    <t>374</t>
  </si>
  <si>
    <t>363</t>
  </si>
  <si>
    <t>372</t>
  </si>
  <si>
    <t>○</t>
  </si>
  <si>
    <t>3/1</t>
    <phoneticPr fontId="5"/>
  </si>
  <si>
    <t>4/1</t>
    <phoneticPr fontId="5"/>
  </si>
  <si>
    <t>9市場環境の整備、産業の生産性向上、消費者利益の確保</t>
    <phoneticPr fontId="5"/>
  </si>
  <si>
    <t>36海事産業市場環境整備・活性化及び人材の確保等を図る</t>
    <phoneticPr fontId="5"/>
  </si>
  <si>
    <t>-</t>
    <phoneticPr fontId="5"/>
  </si>
  <si>
    <t>老朽船を円滑に市場から退出させ、安全・環境性能に優れた船舶への代替を促進するためには、シップ・リサイクルが適切に行われる環境を整備することが必要である。本事業により、シップ・リサイクル条約の枠組みを機能させることは、上位施策の成果に繋がるものである。</t>
    <phoneticPr fontId="5"/>
  </si>
  <si>
    <t>条約の早期締結及び発効に向けた調査、検討、制度構築は、国が主体となり実施すべき事業である。</t>
    <phoneticPr fontId="5"/>
  </si>
  <si>
    <t>労働安全確保、環境保全、海事産業の持続的な発展を促すという目的は、国民・社会のニーズを反映するものである。</t>
    <phoneticPr fontId="5"/>
  </si>
  <si>
    <t>条約の早期締結及び発効のため必要不可欠な事業である。世界的に早期締結が望まれており優先度は高い。</t>
    <phoneticPr fontId="5"/>
  </si>
  <si>
    <t>有</t>
  </si>
  <si>
    <t>無</t>
  </si>
  <si>
    <t>競争性を確保するために企画競争入札により支出先の選定を行っているが、一者応札となっている支出もあるため応札要件を見直す等の検討を引き続き実施する。</t>
    <phoneticPr fontId="5"/>
  </si>
  <si>
    <t>‐</t>
  </si>
  <si>
    <t>事業実施にあたっての必要最小限の水準である。</t>
    <phoneticPr fontId="5"/>
  </si>
  <si>
    <t>条約の早期締結及び発効に向けた取組みに限定している。</t>
    <phoneticPr fontId="5"/>
  </si>
  <si>
    <t>必要最小限の効率的な執行を行っている。</t>
    <phoneticPr fontId="5"/>
  </si>
  <si>
    <t>条約締結国数は着実に増加している。</t>
    <phoneticPr fontId="5"/>
  </si>
  <si>
    <t>条約の早期締結及び発効に向けて着実に検討が進められており、活動実績は見込みに見合ったものである。</t>
    <phoneticPr fontId="5"/>
  </si>
  <si>
    <t>条約の早期締結及び発効に向けた検討に十分に活用されている。</t>
    <phoneticPr fontId="5"/>
  </si>
  <si>
    <t>業界の動向・ニーズ等を踏まえ、より実効性の高い事業となるよう契約内容を精査し予算を効率的に執行した。</t>
    <phoneticPr fontId="5"/>
  </si>
  <si>
    <t>引き続き契約内容の点検・見直しを行いより効率的な執行に努める。</t>
    <phoneticPr fontId="5"/>
  </si>
  <si>
    <t>A.(株)日本海洋科学</t>
    <phoneticPr fontId="5"/>
  </si>
  <si>
    <t>人件費</t>
    <phoneticPr fontId="5"/>
  </si>
  <si>
    <t>調査実施に係る人件費</t>
    <phoneticPr fontId="5"/>
  </si>
  <si>
    <t>調査費</t>
    <phoneticPr fontId="5"/>
  </si>
  <si>
    <t>請負調査実施及び報告書作成に係る費用</t>
    <phoneticPr fontId="5"/>
  </si>
  <si>
    <t>(株)日本海洋科学</t>
    <phoneticPr fontId="5"/>
  </si>
  <si>
    <t>シップ・リサイクル条約の発効促進に関する調査</t>
    <phoneticPr fontId="5"/>
  </si>
  <si>
    <t>船舶の解体（シップ・リサイクル）における労働安全の確保及び環境の保全を目的としたシップ・リサイクル条約（2009年の船舶の安全かつ環境上適正な再生利用のための香港国際条約）が2009年に国際海事機関において採択された。船舶の解体における労働安全の確保と環境の保全を図るとともに、古い船を円滑に市場から退場させ、海事産業の持続的な発展を促すため、 シップ・リサイクル条約の早期発効促進に向けた取組を行う（我が国は2019年3月に同条約に締結）。</t>
    <phoneticPr fontId="5"/>
  </si>
  <si>
    <t>シップ・リサイクル条約の早期発効促進に向けて、主要な解体国・海運国による取組・動向の把握、条約早期発効の鍵となる主要解体国に対して早期締結を促すための政府間協議や支援を実施するための調査・検討等を実施する。</t>
    <phoneticPr fontId="5"/>
  </si>
  <si>
    <t>-</t>
    <phoneticPr fontId="5"/>
  </si>
  <si>
    <t>IMO「Status of Convention」
（成果指標は、海洋基本計画（平成30年5月15日閣議決定）第2部8（2）を踏まえて設定している。
（海洋基本計画）　https://www8.cao.go.jp/ocean/policies/plan/plan03/pdf/plan03.pdf)</t>
    <phoneticPr fontId="5"/>
  </si>
  <si>
    <t>IHS Fairplay「World Casualty Statistics」</t>
    <phoneticPr fontId="5"/>
  </si>
  <si>
    <t>国交</t>
  </si>
  <si>
    <t>課長　今井　新</t>
    <phoneticPr fontId="5"/>
  </si>
  <si>
    <t>シップ・リサイクルに関する総合対策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</si>
</sst>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4"/>
      <color indexed="8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138310</xdr:colOff>
      <xdr:row>748</xdr:row>
      <xdr:rowOff>0</xdr:rowOff>
    </xdr:from>
    <xdr:to>
      <xdr:col>27</xdr:col>
      <xdr:colOff>99997</xdr:colOff>
      <xdr:row>749</xdr:row>
      <xdr:rowOff>269032</xdr:rowOff>
    </xdr:to>
    <xdr:sp macro="" textlink="">
      <xdr:nvSpPr>
        <xdr:cNvPr id="2" name="テキスト ボックス 1"/>
        <xdr:cNvSpPr txBox="1"/>
      </xdr:nvSpPr>
      <xdr:spPr>
        <a:xfrm>
          <a:off x="3620568" y="42616694"/>
          <a:ext cx="2010074" cy="61725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22</xdr:col>
      <xdr:colOff>136882</xdr:colOff>
      <xdr:row>751</xdr:row>
      <xdr:rowOff>47073</xdr:rowOff>
    </xdr:from>
    <xdr:to>
      <xdr:col>22</xdr:col>
      <xdr:colOff>152757</xdr:colOff>
      <xdr:row>753</xdr:row>
      <xdr:rowOff>34621</xdr:rowOff>
    </xdr:to>
    <xdr:cxnSp macro="">
      <xdr:nvCxnSpPr>
        <xdr:cNvPr id="3" name="直線矢印コネクタ 2"/>
        <xdr:cNvCxnSpPr/>
      </xdr:nvCxnSpPr>
      <xdr:spPr>
        <a:xfrm rot="60000">
          <a:off x="4643334" y="43708444"/>
          <a:ext cx="15875" cy="684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749</xdr:row>
      <xdr:rowOff>307132</xdr:rowOff>
    </xdr:from>
    <xdr:to>
      <xdr:col>32</xdr:col>
      <xdr:colOff>71570</xdr:colOff>
      <xdr:row>751</xdr:row>
      <xdr:rowOff>71694</xdr:rowOff>
    </xdr:to>
    <xdr:sp macro="" textlink="">
      <xdr:nvSpPr>
        <xdr:cNvPr id="4" name="大かっこ 3"/>
        <xdr:cNvSpPr/>
      </xdr:nvSpPr>
      <xdr:spPr>
        <a:xfrm>
          <a:off x="2662904" y="43272051"/>
          <a:ext cx="3963505" cy="461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400"/>
            </a:lnSpc>
          </a:pPr>
          <a:r>
            <a:rPr lang="ja-JP" altLang="en-US" sz="1200"/>
            <a:t>シップ・リサイクル条約発効に向けた課題・現状を検討</a:t>
          </a:r>
          <a:endParaRPr lang="en-US" altLang="ja-JP" sz="1200"/>
        </a:p>
      </xdr:txBody>
    </xdr:sp>
    <xdr:clientData/>
  </xdr:twoCellAnchor>
  <xdr:twoCellAnchor>
    <xdr:from>
      <xdr:col>16</xdr:col>
      <xdr:colOff>183988</xdr:colOff>
      <xdr:row>753</xdr:row>
      <xdr:rowOff>62092</xdr:rowOff>
    </xdr:from>
    <xdr:to>
      <xdr:col>28</xdr:col>
      <xdr:colOff>58988</xdr:colOff>
      <xdr:row>754</xdr:row>
      <xdr:rowOff>55534</xdr:rowOff>
    </xdr:to>
    <xdr:sp macro="" textlink="">
      <xdr:nvSpPr>
        <xdr:cNvPr id="5" name="テキスト ボックス 4"/>
        <xdr:cNvSpPr txBox="1"/>
      </xdr:nvSpPr>
      <xdr:spPr>
        <a:xfrm>
          <a:off x="3461407" y="44419915"/>
          <a:ext cx="2333065" cy="3416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9629</xdr:colOff>
      <xdr:row>754</xdr:row>
      <xdr:rowOff>65694</xdr:rowOff>
    </xdr:from>
    <xdr:to>
      <xdr:col>28</xdr:col>
      <xdr:colOff>18348</xdr:colOff>
      <xdr:row>756</xdr:row>
      <xdr:rowOff>76707</xdr:rowOff>
    </xdr:to>
    <xdr:sp macro="" textlink="">
      <xdr:nvSpPr>
        <xdr:cNvPr id="6" name="テキスト ボックス 5"/>
        <xdr:cNvSpPr txBox="1"/>
      </xdr:nvSpPr>
      <xdr:spPr>
        <a:xfrm>
          <a:off x="3491887" y="44771742"/>
          <a:ext cx="2261945" cy="70746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t>A. </a:t>
          </a:r>
          <a:r>
            <a:rPr kumimoji="1" lang="ja-JP" altLang="en-US" sz="1100"/>
            <a:t>（株）日本海洋科学</a:t>
          </a:r>
          <a:r>
            <a:rPr kumimoji="1" lang="en-US" altLang="ja-JP" sz="1100"/>
            <a:t/>
          </a:r>
          <a:br>
            <a:rPr kumimoji="1" lang="en-US" altLang="ja-JP" sz="1100"/>
          </a:br>
          <a:r>
            <a:rPr kumimoji="1" lang="ja-JP" altLang="en-US" sz="1100"/>
            <a:t>（</a:t>
          </a:r>
          <a:r>
            <a:rPr kumimoji="1" lang="en-US" altLang="ja-JP" sz="1100"/>
            <a:t>2.9</a:t>
          </a:r>
          <a:r>
            <a:rPr kumimoji="1" lang="ja-JP" altLang="en-US" sz="1100"/>
            <a:t>百万円）</a:t>
          </a:r>
          <a:endParaRPr kumimoji="1" lang="en-US" altLang="ja-JP" sz="1100"/>
        </a:p>
      </xdr:txBody>
    </xdr:sp>
    <xdr:clientData/>
  </xdr:twoCellAnchor>
  <xdr:twoCellAnchor>
    <xdr:from>
      <xdr:col>14</xdr:col>
      <xdr:colOff>19027</xdr:colOff>
      <xdr:row>756</xdr:row>
      <xdr:rowOff>151039</xdr:rowOff>
    </xdr:from>
    <xdr:to>
      <xdr:col>31</xdr:col>
      <xdr:colOff>694</xdr:colOff>
      <xdr:row>757</xdr:row>
      <xdr:rowOff>266289</xdr:rowOff>
    </xdr:to>
    <xdr:sp macro="" textlink="">
      <xdr:nvSpPr>
        <xdr:cNvPr id="7" name="大かっこ 6"/>
        <xdr:cNvSpPr/>
      </xdr:nvSpPr>
      <xdr:spPr>
        <a:xfrm>
          <a:off x="2886769" y="45553539"/>
          <a:ext cx="3463925" cy="463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200">
              <a:solidFill>
                <a:schemeClr val="tx1"/>
              </a:solidFill>
              <a:effectLst/>
              <a:latin typeface="+mn-lt"/>
              <a:ea typeface="+mn-ea"/>
              <a:cs typeface="+mn-cs"/>
            </a:rPr>
            <a:t>シップ・リサイクル条約の発効促進に関する調査</a:t>
          </a:r>
          <a:endParaRPr lang="ja-JP" altLang="ja-JP" sz="1200">
            <a:effectLst/>
          </a:endParaRPr>
        </a:p>
      </xdr:txBody>
    </xdr:sp>
    <xdr:clientData/>
  </xdr:twoCellAnchor>
  <xdr:twoCellAnchor>
    <xdr:from>
      <xdr:col>33</xdr:col>
      <xdr:colOff>38244</xdr:colOff>
      <xdr:row>749</xdr:row>
      <xdr:rowOff>251888</xdr:rowOff>
    </xdr:from>
    <xdr:to>
      <xdr:col>45</xdr:col>
      <xdr:colOff>143386</xdr:colOff>
      <xdr:row>751</xdr:row>
      <xdr:rowOff>122904</xdr:rowOff>
    </xdr:to>
    <xdr:sp macro="" textlink="">
      <xdr:nvSpPr>
        <xdr:cNvPr id="8" name="大かっこ 7"/>
        <xdr:cNvSpPr/>
      </xdr:nvSpPr>
      <xdr:spPr>
        <a:xfrm>
          <a:off x="6797921" y="43216807"/>
          <a:ext cx="2563207" cy="567468"/>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職員旅費　</a:t>
          </a: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695</v>
      </c>
      <c r="AK2" s="925"/>
      <c r="AL2" s="925"/>
      <c r="AM2" s="925"/>
      <c r="AN2" s="83" t="s">
        <v>325</v>
      </c>
      <c r="AO2" s="925">
        <v>20</v>
      </c>
      <c r="AP2" s="925"/>
      <c r="AQ2" s="925"/>
      <c r="AR2" s="84" t="s">
        <v>628</v>
      </c>
      <c r="AS2" s="931">
        <v>443</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697</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631</v>
      </c>
      <c r="H5" s="820"/>
      <c r="I5" s="820"/>
      <c r="J5" s="820"/>
      <c r="K5" s="820"/>
      <c r="L5" s="820"/>
      <c r="M5" s="821" t="s">
        <v>65</v>
      </c>
      <c r="N5" s="822"/>
      <c r="O5" s="822"/>
      <c r="P5" s="822"/>
      <c r="Q5" s="822"/>
      <c r="R5" s="823"/>
      <c r="S5" s="824" t="s">
        <v>632</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696</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634</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海洋政策、科学技術・イノベーション</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690</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691</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12</v>
      </c>
      <c r="Q13" s="641"/>
      <c r="R13" s="641"/>
      <c r="S13" s="641"/>
      <c r="T13" s="641"/>
      <c r="U13" s="641"/>
      <c r="V13" s="642"/>
      <c r="W13" s="640">
        <v>8</v>
      </c>
      <c r="X13" s="641"/>
      <c r="Y13" s="641"/>
      <c r="Z13" s="641"/>
      <c r="AA13" s="641"/>
      <c r="AB13" s="641"/>
      <c r="AC13" s="642"/>
      <c r="AD13" s="640">
        <v>8</v>
      </c>
      <c r="AE13" s="641"/>
      <c r="AF13" s="641"/>
      <c r="AG13" s="641"/>
      <c r="AH13" s="641"/>
      <c r="AI13" s="641"/>
      <c r="AJ13" s="642"/>
      <c r="AK13" s="640">
        <v>8</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634</v>
      </c>
      <c r="Q14" s="641"/>
      <c r="R14" s="641"/>
      <c r="S14" s="641"/>
      <c r="T14" s="641"/>
      <c r="U14" s="641"/>
      <c r="V14" s="642"/>
      <c r="W14" s="640" t="s">
        <v>634</v>
      </c>
      <c r="X14" s="641"/>
      <c r="Y14" s="641"/>
      <c r="Z14" s="641"/>
      <c r="AA14" s="641"/>
      <c r="AB14" s="641"/>
      <c r="AC14" s="642"/>
      <c r="AD14" s="640" t="s">
        <v>692</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634</v>
      </c>
      <c r="Q15" s="641"/>
      <c r="R15" s="641"/>
      <c r="S15" s="641"/>
      <c r="T15" s="641"/>
      <c r="U15" s="641"/>
      <c r="V15" s="642"/>
      <c r="W15" s="640" t="s">
        <v>634</v>
      </c>
      <c r="X15" s="641"/>
      <c r="Y15" s="641"/>
      <c r="Z15" s="641"/>
      <c r="AA15" s="641"/>
      <c r="AB15" s="641"/>
      <c r="AC15" s="642"/>
      <c r="AD15" s="640" t="s">
        <v>634</v>
      </c>
      <c r="AE15" s="641"/>
      <c r="AF15" s="641"/>
      <c r="AG15" s="641"/>
      <c r="AH15" s="641"/>
      <c r="AI15" s="641"/>
      <c r="AJ15" s="642"/>
      <c r="AK15" s="640" t="s">
        <v>692</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634</v>
      </c>
      <c r="Q16" s="641"/>
      <c r="R16" s="641"/>
      <c r="S16" s="641"/>
      <c r="T16" s="641"/>
      <c r="U16" s="641"/>
      <c r="V16" s="642"/>
      <c r="W16" s="640" t="s">
        <v>634</v>
      </c>
      <c r="X16" s="641"/>
      <c r="Y16" s="641"/>
      <c r="Z16" s="641"/>
      <c r="AA16" s="641"/>
      <c r="AB16" s="641"/>
      <c r="AC16" s="642"/>
      <c r="AD16" s="640" t="s">
        <v>692</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634</v>
      </c>
      <c r="Q17" s="641"/>
      <c r="R17" s="641"/>
      <c r="S17" s="641"/>
      <c r="T17" s="641"/>
      <c r="U17" s="641"/>
      <c r="V17" s="642"/>
      <c r="W17" s="640" t="s">
        <v>634</v>
      </c>
      <c r="X17" s="641"/>
      <c r="Y17" s="641"/>
      <c r="Z17" s="641"/>
      <c r="AA17" s="641"/>
      <c r="AB17" s="641"/>
      <c r="AC17" s="642"/>
      <c r="AD17" s="640" t="s">
        <v>692</v>
      </c>
      <c r="AE17" s="641"/>
      <c r="AF17" s="641"/>
      <c r="AG17" s="641"/>
      <c r="AH17" s="641"/>
      <c r="AI17" s="641"/>
      <c r="AJ17" s="642"/>
      <c r="AK17" s="640"/>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12</v>
      </c>
      <c r="Q18" s="859"/>
      <c r="R18" s="859"/>
      <c r="S18" s="859"/>
      <c r="T18" s="859"/>
      <c r="U18" s="859"/>
      <c r="V18" s="860"/>
      <c r="W18" s="858">
        <f>SUM(W13:AC17)</f>
        <v>8</v>
      </c>
      <c r="X18" s="859"/>
      <c r="Y18" s="859"/>
      <c r="Z18" s="859"/>
      <c r="AA18" s="859"/>
      <c r="AB18" s="859"/>
      <c r="AC18" s="860"/>
      <c r="AD18" s="858">
        <f>SUM(AD13:AJ17)</f>
        <v>8</v>
      </c>
      <c r="AE18" s="859"/>
      <c r="AF18" s="859"/>
      <c r="AG18" s="859"/>
      <c r="AH18" s="859"/>
      <c r="AI18" s="859"/>
      <c r="AJ18" s="860"/>
      <c r="AK18" s="858">
        <f>SUM(AK13:AQ17)</f>
        <v>8</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11</v>
      </c>
      <c r="Q19" s="641"/>
      <c r="R19" s="641"/>
      <c r="S19" s="641"/>
      <c r="T19" s="641"/>
      <c r="U19" s="641"/>
      <c r="V19" s="642"/>
      <c r="W19" s="640">
        <v>6</v>
      </c>
      <c r="X19" s="641"/>
      <c r="Y19" s="641"/>
      <c r="Z19" s="641"/>
      <c r="AA19" s="641"/>
      <c r="AB19" s="641"/>
      <c r="AC19" s="642"/>
      <c r="AD19" s="640">
        <v>3</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0.91666666666666663</v>
      </c>
      <c r="Q20" s="301"/>
      <c r="R20" s="301"/>
      <c r="S20" s="301"/>
      <c r="T20" s="301"/>
      <c r="U20" s="301"/>
      <c r="V20" s="301"/>
      <c r="W20" s="301">
        <f t="shared" ref="W20" si="0">IF(W18=0, "-", SUM(W19)/W18)</f>
        <v>0.75</v>
      </c>
      <c r="X20" s="301"/>
      <c r="Y20" s="301"/>
      <c r="Z20" s="301"/>
      <c r="AA20" s="301"/>
      <c r="AB20" s="301"/>
      <c r="AC20" s="301"/>
      <c r="AD20" s="301">
        <f t="shared" ref="AD20" si="1">IF(AD18=0, "-", SUM(AD19)/AD18)</f>
        <v>0.375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0.91666666666666663</v>
      </c>
      <c r="Q21" s="301"/>
      <c r="R21" s="301"/>
      <c r="S21" s="301"/>
      <c r="T21" s="301"/>
      <c r="U21" s="301"/>
      <c r="V21" s="301"/>
      <c r="W21" s="301">
        <f t="shared" ref="W21" si="2">IF(W19=0, "-", SUM(W19)/SUM(W13,W14))</f>
        <v>0.75</v>
      </c>
      <c r="X21" s="301"/>
      <c r="Y21" s="301"/>
      <c r="Z21" s="301"/>
      <c r="AA21" s="301"/>
      <c r="AB21" s="301"/>
      <c r="AC21" s="301"/>
      <c r="AD21" s="301">
        <f t="shared" ref="AD21" si="3">IF(AD19=0, "-", SUM(AD19)/SUM(AD13,AD14))</f>
        <v>0.375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635</v>
      </c>
      <c r="H23" s="951"/>
      <c r="I23" s="951"/>
      <c r="J23" s="951"/>
      <c r="K23" s="951"/>
      <c r="L23" s="951"/>
      <c r="M23" s="951"/>
      <c r="N23" s="951"/>
      <c r="O23" s="952"/>
      <c r="P23" s="900">
        <v>4</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636</v>
      </c>
      <c r="H24" s="917"/>
      <c r="I24" s="917"/>
      <c r="J24" s="917"/>
      <c r="K24" s="917"/>
      <c r="L24" s="917"/>
      <c r="M24" s="917"/>
      <c r="N24" s="917"/>
      <c r="O24" s="918"/>
      <c r="P24" s="640">
        <v>4</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637</v>
      </c>
      <c r="H25" s="917"/>
      <c r="I25" s="917"/>
      <c r="J25" s="917"/>
      <c r="K25" s="917"/>
      <c r="L25" s="917"/>
      <c r="M25" s="917"/>
      <c r="N25" s="917"/>
      <c r="O25" s="918"/>
      <c r="P25" s="640">
        <v>0.3</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638</v>
      </c>
      <c r="H26" s="917"/>
      <c r="I26" s="917"/>
      <c r="J26" s="917"/>
      <c r="K26" s="917"/>
      <c r="L26" s="917"/>
      <c r="M26" s="917"/>
      <c r="N26" s="917"/>
      <c r="O26" s="918"/>
      <c r="P26" s="640">
        <v>0.2</v>
      </c>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-0.5</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8</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c r="AR31" s="186"/>
      <c r="AS31" s="121" t="s">
        <v>185</v>
      </c>
      <c r="AT31" s="122"/>
      <c r="AU31" s="185">
        <v>2</v>
      </c>
      <c r="AV31" s="185"/>
      <c r="AW31" s="377" t="s">
        <v>175</v>
      </c>
      <c r="AX31" s="378"/>
    </row>
    <row r="32" spans="1:50" ht="23.25" customHeight="1" x14ac:dyDescent="0.15">
      <c r="A32" s="382"/>
      <c r="B32" s="380"/>
      <c r="C32" s="380"/>
      <c r="D32" s="380"/>
      <c r="E32" s="380"/>
      <c r="F32" s="381"/>
      <c r="G32" s="548" t="s">
        <v>639</v>
      </c>
      <c r="H32" s="549"/>
      <c r="I32" s="549"/>
      <c r="J32" s="549"/>
      <c r="K32" s="549"/>
      <c r="L32" s="549"/>
      <c r="M32" s="549"/>
      <c r="N32" s="549"/>
      <c r="O32" s="550"/>
      <c r="P32" s="93" t="s">
        <v>640</v>
      </c>
      <c r="Q32" s="93"/>
      <c r="R32" s="93"/>
      <c r="S32" s="93"/>
      <c r="T32" s="93"/>
      <c r="U32" s="93"/>
      <c r="V32" s="93"/>
      <c r="W32" s="93"/>
      <c r="X32" s="94"/>
      <c r="Y32" s="455" t="s">
        <v>12</v>
      </c>
      <c r="Z32" s="515"/>
      <c r="AA32" s="516"/>
      <c r="AB32" s="445" t="s">
        <v>641</v>
      </c>
      <c r="AC32" s="445"/>
      <c r="AD32" s="445"/>
      <c r="AE32" s="203">
        <v>6</v>
      </c>
      <c r="AF32" s="204"/>
      <c r="AG32" s="204"/>
      <c r="AH32" s="204"/>
      <c r="AI32" s="203">
        <v>15</v>
      </c>
      <c r="AJ32" s="204"/>
      <c r="AK32" s="204"/>
      <c r="AL32" s="204"/>
      <c r="AM32" s="203">
        <v>16</v>
      </c>
      <c r="AN32" s="204"/>
      <c r="AO32" s="204"/>
      <c r="AP32" s="204"/>
      <c r="AQ32" s="321"/>
      <c r="AR32" s="193"/>
      <c r="AS32" s="193"/>
      <c r="AT32" s="322"/>
      <c r="AU32" s="204"/>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641</v>
      </c>
      <c r="AC33" s="507"/>
      <c r="AD33" s="507"/>
      <c r="AE33" s="203">
        <v>15</v>
      </c>
      <c r="AF33" s="204"/>
      <c r="AG33" s="204"/>
      <c r="AH33" s="204"/>
      <c r="AI33" s="203">
        <v>15</v>
      </c>
      <c r="AJ33" s="204"/>
      <c r="AK33" s="204"/>
      <c r="AL33" s="204"/>
      <c r="AM33" s="203">
        <v>15</v>
      </c>
      <c r="AN33" s="204"/>
      <c r="AO33" s="204"/>
      <c r="AP33" s="204"/>
      <c r="AQ33" s="321"/>
      <c r="AR33" s="193"/>
      <c r="AS33" s="193"/>
      <c r="AT33" s="322"/>
      <c r="AU33" s="204">
        <v>15</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40</v>
      </c>
      <c r="AF34" s="204"/>
      <c r="AG34" s="204"/>
      <c r="AH34" s="204"/>
      <c r="AI34" s="203">
        <v>100</v>
      </c>
      <c r="AJ34" s="204"/>
      <c r="AK34" s="204"/>
      <c r="AL34" s="204"/>
      <c r="AM34" s="203">
        <v>107</v>
      </c>
      <c r="AN34" s="204"/>
      <c r="AO34" s="204"/>
      <c r="AP34" s="204"/>
      <c r="AQ34" s="321"/>
      <c r="AR34" s="193"/>
      <c r="AS34" s="193"/>
      <c r="AT34" s="322"/>
      <c r="AU34" s="204"/>
      <c r="AV34" s="204"/>
      <c r="AW34" s="204"/>
      <c r="AX34" s="206"/>
    </row>
    <row r="35" spans="1:51" ht="23.25" customHeight="1" x14ac:dyDescent="0.15">
      <c r="A35" s="213" t="s">
        <v>299</v>
      </c>
      <c r="B35" s="214"/>
      <c r="C35" s="214"/>
      <c r="D35" s="214"/>
      <c r="E35" s="214"/>
      <c r="F35" s="215"/>
      <c r="G35" s="219" t="s">
        <v>693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v>3</v>
      </c>
      <c r="AR38" s="186"/>
      <c r="AS38" s="121" t="s">
        <v>185</v>
      </c>
      <c r="AT38" s="122"/>
      <c r="AU38" s="185">
        <v>5</v>
      </c>
      <c r="AV38" s="185"/>
      <c r="AW38" s="377" t="s">
        <v>175</v>
      </c>
      <c r="AX38" s="378"/>
      <c r="AY38">
        <f>$AY$37</f>
        <v>1</v>
      </c>
    </row>
    <row r="39" spans="1:51" ht="23.25" customHeight="1" x14ac:dyDescent="0.15">
      <c r="A39" s="382"/>
      <c r="B39" s="380"/>
      <c r="C39" s="380"/>
      <c r="D39" s="380"/>
      <c r="E39" s="380"/>
      <c r="F39" s="381"/>
      <c r="G39" s="548" t="s">
        <v>642</v>
      </c>
      <c r="H39" s="549"/>
      <c r="I39" s="549"/>
      <c r="J39" s="549"/>
      <c r="K39" s="549"/>
      <c r="L39" s="549"/>
      <c r="M39" s="549"/>
      <c r="N39" s="549"/>
      <c r="O39" s="550"/>
      <c r="P39" s="93" t="s">
        <v>643</v>
      </c>
      <c r="Q39" s="93"/>
      <c r="R39" s="93"/>
      <c r="S39" s="93"/>
      <c r="T39" s="93"/>
      <c r="U39" s="93"/>
      <c r="V39" s="93"/>
      <c r="W39" s="93"/>
      <c r="X39" s="94"/>
      <c r="Y39" s="455" t="s">
        <v>12</v>
      </c>
      <c r="Z39" s="515"/>
      <c r="AA39" s="516"/>
      <c r="AB39" s="445" t="s">
        <v>290</v>
      </c>
      <c r="AC39" s="445"/>
      <c r="AD39" s="445"/>
      <c r="AE39" s="203" t="s">
        <v>634</v>
      </c>
      <c r="AF39" s="204"/>
      <c r="AG39" s="204"/>
      <c r="AH39" s="204"/>
      <c r="AI39" s="203">
        <v>2.6</v>
      </c>
      <c r="AJ39" s="204"/>
      <c r="AK39" s="204"/>
      <c r="AL39" s="204"/>
      <c r="AM39" s="203">
        <v>2.5</v>
      </c>
      <c r="AN39" s="204"/>
      <c r="AO39" s="204"/>
      <c r="AP39" s="204"/>
      <c r="AQ39" s="321"/>
      <c r="AR39" s="193"/>
      <c r="AS39" s="193"/>
      <c r="AT39" s="322"/>
      <c r="AU39" s="204"/>
      <c r="AV39" s="204"/>
      <c r="AW39" s="204"/>
      <c r="AX39" s="206"/>
      <c r="AY39">
        <f t="shared" ref="AY39:AY43" si="4">$AY$37</f>
        <v>1</v>
      </c>
    </row>
    <row r="40" spans="1:51" ht="23.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290</v>
      </c>
      <c r="AC40" s="507"/>
      <c r="AD40" s="507"/>
      <c r="AE40" s="203" t="s">
        <v>634</v>
      </c>
      <c r="AF40" s="204"/>
      <c r="AG40" s="204"/>
      <c r="AH40" s="204"/>
      <c r="AI40" s="203">
        <v>3</v>
      </c>
      <c r="AJ40" s="204"/>
      <c r="AK40" s="204"/>
      <c r="AL40" s="204"/>
      <c r="AM40" s="203">
        <v>3</v>
      </c>
      <c r="AN40" s="204"/>
      <c r="AO40" s="204"/>
      <c r="AP40" s="204"/>
      <c r="AQ40" s="321">
        <v>3</v>
      </c>
      <c r="AR40" s="193"/>
      <c r="AS40" s="193"/>
      <c r="AT40" s="322"/>
      <c r="AU40" s="204">
        <v>3</v>
      </c>
      <c r="AV40" s="204"/>
      <c r="AW40" s="204"/>
      <c r="AX40" s="206"/>
      <c r="AY40">
        <f t="shared" si="4"/>
        <v>1</v>
      </c>
    </row>
    <row r="41" spans="1:51" ht="23.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t="s">
        <v>634</v>
      </c>
      <c r="AF41" s="204"/>
      <c r="AG41" s="204"/>
      <c r="AH41" s="204"/>
      <c r="AI41" s="203">
        <v>86.6666666666667</v>
      </c>
      <c r="AJ41" s="204"/>
      <c r="AK41" s="204"/>
      <c r="AL41" s="204"/>
      <c r="AM41" s="203">
        <v>83.3</v>
      </c>
      <c r="AN41" s="204"/>
      <c r="AO41" s="204"/>
      <c r="AP41" s="204"/>
      <c r="AQ41" s="321"/>
      <c r="AR41" s="193"/>
      <c r="AS41" s="193"/>
      <c r="AT41" s="322"/>
      <c r="AU41" s="204"/>
      <c r="AV41" s="204"/>
      <c r="AW41" s="204"/>
      <c r="AX41" s="206"/>
      <c r="AY41">
        <f t="shared" si="4"/>
        <v>1</v>
      </c>
    </row>
    <row r="42" spans="1:51" ht="23.25" customHeight="1" x14ac:dyDescent="0.15">
      <c r="A42" s="213" t="s">
        <v>299</v>
      </c>
      <c r="B42" s="214"/>
      <c r="C42" s="214"/>
      <c r="D42" s="214"/>
      <c r="E42" s="214"/>
      <c r="F42" s="215"/>
      <c r="G42" s="219" t="s">
        <v>694</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customHeight="1" thickBo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644</v>
      </c>
      <c r="H101" s="93"/>
      <c r="I101" s="93"/>
      <c r="J101" s="93"/>
      <c r="K101" s="93"/>
      <c r="L101" s="93"/>
      <c r="M101" s="93"/>
      <c r="N101" s="93"/>
      <c r="O101" s="93"/>
      <c r="P101" s="93"/>
      <c r="Q101" s="93"/>
      <c r="R101" s="93"/>
      <c r="S101" s="93"/>
      <c r="T101" s="93"/>
      <c r="U101" s="93"/>
      <c r="V101" s="93"/>
      <c r="W101" s="93"/>
      <c r="X101" s="94"/>
      <c r="Y101" s="526" t="s">
        <v>54</v>
      </c>
      <c r="Z101" s="527"/>
      <c r="AA101" s="528"/>
      <c r="AB101" s="445" t="s">
        <v>641</v>
      </c>
      <c r="AC101" s="445"/>
      <c r="AD101" s="445"/>
      <c r="AE101" s="267">
        <v>1</v>
      </c>
      <c r="AF101" s="267"/>
      <c r="AG101" s="267"/>
      <c r="AH101" s="267"/>
      <c r="AI101" s="267">
        <v>1</v>
      </c>
      <c r="AJ101" s="267"/>
      <c r="AK101" s="267"/>
      <c r="AL101" s="267"/>
      <c r="AM101" s="267">
        <v>1</v>
      </c>
      <c r="AN101" s="267"/>
      <c r="AO101" s="267"/>
      <c r="AP101" s="267"/>
      <c r="AQ101" s="267">
        <v>1</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641</v>
      </c>
      <c r="AC102" s="445"/>
      <c r="AD102" s="445"/>
      <c r="AE102" s="267">
        <v>1</v>
      </c>
      <c r="AF102" s="267"/>
      <c r="AG102" s="267"/>
      <c r="AH102" s="267"/>
      <c r="AI102" s="267">
        <v>1</v>
      </c>
      <c r="AJ102" s="267"/>
      <c r="AK102" s="267"/>
      <c r="AL102" s="267"/>
      <c r="AM102" s="267">
        <v>1</v>
      </c>
      <c r="AN102" s="267"/>
      <c r="AO102" s="267"/>
      <c r="AP102" s="267"/>
      <c r="AQ102" s="267">
        <v>1</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645</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7">
        <v>7</v>
      </c>
      <c r="AF116" s="267"/>
      <c r="AG116" s="267"/>
      <c r="AH116" s="267"/>
      <c r="AI116" s="267">
        <v>4</v>
      </c>
      <c r="AJ116" s="267"/>
      <c r="AK116" s="267"/>
      <c r="AL116" s="267"/>
      <c r="AM116" s="267">
        <v>3</v>
      </c>
      <c r="AN116" s="267"/>
      <c r="AO116" s="267"/>
      <c r="AP116" s="267"/>
      <c r="AQ116" s="203">
        <v>4</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647</v>
      </c>
      <c r="AC117" s="457"/>
      <c r="AD117" s="458"/>
      <c r="AE117" s="535" t="s">
        <v>648</v>
      </c>
      <c r="AF117" s="535"/>
      <c r="AG117" s="535"/>
      <c r="AH117" s="535"/>
      <c r="AI117" s="535" t="s">
        <v>649</v>
      </c>
      <c r="AJ117" s="535"/>
      <c r="AK117" s="535"/>
      <c r="AL117" s="535"/>
      <c r="AM117" s="535" t="s">
        <v>662</v>
      </c>
      <c r="AN117" s="535"/>
      <c r="AO117" s="535"/>
      <c r="AP117" s="535"/>
      <c r="AQ117" s="535" t="s">
        <v>663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hidden="1" customHeight="1" x14ac:dyDescent="0.15">
      <c r="A130" s="174" t="s">
        <v>324</v>
      </c>
      <c r="B130" s="171"/>
      <c r="C130" s="170" t="s">
        <v>188</v>
      </c>
      <c r="D130" s="171"/>
      <c r="E130" s="155" t="s">
        <v>217</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0</v>
      </c>
    </row>
    <row r="131" spans="1:51" ht="45" hidden="1" customHeight="1" x14ac:dyDescent="0.15">
      <c r="A131" s="175"/>
      <c r="B131" s="172"/>
      <c r="C131" s="166"/>
      <c r="D131" s="172"/>
      <c r="E131" s="160" t="s">
        <v>216</v>
      </c>
      <c r="F131" s="161"/>
      <c r="G131" s="98"/>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0</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customHeight="1" x14ac:dyDescent="0.15">
      <c r="A190" s="175"/>
      <c r="B190" s="172"/>
      <c r="C190" s="166"/>
      <c r="D190" s="172"/>
      <c r="E190" s="155" t="s">
        <v>217</v>
      </c>
      <c r="F190" s="156"/>
      <c r="G190" s="157" t="s">
        <v>650</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customHeight="1" x14ac:dyDescent="0.15">
      <c r="A191" s="175"/>
      <c r="B191" s="172"/>
      <c r="C191" s="166"/>
      <c r="D191" s="172"/>
      <c r="E191" s="160" t="s">
        <v>216</v>
      </c>
      <c r="F191" s="161"/>
      <c r="G191" s="98" t="s">
        <v>651</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1</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t="s">
        <v>634</v>
      </c>
      <c r="AR193" s="185"/>
      <c r="AS193" s="121" t="s">
        <v>185</v>
      </c>
      <c r="AT193" s="122"/>
      <c r="AU193" s="186" t="s">
        <v>634</v>
      </c>
      <c r="AV193" s="186"/>
      <c r="AW193" s="121" t="s">
        <v>175</v>
      </c>
      <c r="AX193" s="181"/>
      <c r="AY193">
        <f>$AY$192</f>
        <v>1</v>
      </c>
    </row>
    <row r="194" spans="1:51" ht="39.75" hidden="1" customHeight="1" x14ac:dyDescent="0.15">
      <c r="A194" s="175"/>
      <c r="B194" s="172"/>
      <c r="C194" s="166"/>
      <c r="D194" s="172"/>
      <c r="E194" s="166"/>
      <c r="F194" s="167"/>
      <c r="G194" s="92" t="s">
        <v>634</v>
      </c>
      <c r="H194" s="93"/>
      <c r="I194" s="93"/>
      <c r="J194" s="93"/>
      <c r="K194" s="93"/>
      <c r="L194" s="93"/>
      <c r="M194" s="93"/>
      <c r="N194" s="93"/>
      <c r="O194" s="93"/>
      <c r="P194" s="93"/>
      <c r="Q194" s="93"/>
      <c r="R194" s="93"/>
      <c r="S194" s="93"/>
      <c r="T194" s="93"/>
      <c r="U194" s="93"/>
      <c r="V194" s="93"/>
      <c r="W194" s="93"/>
      <c r="X194" s="94"/>
      <c r="Y194" s="187" t="s">
        <v>199</v>
      </c>
      <c r="Z194" s="188"/>
      <c r="AA194" s="189"/>
      <c r="AB194" s="190" t="s">
        <v>634</v>
      </c>
      <c r="AC194" s="191"/>
      <c r="AD194" s="191"/>
      <c r="AE194" s="192" t="s">
        <v>634</v>
      </c>
      <c r="AF194" s="193"/>
      <c r="AG194" s="193"/>
      <c r="AH194" s="193"/>
      <c r="AI194" s="192" t="s">
        <v>634</v>
      </c>
      <c r="AJ194" s="193"/>
      <c r="AK194" s="193"/>
      <c r="AL194" s="193"/>
      <c r="AM194" s="192"/>
      <c r="AN194" s="193"/>
      <c r="AO194" s="193"/>
      <c r="AP194" s="193"/>
      <c r="AQ194" s="192" t="s">
        <v>634</v>
      </c>
      <c r="AR194" s="193"/>
      <c r="AS194" s="193"/>
      <c r="AT194" s="193"/>
      <c r="AU194" s="192" t="s">
        <v>634</v>
      </c>
      <c r="AV194" s="193"/>
      <c r="AW194" s="193"/>
      <c r="AX194" s="194"/>
      <c r="AY194">
        <f t="shared" ref="AY194:AY195" si="23">$AY$192</f>
        <v>1</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634</v>
      </c>
      <c r="AC195" s="199"/>
      <c r="AD195" s="199"/>
      <c r="AE195" s="192" t="s">
        <v>634</v>
      </c>
      <c r="AF195" s="193"/>
      <c r="AG195" s="193"/>
      <c r="AH195" s="193"/>
      <c r="AI195" s="192" t="s">
        <v>634</v>
      </c>
      <c r="AJ195" s="193"/>
      <c r="AK195" s="193"/>
      <c r="AL195" s="193"/>
      <c r="AM195" s="192"/>
      <c r="AN195" s="193"/>
      <c r="AO195" s="193"/>
      <c r="AP195" s="193"/>
      <c r="AQ195" s="192" t="s">
        <v>634</v>
      </c>
      <c r="AR195" s="193"/>
      <c r="AS195" s="193"/>
      <c r="AT195" s="193"/>
      <c r="AU195" s="192" t="s">
        <v>634</v>
      </c>
      <c r="AV195" s="193"/>
      <c r="AW195" s="193"/>
      <c r="AX195" s="194"/>
      <c r="AY195">
        <f t="shared" si="23"/>
        <v>1</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customHeight="1" x14ac:dyDescent="0.15">
      <c r="A370" s="175"/>
      <c r="B370" s="172"/>
      <c r="C370" s="166"/>
      <c r="D370" s="172"/>
      <c r="E370" s="155" t="s">
        <v>217</v>
      </c>
      <c r="F370" s="156"/>
      <c r="G370" s="157" t="s">
        <v>664</v>
      </c>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1</v>
      </c>
    </row>
    <row r="371" spans="1:51" ht="45" customHeight="1" x14ac:dyDescent="0.15">
      <c r="A371" s="175"/>
      <c r="B371" s="172"/>
      <c r="C371" s="166"/>
      <c r="D371" s="172"/>
      <c r="E371" s="160" t="s">
        <v>216</v>
      </c>
      <c r="F371" s="161"/>
      <c r="G371" s="98" t="s">
        <v>665</v>
      </c>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1</v>
      </c>
    </row>
    <row r="372" spans="1:51" ht="18.75"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1</v>
      </c>
    </row>
    <row r="373" spans="1:51" ht="18.75"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t="s">
        <v>666</v>
      </c>
      <c r="AR373" s="185"/>
      <c r="AS373" s="121" t="s">
        <v>185</v>
      </c>
      <c r="AT373" s="122"/>
      <c r="AU373" s="186"/>
      <c r="AV373" s="186"/>
      <c r="AW373" s="121" t="s">
        <v>175</v>
      </c>
      <c r="AX373" s="181"/>
      <c r="AY373">
        <f>$AY$372</f>
        <v>1</v>
      </c>
    </row>
    <row r="374" spans="1:51" ht="39.75" customHeight="1" x14ac:dyDescent="0.15">
      <c r="A374" s="175"/>
      <c r="B374" s="172"/>
      <c r="C374" s="166"/>
      <c r="D374" s="172"/>
      <c r="E374" s="166"/>
      <c r="F374" s="167"/>
      <c r="G374" s="92" t="s">
        <v>666</v>
      </c>
      <c r="H374" s="93"/>
      <c r="I374" s="93"/>
      <c r="J374" s="93"/>
      <c r="K374" s="93"/>
      <c r="L374" s="93"/>
      <c r="M374" s="93"/>
      <c r="N374" s="93"/>
      <c r="O374" s="93"/>
      <c r="P374" s="93"/>
      <c r="Q374" s="93"/>
      <c r="R374" s="93"/>
      <c r="S374" s="93"/>
      <c r="T374" s="93"/>
      <c r="U374" s="93"/>
      <c r="V374" s="93"/>
      <c r="W374" s="93"/>
      <c r="X374" s="94"/>
      <c r="Y374" s="187" t="s">
        <v>199</v>
      </c>
      <c r="Z374" s="188"/>
      <c r="AA374" s="189"/>
      <c r="AB374" s="190" t="s">
        <v>666</v>
      </c>
      <c r="AC374" s="191"/>
      <c r="AD374" s="191"/>
      <c r="AE374" s="192" t="s">
        <v>666</v>
      </c>
      <c r="AF374" s="193"/>
      <c r="AG374" s="193"/>
      <c r="AH374" s="193"/>
      <c r="AI374" s="192" t="s">
        <v>666</v>
      </c>
      <c r="AJ374" s="193"/>
      <c r="AK374" s="193"/>
      <c r="AL374" s="193"/>
      <c r="AM374" s="192" t="s">
        <v>666</v>
      </c>
      <c r="AN374" s="193"/>
      <c r="AO374" s="193"/>
      <c r="AP374" s="193"/>
      <c r="AQ374" s="192" t="s">
        <v>666</v>
      </c>
      <c r="AR374" s="193"/>
      <c r="AS374" s="193"/>
      <c r="AT374" s="193"/>
      <c r="AU374" s="192" t="s">
        <v>666</v>
      </c>
      <c r="AV374" s="193"/>
      <c r="AW374" s="193"/>
      <c r="AX374" s="194"/>
      <c r="AY374">
        <f t="shared" ref="AY374:AY375" si="53">$AY$372</f>
        <v>1</v>
      </c>
    </row>
    <row r="375" spans="1:51" ht="39.75"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t="s">
        <v>666</v>
      </c>
      <c r="AC375" s="199"/>
      <c r="AD375" s="199"/>
      <c r="AE375" s="192" t="s">
        <v>666</v>
      </c>
      <c r="AF375" s="193"/>
      <c r="AG375" s="193"/>
      <c r="AH375" s="193"/>
      <c r="AI375" s="192" t="s">
        <v>666</v>
      </c>
      <c r="AJ375" s="193"/>
      <c r="AK375" s="193"/>
      <c r="AL375" s="193"/>
      <c r="AM375" s="192" t="s">
        <v>666</v>
      </c>
      <c r="AN375" s="193"/>
      <c r="AO375" s="193"/>
      <c r="AP375" s="193"/>
      <c r="AQ375" s="192" t="s">
        <v>666</v>
      </c>
      <c r="AR375" s="193"/>
      <c r="AS375" s="193"/>
      <c r="AT375" s="193"/>
      <c r="AU375" s="192" t="s">
        <v>666</v>
      </c>
      <c r="AV375" s="193"/>
      <c r="AW375" s="193"/>
      <c r="AX375" s="194"/>
      <c r="AY375">
        <f t="shared" si="53"/>
        <v>1</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customHeight="1" x14ac:dyDescent="0.15">
      <c r="A428" s="175"/>
      <c r="B428" s="172"/>
      <c r="C428" s="166"/>
      <c r="D428" s="172"/>
      <c r="E428" s="113" t="s">
        <v>667</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customHeight="1" thickBo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hidden="1" customHeight="1" x14ac:dyDescent="0.15">
      <c r="A430" s="175"/>
      <c r="B430" s="172"/>
      <c r="C430" s="164" t="s">
        <v>590</v>
      </c>
      <c r="D430" s="912"/>
      <c r="E430" s="160" t="s">
        <v>318</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27"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661</v>
      </c>
      <c r="AE702" s="327"/>
      <c r="AF702" s="327"/>
      <c r="AG702" s="364" t="s">
        <v>669</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661</v>
      </c>
      <c r="AE703" s="308"/>
      <c r="AF703" s="308"/>
      <c r="AG703" s="89" t="s">
        <v>668</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661</v>
      </c>
      <c r="AE704" s="766"/>
      <c r="AF704" s="766"/>
      <c r="AG704" s="153" t="s">
        <v>670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661</v>
      </c>
      <c r="AE705" s="698"/>
      <c r="AF705" s="698"/>
      <c r="AG705" s="113" t="s">
        <v>673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671</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672</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674</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661</v>
      </c>
      <c r="AE709" s="308"/>
      <c r="AF709" s="308"/>
      <c r="AG709" s="89" t="s">
        <v>675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674</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661</v>
      </c>
      <c r="AE711" s="308"/>
      <c r="AF711" s="308"/>
      <c r="AG711" s="89" t="s">
        <v>676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674</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674</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661</v>
      </c>
      <c r="AE714" s="788"/>
      <c r="AF714" s="789"/>
      <c r="AG714" s="719" t="s">
        <v>677</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661</v>
      </c>
      <c r="AE715" s="588"/>
      <c r="AF715" s="639"/>
      <c r="AG715" s="725" t="s">
        <v>678</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674</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661</v>
      </c>
      <c r="AE717" s="308"/>
      <c r="AF717" s="308"/>
      <c r="AG717" s="89" t="s">
        <v>679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661</v>
      </c>
      <c r="AE718" s="308"/>
      <c r="AF718" s="308"/>
      <c r="AG718" s="115" t="s">
        <v>680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674</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681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652</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653</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654</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655</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656</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657</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658</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659</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660</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t="s">
        <v>629</v>
      </c>
      <c r="F746" s="939"/>
      <c r="G746" s="939"/>
      <c r="H746" s="85" t="str">
        <f>IF(E746="","","-")</f>
        <v>-</v>
      </c>
      <c r="I746" s="939" t="s">
        <v>263</v>
      </c>
      <c r="J746" s="939"/>
      <c r="K746" s="85" t="str">
        <f>IF(I746="","","-")</f>
        <v>-</v>
      </c>
      <c r="L746" s="940">
        <v>377</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c r="F747" s="939"/>
      <c r="G747" s="939"/>
      <c r="H747" s="85" t="str">
        <f>IF(E747="","","-")</f>
        <v/>
      </c>
      <c r="I747" s="939"/>
      <c r="J747" s="939"/>
      <c r="K747" s="85" t="str">
        <f>IF(I747="","","-")</f>
        <v/>
      </c>
      <c r="L747" s="940">
        <v>410</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683</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684</v>
      </c>
      <c r="H789" s="654"/>
      <c r="I789" s="654"/>
      <c r="J789" s="654"/>
      <c r="K789" s="655"/>
      <c r="L789" s="647" t="s">
        <v>685</v>
      </c>
      <c r="M789" s="648"/>
      <c r="N789" s="648"/>
      <c r="O789" s="648"/>
      <c r="P789" s="648"/>
      <c r="Q789" s="648"/>
      <c r="R789" s="648"/>
      <c r="S789" s="648"/>
      <c r="T789" s="648"/>
      <c r="U789" s="648"/>
      <c r="V789" s="648"/>
      <c r="W789" s="648"/>
      <c r="X789" s="649"/>
      <c r="Y789" s="367">
        <v>0.8</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t="s">
        <v>686</v>
      </c>
      <c r="H790" s="590"/>
      <c r="I790" s="590"/>
      <c r="J790" s="590"/>
      <c r="K790" s="591"/>
      <c r="L790" s="581" t="s">
        <v>687</v>
      </c>
      <c r="M790" s="582"/>
      <c r="N790" s="582"/>
      <c r="O790" s="582"/>
      <c r="P790" s="582"/>
      <c r="Q790" s="582"/>
      <c r="R790" s="582"/>
      <c r="S790" s="582"/>
      <c r="T790" s="582"/>
      <c r="U790" s="582"/>
      <c r="V790" s="582"/>
      <c r="W790" s="582"/>
      <c r="X790" s="583"/>
      <c r="Y790" s="584">
        <v>2.1</v>
      </c>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2.9000000000000004</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688</v>
      </c>
      <c r="D845" s="328"/>
      <c r="E845" s="328"/>
      <c r="F845" s="328"/>
      <c r="G845" s="328"/>
      <c r="H845" s="328"/>
      <c r="I845" s="328"/>
      <c r="J845" s="329">
        <v>1020001077159</v>
      </c>
      <c r="K845" s="330"/>
      <c r="L845" s="330"/>
      <c r="M845" s="330"/>
      <c r="N845" s="330"/>
      <c r="O845" s="330"/>
      <c r="P845" s="344" t="s">
        <v>689</v>
      </c>
      <c r="Q845" s="331"/>
      <c r="R845" s="331"/>
      <c r="S845" s="331"/>
      <c r="T845" s="331"/>
      <c r="U845" s="331"/>
      <c r="V845" s="331"/>
      <c r="W845" s="331"/>
      <c r="X845" s="331"/>
      <c r="Y845" s="332">
        <v>2.9</v>
      </c>
      <c r="Z845" s="333"/>
      <c r="AA845" s="333"/>
      <c r="AB845" s="334"/>
      <c r="AC845" s="335" t="s">
        <v>295</v>
      </c>
      <c r="AD845" s="336"/>
      <c r="AE845" s="336"/>
      <c r="AF845" s="336"/>
      <c r="AG845" s="336"/>
      <c r="AH845" s="351">
        <v>1</v>
      </c>
      <c r="AI845" s="352"/>
      <c r="AJ845" s="352"/>
      <c r="AK845" s="352"/>
      <c r="AL845" s="339">
        <v>100</v>
      </c>
      <c r="AM845" s="340"/>
      <c r="AN845" s="340"/>
      <c r="AO845" s="341"/>
      <c r="AP845" s="342" t="s">
        <v>666</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29" max="49" man="1"/>
    <brk id="735"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661</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t="s">
        <v>661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661</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海洋政策、科学技術・イノベーション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海洋政策、科学技術・イノベーション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海洋政策、科学技術・イノベーション</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t="s">
        <v>661</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海洋政策、科学技術・イノベーション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海洋政策、科学技術・イノベーション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海洋政策、科学技術・イノベーション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海洋政策、科学技術・イノベーション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海洋政策、科学技術・イノベーション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海洋政策、科学技術・イノベーション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真也</dc:creator>
  <cp:lastModifiedBy>ㅤ</cp:lastModifiedBy>
  <cp:lastPrinted>2021-05-12T13:44:25Z</cp:lastPrinted>
  <dcterms:created xsi:type="dcterms:W3CDTF">2012-03-13T00:50:25Z</dcterms:created>
  <dcterms:modified xsi:type="dcterms:W3CDTF">2021-06-29T09:49:13Z</dcterms:modified>
</cp:coreProperties>
</file>