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N721" authorId="0" shapeId="0">
      <text>
        <r>
          <rPr>
            <sz val="14"/>
            <color indexed="81"/>
            <rFont val="ＭＳ Ｐゴシック"/>
            <family val="3"/>
            <charset val="128"/>
            <scheme val="minor"/>
          </rPr>
          <t>該当なければ折り畳み下さい</t>
        </r>
      </text>
    </comment>
  </commentList>
</comments>
</file>

<file path=xl/sharedStrings.xml><?xml version="1.0" encoding="utf-8"?>
<sst xmlns="http://schemas.openxmlformats.org/spreadsheetml/2006/main" count="2231" uniqueCount="686">
  <si>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</si>
  <si>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</si>
  <si>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</si>
  <si>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</si>
  <si>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</si>
  <si>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</si>
  <si>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</si>
  <si>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</si>
  <si>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</si>
  <si>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</si>
  <si>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</si>
  <si>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</si>
  <si>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</si>
  <si>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</si>
  <si>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</si>
  <si>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</si>
  <si>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</si>
  <si>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</si>
  <si>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</si>
  <si>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</si>
  <si>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</si>
  <si>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</si>
  <si>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</si>
  <si>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</si>
  <si>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</si>
  <si>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</si>
  <si>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</si>
  <si>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</si>
  <si>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</si>
  <si>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</si>
  <si>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</si>
  <si>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</si>
  <si>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</si>
  <si>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</si>
  <si>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</si>
  <si>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</si>
  <si>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</si>
  <si>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</si>
  <si>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</si>
  <si>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</si>
  <si>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</si>
  <si>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</si>
  <si>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</si>
  <si>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</si>
  <si>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</si>
  <si>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</si>
  <si>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</si>
  <si>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</si>
  <si>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</si>
  <si>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</si>
  <si>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</si>
  <si>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</si>
  <si>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</si>
  <si>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</si>
  <si>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</si>
  <si>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</si>
  <si>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</si>
  <si>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</si>
  <si>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</si>
  <si>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</si>
  <si>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</si>
  <si>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</si>
  <si>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</si>
  <si>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</si>
  <si>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</si>
  <si>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</si>
  <si>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</si>
  <si>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</si>
  <si>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</si>
  <si>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</si>
  <si>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</si>
  <si>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</si>
  <si>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</si>
  <si>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</si>
  <si>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</si>
  <si>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</si>
  <si>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</si>
  <si>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</si>
  <si>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</si>
  <si>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</si>
  <si>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</si>
  <si>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</si>
  <si>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</si>
  <si>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</si>
  <si>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</si>
  <si>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</si>
  <si>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</si>
  <si>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</si>
  <si>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</si>
  <si>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</si>
  <si>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</si>
  <si>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</si>
  <si>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</si>
  <si>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</si>
  <si>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</si>
  <si>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</si>
  <si>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</si>
  <si>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</si>
  <si>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</si>
  <si>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</si>
  <si>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</si>
  <si>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</si>
  <si>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</si>
  <si>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</si>
  <si>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</si>
  <si>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</si>
  <si>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</si>
  <si>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</si>
  <si>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</si>
  <si>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</si>
  <si>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</si>
  <si>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</si>
  <si>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</si>
  <si>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</si>
  <si>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</si>
  <si>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</si>
  <si>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</si>
  <si>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</si>
  <si>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</si>
  <si>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</si>
  <si>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</si>
  <si>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</si>
  <si>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</si>
  <si>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</si>
  <si>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</si>
  <si>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</si>
  <si>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</si>
  <si>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</si>
  <si>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</si>
  <si>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</si>
  <si>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</si>
  <si>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</si>
  <si>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</si>
  <si>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</si>
  <si>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</si>
  <si>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</si>
  <si>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</si>
  <si>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</si>
  <si>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</si>
  <si>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</si>
  <si>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</si>
  <si>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</si>
  <si>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</si>
  <si>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</si>
  <si>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</si>
  <si>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</si>
  <si>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</si>
  <si>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</si>
  <si>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</si>
  <si>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</si>
  <si>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</si>
  <si>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</si>
  <si>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</si>
  <si>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</si>
  <si>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</si>
  <si>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</si>
  <si>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</si>
  <si>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</si>
  <si>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</si>
  <si>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</si>
  <si>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</si>
  <si>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</si>
  <si>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</si>
  <si>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</si>
  <si>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</si>
  <si>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</si>
  <si>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</si>
  <si>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</si>
  <si>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</si>
  <si>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</si>
  <si>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</si>
  <si>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</si>
  <si>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</si>
  <si>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</si>
  <si>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</si>
  <si>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</si>
  <si>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</si>
  <si>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</si>
  <si>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</si>
  <si>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</si>
  <si>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</si>
  <si>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</si>
  <si>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</si>
  <si>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</si>
  <si>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</si>
  <si>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</si>
  <si>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</si>
  <si>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</si>
  <si>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</si>
  <si>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</si>
  <si>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</si>
  <si>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</si>
  <si>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</si>
  <si>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</si>
  <si>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</si>
  <si>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</si>
  <si>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</si>
  <si>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</si>
  <si>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</si>
  <si>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</si>
  <si>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</si>
  <si>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</si>
  <si>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</si>
  <si>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</si>
  <si>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</si>
  <si>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</si>
  <si>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</si>
  <si>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</si>
  <si>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</si>
  <si>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</si>
  <si>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</si>
  <si>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</si>
  <si>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</si>
  <si>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</si>
  <si>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</si>
  <si>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</si>
  <si>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</si>
  <si>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</si>
  <si>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</si>
  <si>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</si>
  <si>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</si>
  <si>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</si>
  <si>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</si>
  <si>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</si>
  <si>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</si>
  <si>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</si>
  <si>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</si>
  <si>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</si>
  <si>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</si>
  <si>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</si>
  <si>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</si>
  <si>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</si>
  <si>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</si>
  <si>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</si>
  <si>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</si>
  <si>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</si>
  <si>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</si>
  <si>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</si>
  <si>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</si>
  <si>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</si>
  <si>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</si>
  <si>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</si>
  <si>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</si>
  <si>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</si>
  <si>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</si>
  <si>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</si>
  <si>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</si>
  <si>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</si>
  <si>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</si>
  <si>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</si>
  <si>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</si>
  <si>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</si>
  <si>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</si>
  <si>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</si>
  <si>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</si>
  <si>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</si>
  <si>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</si>
  <si>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</si>
  <si>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</si>
  <si>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</si>
  <si>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</si>
  <si>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</si>
  <si>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</si>
  <si>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</si>
  <si>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</si>
  <si>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</si>
  <si>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</si>
  <si>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</si>
  <si>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</si>
  <si>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</si>
  <si>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</si>
  <si>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</si>
  <si>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</si>
  <si>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</si>
  <si>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</si>
  <si>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</si>
  <si>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</si>
  <si>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</si>
  <si>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</si>
  <si>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</si>
  <si>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</si>
  <si>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</si>
  <si>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</si>
  <si>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</si>
  <si>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</si>
  <si>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</si>
  <si>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</si>
  <si>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</si>
  <si>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</si>
  <si>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</si>
  <si>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</si>
  <si>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</si>
  <si>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</si>
  <si>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</si>
  <si>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</si>
  <si>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</si>
  <si>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</si>
  <si>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</si>
  <si>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</si>
  <si>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</si>
  <si>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</si>
  <si>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</si>
  <si>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</si>
  <si>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</si>
  <si>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</si>
  <si>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</si>
  <si>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</si>
  <si>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</si>
  <si>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</si>
  <si>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</si>
  <si>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</si>
  <si>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</si>
  <si>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</si>
  <si>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</si>
  <si>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</si>
  <si>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</si>
  <si>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</si>
  <si>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</si>
  <si>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</si>
  <si>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</si>
  <si>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</si>
  <si>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</si>
  <si>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</si>
  <si>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</si>
  <si>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</si>
  <si>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</si>
  <si>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</si>
  <si>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</si>
  <si>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</si>
  <si>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</si>
  <si>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</si>
  <si>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</si>
  <si>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</si>
  <si>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</si>
  <si>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</si>
  <si>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</si>
  <si>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</si>
  <si>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</si>
  <si>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</si>
  <si>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</si>
  <si>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</si>
  <si>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</si>
  <si>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</si>
  <si>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</si>
  <si>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</si>
  <si>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</si>
  <si>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</si>
  <si>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</si>
  <si>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</si>
  <si>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</si>
  <si>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</si>
  <si>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</si>
  <si>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</si>
  <si>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</si>
  <si>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</si>
  <si>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</si>
  <si>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</si>
  <si>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</si>
  <si>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</si>
  <si>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</si>
  <si>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</si>
  <si>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</si>
  <si>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</si>
  <si>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</si>
  <si>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</si>
  <si>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</si>
  <si>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</si>
  <si>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</si>
  <si>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</si>
  <si>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</si>
  <si>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</si>
  <si>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</si>
  <si>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</si>
  <si>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</si>
  <si>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</si>
  <si>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</si>
  <si>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</si>
  <si>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</si>
  <si>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</si>
  <si>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</si>
  <si>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</si>
  <si>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</si>
  <si>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</si>
  <si>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</si>
  <si>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</si>
  <si>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</si>
  <si>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</si>
  <si>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</si>
  <si>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</si>
  <si>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</si>
  <si>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</si>
  <si>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</si>
  <si>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</si>
  <si>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</si>
  <si>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</si>
  <si>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</si>
  <si>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</si>
  <si>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</si>
  <si>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</si>
  <si>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</si>
  <si>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</si>
  <si>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</si>
  <si>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</si>
  <si>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</si>
  <si>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</si>
  <si>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</si>
  <si>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</si>
  <si>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</si>
  <si>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</si>
  <si>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</si>
  <si>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</si>
  <si>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</si>
  <si>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</si>
  <si>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</si>
  <si>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</si>
  <si>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</si>
  <si>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</si>
  <si>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</si>
  <si>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</si>
  <si>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</si>
  <si>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</si>
  <si>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</si>
  <si>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</si>
  <si>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</si>
  <si>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</si>
  <si>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</si>
  <si>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</si>
  <si>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</si>
  <si>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</si>
  <si>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</si>
  <si>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</si>
  <si>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</si>
  <si>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</si>
  <si>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</si>
  <si>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</si>
  <si>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</si>
  <si>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</si>
  <si>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</si>
  <si>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</si>
  <si>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</si>
  <si>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</si>
  <si>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</si>
  <si>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</si>
  <si>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</si>
  <si>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</si>
  <si>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</si>
  <si>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</si>
  <si>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</si>
  <si>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</si>
  <si>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</si>
  <si>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</si>
  <si>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</si>
  <si>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</si>
  <si>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</si>
  <si>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</si>
  <si>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</si>
  <si>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</si>
  <si>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</si>
  <si>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</si>
  <si>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</si>
  <si>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</si>
  <si>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</si>
  <si>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</si>
  <si>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</si>
  <si>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</si>
  <si>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</si>
  <si>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</si>
  <si>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</si>
  <si>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</si>
  <si>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</si>
  <si>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</si>
  <si>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</si>
  <si>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</si>
  <si>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</si>
  <si>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</si>
  <si>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</si>
  <si>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</si>
  <si>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</si>
  <si>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</si>
  <si>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</si>
  <si>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</si>
  <si>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</si>
  <si>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</si>
  <si>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</si>
  <si>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</si>
  <si>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</si>
  <si>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</si>
  <si>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</si>
  <si>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</si>
  <si>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</si>
  <si>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</si>
  <si>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</si>
  <si>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</si>
  <si>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</si>
  <si>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</si>
  <si>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</si>
  <si>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</si>
  <si>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</si>
  <si>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</si>
  <si>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</si>
  <si>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</si>
  <si>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</si>
  <si>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</si>
  <si>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</si>
  <si>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</si>
  <si>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</si>
  <si>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</si>
  <si>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</si>
  <si>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</si>
  <si>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</si>
  <si>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</si>
  <si>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</si>
  <si>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</si>
  <si>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</si>
  <si>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</si>
  <si>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</si>
  <si>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</si>
  <si>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</si>
  <si>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</si>
  <si>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</si>
  <si>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</si>
  <si>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</si>
  <si>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</si>
  <si>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</si>
  <si>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</si>
  <si>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</si>
  <si>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</si>
  <si>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</si>
  <si>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</si>
  <si>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</si>
  <si>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</si>
  <si>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</si>
  <si>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</si>
  <si>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</si>
  <si>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</si>
  <si>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</si>
  <si>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</si>
  <si>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</si>
  <si>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</si>
  <si>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</si>
  <si>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</si>
  <si>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</si>
  <si>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</si>
  <si>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</si>
  <si>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</si>
  <si>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</si>
  <si>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</si>
  <si>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</si>
  <si>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</si>
  <si>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</si>
  <si>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</si>
  <si>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</si>
  <si>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</si>
  <si>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</si>
  <si>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</si>
  <si>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</si>
  <si>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</si>
  <si>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</si>
  <si>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</si>
  <si>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</si>
  <si>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</si>
  <si>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</si>
  <si>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</si>
  <si>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</si>
  <si>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</si>
  <si>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</si>
  <si>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</si>
  <si>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</si>
  <si>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</si>
  <si>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</si>
  <si>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</si>
  <si>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</si>
  <si>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</si>
  <si>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</si>
  <si>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</si>
  <si>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</si>
  <si>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</si>
  <si>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</si>
  <si>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</si>
  <si>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</si>
  <si>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</si>
  <si>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</si>
  <si>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</si>
  <si>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</si>
  <si>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</si>
  <si>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</si>
  <si>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</si>
  <si>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</si>
  <si>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</si>
  <si>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</si>
  <si>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</si>
  <si>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</si>
  <si>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</si>
  <si>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</si>
  <si>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</si>
  <si>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</si>
  <si>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</si>
  <si>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</si>
  <si>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</si>
  <si>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</si>
  <si>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</si>
  <si>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</si>
  <si>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</si>
  <si>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</si>
  <si>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</si>
  <si>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</si>
  <si>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</si>
  <si>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</si>
  <si>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</si>
  <si>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</si>
  <si>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</si>
  <si>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</si>
  <si>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</si>
  <si>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</si>
  <si>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</si>
  <si>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</si>
  <si>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</si>
  <si>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</si>
  <si>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</si>
  <si>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</si>
  <si>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</si>
  <si>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</si>
  <si>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</si>
  <si>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</si>
  <si>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</si>
  <si>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</si>
  <si>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</si>
  <si>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</si>
  <si>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</si>
  <si>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</si>
  <si>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</si>
  <si>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</si>
  <si>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</si>
  <si>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国際海事機関(IMO)分担金</t>
    <phoneticPr fontId="5"/>
  </si>
  <si>
    <t>昭和32年度</t>
    <phoneticPr fontId="5"/>
  </si>
  <si>
    <t>国土交通省</t>
  </si>
  <si>
    <t>国土交通省</t>
    <phoneticPr fontId="5"/>
  </si>
  <si>
    <t>海事局</t>
    <phoneticPr fontId="5"/>
  </si>
  <si>
    <t>総務課国際企画調整室</t>
    <phoneticPr fontId="5"/>
  </si>
  <si>
    <t>○</t>
  </si>
  <si>
    <t>国際海事機関(IMO)条約　第60条</t>
    <phoneticPr fontId="5"/>
  </si>
  <si>
    <t>-</t>
    <phoneticPr fontId="5"/>
  </si>
  <si>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</si>
  <si>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</si>
  <si>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国際民間航空機関等分担金</t>
    <phoneticPr fontId="5"/>
  </si>
  <si>
    <t>IMOの各会合における審議を主導し、必要に応じた我が国の意見の反映に資するため、分担比率に相応した日本人職員割合を維持する。</t>
    <phoneticPr fontId="5"/>
  </si>
  <si>
    <t>ＩＭＯの幹部職員数(Ｄ１以上）に占める日本人幹部職員の割合
【計算式】
(日本人幹部数)÷(Ｄ１以上幹部数)×１００</t>
    <phoneticPr fontId="5"/>
  </si>
  <si>
    <t>ＩＭＯ事務局公表資料</t>
    <phoneticPr fontId="5"/>
  </si>
  <si>
    <t>参加した総会、理事会、委員会及び小委員会の件数</t>
    <phoneticPr fontId="5"/>
  </si>
  <si>
    <t>執行額（X）／総会、理事会、委員会及び小委員会の開催件数（Y）</t>
    <phoneticPr fontId="5"/>
  </si>
  <si>
    <t>件</t>
    <rPh sb="0" eb="1">
      <t>ケン</t>
    </rPh>
    <phoneticPr fontId="5"/>
  </si>
  <si>
    <t>X/Y</t>
    <phoneticPr fontId="5"/>
  </si>
  <si>
    <t>百万円</t>
    <phoneticPr fontId="5"/>
  </si>
  <si>
    <t>120/20</t>
    <phoneticPr fontId="33"/>
  </si>
  <si>
    <t>133/17</t>
    <phoneticPr fontId="33"/>
  </si>
  <si>
    <t>５　安全で安心できる交通の確保、治安・生活安全の確保</t>
    <phoneticPr fontId="5"/>
  </si>
  <si>
    <t>１４　公共交通の安全確保・鉄道の安全性向上、ハイジャック・航空機テロ防止を推進する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</si>
  <si>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phoneticPr fontId="5"/>
  </si>
  <si>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失うこととなり、IMOの各会合における審議を主導し、我が国の意見を反映することは、国民や社会のニーズを的確に反映している。</t>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</si>
  <si>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phoneticPr fontId="5"/>
  </si>
  <si>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喪失してしまうため、IMOの各会合における審議を主導し、我が国の意見を反映するために必要かつ適切なものであり優先度が高い。</t>
    <phoneticPr fontId="5"/>
  </si>
  <si>
    <t>IMOでの協議に基づく水準であり、他の国際会議の分担金と比べても妥当な数字といえる。</t>
    <phoneticPr fontId="5"/>
  </si>
  <si>
    <t>当該予算は、IMO分担金のみに限定して支出されており、予算費目・使途が事業目的に真に必要なものに限定されていると評価している。</t>
    <phoneticPr fontId="5"/>
  </si>
  <si>
    <t>IMOにおいて、各国代表が協議し年度予算を決定しているため、真に必要なものに限定されている。</t>
    <phoneticPr fontId="5"/>
  </si>
  <si>
    <t>IMOにおいて、各国代表が協議し年度予算を決定しているため、見合ったものとなっている。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</si>
  <si>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phoneticPr fontId="5"/>
  </si>
  <si>
    <t>同上</t>
    <rPh sb="0" eb="2">
      <t>ドウジョウ</t>
    </rPh>
    <phoneticPr fontId="5"/>
  </si>
  <si>
    <t>342</t>
    <phoneticPr fontId="5"/>
  </si>
  <si>
    <t>317</t>
    <phoneticPr fontId="5"/>
  </si>
  <si>
    <t>329</t>
    <phoneticPr fontId="5"/>
  </si>
  <si>
    <t>155</t>
    <phoneticPr fontId="5"/>
  </si>
  <si>
    <t>161</t>
    <phoneticPr fontId="5"/>
  </si>
  <si>
    <t>173</t>
    <phoneticPr fontId="5"/>
  </si>
  <si>
    <t>162</t>
    <phoneticPr fontId="5"/>
  </si>
  <si>
    <t>166</t>
    <phoneticPr fontId="5"/>
  </si>
  <si>
    <t>0164</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</si>
  <si>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</si>
  <si>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</si>
  <si>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国交</t>
  </si>
  <si>
    <t>-</t>
    <phoneticPr fontId="5"/>
  </si>
  <si>
    <t>‐</t>
  </si>
  <si>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</si>
  <si>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</si>
  <si>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IMO分担金全体（4,605百万円）の2.64％を負担。</t>
    <phoneticPr fontId="5"/>
  </si>
  <si>
    <t>-</t>
    <phoneticPr fontId="5"/>
  </si>
  <si>
    <t>室長　貴島　高啓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</si>
</sst>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204106</xdr:colOff>
      <xdr:row>748</xdr:row>
      <xdr:rowOff>163286</xdr:rowOff>
    </xdr:from>
    <xdr:to>
      <xdr:col>37</xdr:col>
      <xdr:colOff>19185</xdr:colOff>
      <xdr:row>764</xdr:row>
      <xdr:rowOff>49440</xdr:rowOff>
    </xdr:to>
    <xdr:grpSp>
      <xdr:nvGrpSpPr>
        <xdr:cNvPr id="10" name="グループ化 46"/>
        <xdr:cNvGrpSpPr/>
      </xdr:nvGrpSpPr>
      <xdr:grpSpPr>
        <a:xfrm>
          <a:off x="4082142" y="39106929"/>
          <a:ext cx="3489007" cy="5497285"/>
          <a:chOff x="3531015" y="14910692"/>
          <a:chExt cx="2503568" cy="5737631"/>
        </a:xfrm>
      </xdr:grpSpPr>
      <xdr:sp macro="" textlink="">
        <xdr:nvSpPr>
          <xdr:cNvPr id="11" name="Text Box 5"/>
          <xdr:cNvSpPr txBox="1">
            <a:spLocks noChangeArrowheads="1"/>
          </xdr:cNvSpPr>
        </xdr:nvSpPr>
        <xdr:spPr>
          <a:xfrm>
            <a:off x="3539117" y="14910692"/>
            <a:ext cx="2479262" cy="625429"/>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Text Box 5"/>
          <xdr:cNvSpPr txBox="1">
            <a:spLocks noChangeArrowheads="1"/>
          </xdr:cNvSpPr>
        </xdr:nvSpPr>
        <xdr:spPr>
          <a:xfrm>
            <a:off x="3555321" y="17829361"/>
            <a:ext cx="2463057" cy="70700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Ａ．国際海事機関（ＩＭＯ）</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Line 6"/>
          <xdr:cNvSpPr>
            <a:spLocks noChangeShapeType="1"/>
          </xdr:cNvSpPr>
        </xdr:nvSpPr>
        <xdr:spPr>
          <a:xfrm>
            <a:off x="4786313" y="16630635"/>
            <a:ext cx="0" cy="800100"/>
          </a:xfrm>
          <a:prstGeom prst="line">
            <a:avLst/>
          </a:prstGeom>
          <a:noFill/>
          <a:ln w="19050">
            <a:solidFill>
              <a:srgbClr val="000000"/>
            </a:solidFill>
            <a:round/>
            <a:headEnd/>
            <a:tailEnd type="arrow" w="med" len="med"/>
          </a:ln>
        </xdr:spPr>
      </xdr:sp>
      <xdr:sp macro="" textlink="">
        <xdr:nvSpPr>
          <xdr:cNvPr id="14" name="AutoShape 14"/>
          <xdr:cNvSpPr>
            <a:spLocks noChangeArrowheads="1"/>
          </xdr:cNvSpPr>
        </xdr:nvSpPr>
        <xdr:spPr>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5" name="AutoShape 18"/>
          <xdr:cNvSpPr>
            <a:spLocks noChangeArrowheads="1"/>
          </xdr:cNvSpPr>
        </xdr:nvSpPr>
        <xdr:spPr>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22</xdr:col>
      <xdr:colOff>13607</xdr:colOff>
      <xdr:row>751</xdr:row>
      <xdr:rowOff>40821</xdr:rowOff>
    </xdr:from>
    <xdr:to>
      <xdr:col>34</xdr:col>
      <xdr:colOff>92733</xdr:colOff>
      <xdr:row>752</xdr:row>
      <xdr:rowOff>339180</xdr:rowOff>
    </xdr:to>
    <xdr:sp macro="" textlink="">
      <xdr:nvSpPr>
        <xdr:cNvPr id="17" name="テキスト ボックス 16"/>
        <xdr:cNvSpPr txBox="1"/>
      </xdr:nvSpPr>
      <xdr:spPr>
        <a:xfrm>
          <a:off x="4503964" y="41855571"/>
          <a:ext cx="2528412" cy="65214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ＩＭＯ総会で決定された分担金総額に基づいて加盟国に課せられた金額を分担</a:t>
          </a:r>
        </a:p>
      </xdr:txBody>
    </xdr:sp>
    <xdr:clientData/>
  </xdr:twoCellAnchor>
  <xdr:twoCellAnchor>
    <xdr:from>
      <xdr:col>22</xdr:col>
      <xdr:colOff>163284</xdr:colOff>
      <xdr:row>755</xdr:row>
      <xdr:rowOff>231319</xdr:rowOff>
    </xdr:from>
    <xdr:to>
      <xdr:col>34</xdr:col>
      <xdr:colOff>78103</xdr:colOff>
      <xdr:row>756</xdr:row>
      <xdr:rowOff>183921</xdr:rowOff>
    </xdr:to>
    <xdr:sp macro="" textlink="">
      <xdr:nvSpPr>
        <xdr:cNvPr id="18" name="テキスト ボックス 17"/>
        <xdr:cNvSpPr txBox="1"/>
      </xdr:nvSpPr>
      <xdr:spPr>
        <a:xfrm>
          <a:off x="4653641" y="43461212"/>
          <a:ext cx="2364105" cy="3063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twoCellAnchor>
    <xdr:from>
      <xdr:col>21</xdr:col>
      <xdr:colOff>122465</xdr:colOff>
      <xdr:row>759</xdr:row>
      <xdr:rowOff>95249</xdr:rowOff>
    </xdr:from>
    <xdr:to>
      <xdr:col>36</xdr:col>
      <xdr:colOff>10116</xdr:colOff>
      <xdr:row>763</xdr:row>
      <xdr:rowOff>18686</xdr:rowOff>
    </xdr:to>
    <xdr:sp macro="" textlink="">
      <xdr:nvSpPr>
        <xdr:cNvPr id="20" name="テキスト ボックス 19"/>
        <xdr:cNvSpPr txBox="1"/>
      </xdr:nvSpPr>
      <xdr:spPr>
        <a:xfrm>
          <a:off x="4408715" y="44740285"/>
          <a:ext cx="2949258" cy="1338580"/>
        </a:xfrm>
        <a:prstGeom prst="rect">
          <a:avLst/>
        </a:prstGeom>
        <a:solidFill>
          <a:sysClr val="window" lastClr="FFFFFF"/>
        </a:solidFill>
        <a:ln w="9525" cmpd="sng">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326</v>
      </c>
      <c r="AJ2" s="924" t="s">
        <v>678</v>
      </c>
      <c r="AK2" s="924"/>
      <c r="AL2" s="924"/>
      <c r="AM2" s="924"/>
      <c r="AN2" s="83" t="s">
        <v>326</v>
      </c>
      <c r="AO2" s="924">
        <v>20</v>
      </c>
      <c r="AP2" s="924"/>
      <c r="AQ2" s="924"/>
      <c r="AR2" s="84" t="s">
        <v>632</v>
      </c>
      <c r="AS2" s="930">
        <v>163</v>
      </c>
      <c r="AT2" s="930"/>
      <c r="AU2" s="930"/>
      <c r="AV2" s="83" t="str">
        <f>IF(AW2="","","-")</f>
        <v/>
      </c>
      <c r="AW2" s="890"/>
      <c r="AX2" s="890"/>
    </row>
    <row r="3" spans="1:50" ht="21" customHeight="1" thickBot="1" x14ac:dyDescent="0.2">
      <c r="A3" s="846" t="s">
        <v>625</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636</v>
      </c>
      <c r="AK3" s="848"/>
      <c r="AL3" s="848"/>
      <c r="AM3" s="848"/>
      <c r="AN3" s="848"/>
      <c r="AO3" s="848"/>
      <c r="AP3" s="848"/>
      <c r="AQ3" s="848"/>
      <c r="AR3" s="848"/>
      <c r="AS3" s="848"/>
      <c r="AT3" s="848"/>
      <c r="AU3" s="848"/>
      <c r="AV3" s="848"/>
      <c r="AW3" s="848"/>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7" t="s">
        <v>634</v>
      </c>
      <c r="H5" s="818"/>
      <c r="I5" s="818"/>
      <c r="J5" s="818"/>
      <c r="K5" s="818"/>
      <c r="L5" s="818"/>
      <c r="M5" s="819" t="s">
        <v>65</v>
      </c>
      <c r="N5" s="820"/>
      <c r="O5" s="820"/>
      <c r="P5" s="820"/>
      <c r="Q5" s="820"/>
      <c r="R5" s="821"/>
      <c r="S5" s="822" t="s">
        <v>69</v>
      </c>
      <c r="T5" s="818"/>
      <c r="U5" s="818"/>
      <c r="V5" s="818"/>
      <c r="W5" s="818"/>
      <c r="X5" s="823"/>
      <c r="Y5" s="681" t="s">
        <v>3</v>
      </c>
      <c r="Z5" s="528"/>
      <c r="AA5" s="528"/>
      <c r="AB5" s="528"/>
      <c r="AC5" s="528"/>
      <c r="AD5" s="529"/>
      <c r="AE5" s="682" t="s">
        <v>638</v>
      </c>
      <c r="AF5" s="682"/>
      <c r="AG5" s="682"/>
      <c r="AH5" s="682"/>
      <c r="AI5" s="682"/>
      <c r="AJ5" s="682"/>
      <c r="AK5" s="682"/>
      <c r="AL5" s="682"/>
      <c r="AM5" s="682"/>
      <c r="AN5" s="682"/>
      <c r="AO5" s="682"/>
      <c r="AP5" s="683"/>
      <c r="AQ5" s="684" t="s">
        <v>685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640</v>
      </c>
      <c r="H7" s="483"/>
      <c r="I7" s="483"/>
      <c r="J7" s="483"/>
      <c r="K7" s="483"/>
      <c r="L7" s="483"/>
      <c r="M7" s="483"/>
      <c r="N7" s="483"/>
      <c r="O7" s="483"/>
      <c r="P7" s="483"/>
      <c r="Q7" s="483"/>
      <c r="R7" s="483"/>
      <c r="S7" s="483"/>
      <c r="T7" s="483"/>
      <c r="U7" s="483"/>
      <c r="V7" s="483"/>
      <c r="W7" s="483"/>
      <c r="X7" s="484"/>
      <c r="Y7" s="902" t="s">
        <v>309</v>
      </c>
      <c r="Z7" s="424"/>
      <c r="AA7" s="424"/>
      <c r="AB7" s="424"/>
      <c r="AC7" s="424"/>
      <c r="AD7" s="903"/>
      <c r="AE7" s="891" t="s">
        <v>641</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9" t="s">
        <v>208</v>
      </c>
      <c r="B8" s="480"/>
      <c r="C8" s="480"/>
      <c r="D8" s="480"/>
      <c r="E8" s="480"/>
      <c r="F8" s="481"/>
      <c r="G8" s="925" t="str">
        <f>入力規則等!A27</f>
        <v>-</v>
      </c>
      <c r="H8" s="703"/>
      <c r="I8" s="703"/>
      <c r="J8" s="703"/>
      <c r="K8" s="703"/>
      <c r="L8" s="703"/>
      <c r="M8" s="703"/>
      <c r="N8" s="703"/>
      <c r="O8" s="703"/>
      <c r="P8" s="703"/>
      <c r="Q8" s="703"/>
      <c r="R8" s="703"/>
      <c r="S8" s="703"/>
      <c r="T8" s="703"/>
      <c r="U8" s="703"/>
      <c r="V8" s="703"/>
      <c r="W8" s="703"/>
      <c r="X8" s="926"/>
      <c r="Y8" s="824" t="s">
        <v>209</v>
      </c>
      <c r="Z8" s="825"/>
      <c r="AA8" s="825"/>
      <c r="AB8" s="825"/>
      <c r="AC8" s="825"/>
      <c r="AD8" s="826"/>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7" t="s">
        <v>23</v>
      </c>
      <c r="B9" s="828"/>
      <c r="C9" s="828"/>
      <c r="D9" s="828"/>
      <c r="E9" s="828"/>
      <c r="F9" s="828"/>
      <c r="G9" s="829" t="s">
        <v>642</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3" t="s">
        <v>29</v>
      </c>
      <c r="B10" s="644"/>
      <c r="C10" s="644"/>
      <c r="D10" s="644"/>
      <c r="E10" s="644"/>
      <c r="F10" s="644"/>
      <c r="G10" s="737" t="s">
        <v>643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3" t="s">
        <v>24</v>
      </c>
      <c r="B12" s="944"/>
      <c r="C12" s="944"/>
      <c r="D12" s="944"/>
      <c r="E12" s="944"/>
      <c r="F12" s="945"/>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622</v>
      </c>
      <c r="AE12" s="426"/>
      <c r="AF12" s="426"/>
      <c r="AG12" s="426"/>
      <c r="AH12" s="426"/>
      <c r="AI12" s="426"/>
      <c r="AJ12" s="427"/>
      <c r="AK12" s="431" t="s">
        <v>626</v>
      </c>
      <c r="AL12" s="426"/>
      <c r="AM12" s="426"/>
      <c r="AN12" s="426"/>
      <c r="AO12" s="426"/>
      <c r="AP12" s="426"/>
      <c r="AQ12" s="427"/>
      <c r="AR12" s="431" t="s">
        <v>627</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116</v>
      </c>
      <c r="Q13" s="641"/>
      <c r="R13" s="641"/>
      <c r="S13" s="641"/>
      <c r="T13" s="641"/>
      <c r="U13" s="641"/>
      <c r="V13" s="642"/>
      <c r="W13" s="640">
        <v>134</v>
      </c>
      <c r="X13" s="641"/>
      <c r="Y13" s="641"/>
      <c r="Z13" s="641"/>
      <c r="AA13" s="641"/>
      <c r="AB13" s="641"/>
      <c r="AC13" s="642"/>
      <c r="AD13" s="640">
        <v>128</v>
      </c>
      <c r="AE13" s="641"/>
      <c r="AF13" s="641"/>
      <c r="AG13" s="641"/>
      <c r="AH13" s="641"/>
      <c r="AI13" s="641"/>
      <c r="AJ13" s="642"/>
      <c r="AK13" s="640">
        <v>122</v>
      </c>
      <c r="AL13" s="641"/>
      <c r="AM13" s="641"/>
      <c r="AN13" s="641"/>
      <c r="AO13" s="641"/>
      <c r="AP13" s="641"/>
      <c r="AQ13" s="642"/>
      <c r="AR13" s="899"/>
      <c r="AS13" s="900"/>
      <c r="AT13" s="900"/>
      <c r="AU13" s="900"/>
      <c r="AV13" s="900"/>
      <c r="AW13" s="900"/>
      <c r="AX13" s="901"/>
    </row>
    <row r="14" spans="1:50" ht="21" customHeight="1" x14ac:dyDescent="0.15">
      <c r="A14" s="597"/>
      <c r="B14" s="598"/>
      <c r="C14" s="598"/>
      <c r="D14" s="598"/>
      <c r="E14" s="598"/>
      <c r="F14" s="599"/>
      <c r="G14" s="708"/>
      <c r="H14" s="709"/>
      <c r="I14" s="694" t="s">
        <v>8</v>
      </c>
      <c r="J14" s="745"/>
      <c r="K14" s="745"/>
      <c r="L14" s="745"/>
      <c r="M14" s="745"/>
      <c r="N14" s="745"/>
      <c r="O14" s="746"/>
      <c r="P14" s="640" t="s">
        <v>684</v>
      </c>
      <c r="Q14" s="641"/>
      <c r="R14" s="641"/>
      <c r="S14" s="641"/>
      <c r="T14" s="641"/>
      <c r="U14" s="641"/>
      <c r="V14" s="642"/>
      <c r="W14" s="640" t="s">
        <v>684</v>
      </c>
      <c r="X14" s="641"/>
      <c r="Y14" s="641"/>
      <c r="Z14" s="641"/>
      <c r="AA14" s="641"/>
      <c r="AB14" s="641"/>
      <c r="AC14" s="642"/>
      <c r="AD14" s="640" t="s">
        <v>684</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684</v>
      </c>
      <c r="Q15" s="641"/>
      <c r="R15" s="641"/>
      <c r="S15" s="641"/>
      <c r="T15" s="641"/>
      <c r="U15" s="641"/>
      <c r="V15" s="642"/>
      <c r="W15" s="640" t="s">
        <v>679</v>
      </c>
      <c r="X15" s="641"/>
      <c r="Y15" s="641"/>
      <c r="Z15" s="641"/>
      <c r="AA15" s="641"/>
      <c r="AB15" s="641"/>
      <c r="AC15" s="642"/>
      <c r="AD15" s="640" t="s">
        <v>684</v>
      </c>
      <c r="AE15" s="641"/>
      <c r="AF15" s="641"/>
      <c r="AG15" s="641"/>
      <c r="AH15" s="641"/>
      <c r="AI15" s="641"/>
      <c r="AJ15" s="642"/>
      <c r="AK15" s="640" t="s">
        <v>684</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684</v>
      </c>
      <c r="Q16" s="641"/>
      <c r="R16" s="641"/>
      <c r="S16" s="641"/>
      <c r="T16" s="641"/>
      <c r="U16" s="641"/>
      <c r="V16" s="642"/>
      <c r="W16" s="640" t="s">
        <v>684</v>
      </c>
      <c r="X16" s="641"/>
      <c r="Y16" s="641"/>
      <c r="Z16" s="641"/>
      <c r="AA16" s="641"/>
      <c r="AB16" s="641"/>
      <c r="AC16" s="642"/>
      <c r="AD16" s="640" t="s">
        <v>684</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v>4</v>
      </c>
      <c r="Q17" s="641"/>
      <c r="R17" s="641"/>
      <c r="S17" s="641"/>
      <c r="T17" s="641"/>
      <c r="U17" s="641"/>
      <c r="V17" s="642"/>
      <c r="W17" s="640" t="s">
        <v>684</v>
      </c>
      <c r="X17" s="641"/>
      <c r="Y17" s="641"/>
      <c r="Z17" s="641"/>
      <c r="AA17" s="641"/>
      <c r="AB17" s="641"/>
      <c r="AC17" s="642"/>
      <c r="AD17" s="640" t="s">
        <v>684</v>
      </c>
      <c r="AE17" s="641"/>
      <c r="AF17" s="641"/>
      <c r="AG17" s="641"/>
      <c r="AH17" s="641"/>
      <c r="AI17" s="641"/>
      <c r="AJ17" s="642"/>
      <c r="AK17" s="640"/>
      <c r="AL17" s="641"/>
      <c r="AM17" s="641"/>
      <c r="AN17" s="641"/>
      <c r="AO17" s="641"/>
      <c r="AP17" s="641"/>
      <c r="AQ17" s="642"/>
      <c r="AR17" s="897"/>
      <c r="AS17" s="897"/>
      <c r="AT17" s="897"/>
      <c r="AU17" s="897"/>
      <c r="AV17" s="897"/>
      <c r="AW17" s="897"/>
      <c r="AX17" s="898"/>
    </row>
    <row r="18" spans="1:50" ht="24.75" customHeight="1" x14ac:dyDescent="0.15">
      <c r="A18" s="597"/>
      <c r="B18" s="598"/>
      <c r="C18" s="598"/>
      <c r="D18" s="598"/>
      <c r="E18" s="598"/>
      <c r="F18" s="599"/>
      <c r="G18" s="710"/>
      <c r="H18" s="711"/>
      <c r="I18" s="699" t="s">
        <v>20</v>
      </c>
      <c r="J18" s="700"/>
      <c r="K18" s="700"/>
      <c r="L18" s="700"/>
      <c r="M18" s="700"/>
      <c r="N18" s="700"/>
      <c r="O18" s="701"/>
      <c r="P18" s="857">
        <f>SUM(P13:V17)</f>
        <v>120</v>
      </c>
      <c r="Q18" s="858"/>
      <c r="R18" s="858"/>
      <c r="S18" s="858"/>
      <c r="T18" s="858"/>
      <c r="U18" s="858"/>
      <c r="V18" s="859"/>
      <c r="W18" s="857">
        <f>SUM(W13:AC17)</f>
        <v>134</v>
      </c>
      <c r="X18" s="858"/>
      <c r="Y18" s="858"/>
      <c r="Z18" s="858"/>
      <c r="AA18" s="858"/>
      <c r="AB18" s="858"/>
      <c r="AC18" s="859"/>
      <c r="AD18" s="857">
        <f>SUM(AD13:AJ17)</f>
        <v>128</v>
      </c>
      <c r="AE18" s="858"/>
      <c r="AF18" s="858"/>
      <c r="AG18" s="858"/>
      <c r="AH18" s="858"/>
      <c r="AI18" s="858"/>
      <c r="AJ18" s="859"/>
      <c r="AK18" s="857">
        <f>SUM(AK13:AQ17)</f>
        <v>122</v>
      </c>
      <c r="AL18" s="858"/>
      <c r="AM18" s="858"/>
      <c r="AN18" s="858"/>
      <c r="AO18" s="858"/>
      <c r="AP18" s="858"/>
      <c r="AQ18" s="859"/>
      <c r="AR18" s="857">
        <f>SUM(AR13:AX17)</f>
        <v>0</v>
      </c>
      <c r="AS18" s="858"/>
      <c r="AT18" s="858"/>
      <c r="AU18" s="858"/>
      <c r="AV18" s="858"/>
      <c r="AW18" s="858"/>
      <c r="AX18" s="860"/>
    </row>
    <row r="19" spans="1:50" ht="24.75" customHeight="1" x14ac:dyDescent="0.15">
      <c r="A19" s="597"/>
      <c r="B19" s="598"/>
      <c r="C19" s="598"/>
      <c r="D19" s="598"/>
      <c r="E19" s="598"/>
      <c r="F19" s="599"/>
      <c r="G19" s="855" t="s">
        <v>9</v>
      </c>
      <c r="H19" s="856"/>
      <c r="I19" s="856"/>
      <c r="J19" s="856"/>
      <c r="K19" s="856"/>
      <c r="L19" s="856"/>
      <c r="M19" s="856"/>
      <c r="N19" s="856"/>
      <c r="O19" s="856"/>
      <c r="P19" s="640">
        <v>120</v>
      </c>
      <c r="Q19" s="641"/>
      <c r="R19" s="641"/>
      <c r="S19" s="641"/>
      <c r="T19" s="641"/>
      <c r="U19" s="641"/>
      <c r="V19" s="642"/>
      <c r="W19" s="640">
        <v>133</v>
      </c>
      <c r="X19" s="641"/>
      <c r="Y19" s="641"/>
      <c r="Z19" s="641"/>
      <c r="AA19" s="641"/>
      <c r="AB19" s="641"/>
      <c r="AC19" s="642"/>
      <c r="AD19" s="640">
        <v>128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5" t="s">
        <v>10</v>
      </c>
      <c r="H20" s="856"/>
      <c r="I20" s="856"/>
      <c r="J20" s="856"/>
      <c r="K20" s="856"/>
      <c r="L20" s="856"/>
      <c r="M20" s="856"/>
      <c r="N20" s="856"/>
      <c r="O20" s="856"/>
      <c r="P20" s="301">
        <f>IF(P18=0, "-", SUM(P19)/P18)</f>
        <v>1</v>
      </c>
      <c r="Q20" s="301"/>
      <c r="R20" s="301"/>
      <c r="S20" s="301"/>
      <c r="T20" s="301"/>
      <c r="U20" s="301"/>
      <c r="V20" s="301"/>
      <c r="W20" s="301">
        <f t="shared" ref="W20" si="0">IF(W18=0, "-", SUM(W19)/W18)</f>
        <v>0.9925373134328358</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7"/>
      <c r="B21" s="828"/>
      <c r="C21" s="828"/>
      <c r="D21" s="828"/>
      <c r="E21" s="828"/>
      <c r="F21" s="946"/>
      <c r="G21" s="299" t="s">
        <v>274</v>
      </c>
      <c r="H21" s="300"/>
      <c r="I21" s="300"/>
      <c r="J21" s="300"/>
      <c r="K21" s="300"/>
      <c r="L21" s="300"/>
      <c r="M21" s="300"/>
      <c r="N21" s="300"/>
      <c r="O21" s="300"/>
      <c r="P21" s="301">
        <f>IF(P19=0, "-", SUM(P19)/SUM(P13,P14))</f>
        <v>1.0344827586206897</v>
      </c>
      <c r="Q21" s="301"/>
      <c r="R21" s="301"/>
      <c r="S21" s="301"/>
      <c r="T21" s="301"/>
      <c r="U21" s="301"/>
      <c r="V21" s="301"/>
      <c r="W21" s="301">
        <f t="shared" ref="W21" si="2">IF(W19=0, "-", SUM(W19)/SUM(W13,W14))</f>
        <v>0.9925373134328358</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2" t="s">
        <v>630</v>
      </c>
      <c r="B22" s="953"/>
      <c r="C22" s="953"/>
      <c r="D22" s="953"/>
      <c r="E22" s="953"/>
      <c r="F22" s="954"/>
      <c r="G22" s="948" t="s">
        <v>254</v>
      </c>
      <c r="H22" s="207"/>
      <c r="I22" s="207"/>
      <c r="J22" s="207"/>
      <c r="K22" s="207"/>
      <c r="L22" s="207"/>
      <c r="M22" s="207"/>
      <c r="N22" s="207"/>
      <c r="O22" s="208"/>
      <c r="P22" s="913" t="s">
        <v>628</v>
      </c>
      <c r="Q22" s="207"/>
      <c r="R22" s="207"/>
      <c r="S22" s="207"/>
      <c r="T22" s="207"/>
      <c r="U22" s="207"/>
      <c r="V22" s="208"/>
      <c r="W22" s="913" t="s">
        <v>629</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4.75" customHeight="1" x14ac:dyDescent="0.15">
      <c r="A23" s="955"/>
      <c r="B23" s="956"/>
      <c r="C23" s="956"/>
      <c r="D23" s="956"/>
      <c r="E23" s="956"/>
      <c r="F23" s="957"/>
      <c r="G23" s="949" t="s">
        <v>644</v>
      </c>
      <c r="H23" s="950"/>
      <c r="I23" s="950"/>
      <c r="J23" s="950"/>
      <c r="K23" s="950"/>
      <c r="L23" s="950"/>
      <c r="M23" s="950"/>
      <c r="N23" s="950"/>
      <c r="O23" s="951"/>
      <c r="P23" s="899">
        <v>122</v>
      </c>
      <c r="Q23" s="900"/>
      <c r="R23" s="900"/>
      <c r="S23" s="900"/>
      <c r="T23" s="900"/>
      <c r="U23" s="900"/>
      <c r="V23" s="914"/>
      <c r="W23" s="899"/>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40"/>
      <c r="Q24" s="641"/>
      <c r="R24" s="641"/>
      <c r="S24" s="641"/>
      <c r="T24" s="641"/>
      <c r="U24" s="641"/>
      <c r="V24" s="642"/>
      <c r="W24" s="640"/>
      <c r="X24" s="641"/>
      <c r="Y24" s="641"/>
      <c r="Z24" s="641"/>
      <c r="AA24" s="641"/>
      <c r="AB24" s="641"/>
      <c r="AC24" s="64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40"/>
      <c r="Q25" s="641"/>
      <c r="R25" s="641"/>
      <c r="S25" s="641"/>
      <c r="T25" s="641"/>
      <c r="U25" s="641"/>
      <c r="V25" s="642"/>
      <c r="W25" s="640"/>
      <c r="X25" s="641"/>
      <c r="Y25" s="641"/>
      <c r="Z25" s="641"/>
      <c r="AA25" s="641"/>
      <c r="AB25" s="641"/>
      <c r="AC25" s="64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40"/>
      <c r="Q26" s="641"/>
      <c r="R26" s="641"/>
      <c r="S26" s="641"/>
      <c r="T26" s="641"/>
      <c r="U26" s="641"/>
      <c r="V26" s="642"/>
      <c r="W26" s="640"/>
      <c r="X26" s="641"/>
      <c r="Y26" s="641"/>
      <c r="Z26" s="641"/>
      <c r="AA26" s="641"/>
      <c r="AB26" s="641"/>
      <c r="AC26" s="64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40"/>
      <c r="Q27" s="641"/>
      <c r="R27" s="641"/>
      <c r="S27" s="641"/>
      <c r="T27" s="641"/>
      <c r="U27" s="641"/>
      <c r="V27" s="642"/>
      <c r="W27" s="640"/>
      <c r="X27" s="641"/>
      <c r="Y27" s="641"/>
      <c r="Z27" s="641"/>
      <c r="AA27" s="641"/>
      <c r="AB27" s="641"/>
      <c r="AC27" s="64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40">
        <f>AK13</f>
        <v>122</v>
      </c>
      <c r="Q29" s="641"/>
      <c r="R29" s="641"/>
      <c r="S29" s="641"/>
      <c r="T29" s="641"/>
      <c r="U29" s="641"/>
      <c r="V29" s="642"/>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0" t="s">
        <v>270</v>
      </c>
      <c r="B30" s="841"/>
      <c r="C30" s="841"/>
      <c r="D30" s="841"/>
      <c r="E30" s="841"/>
      <c r="F30" s="842"/>
      <c r="G30" s="756" t="s">
        <v>145</v>
      </c>
      <c r="H30" s="757"/>
      <c r="I30" s="757"/>
      <c r="J30" s="757"/>
      <c r="K30" s="757"/>
      <c r="L30" s="757"/>
      <c r="M30" s="757"/>
      <c r="N30" s="757"/>
      <c r="O30" s="758"/>
      <c r="P30" s="835" t="s">
        <v>58</v>
      </c>
      <c r="Q30" s="757"/>
      <c r="R30" s="757"/>
      <c r="S30" s="757"/>
      <c r="T30" s="757"/>
      <c r="U30" s="757"/>
      <c r="V30" s="757"/>
      <c r="W30" s="757"/>
      <c r="X30" s="758"/>
      <c r="Y30" s="832"/>
      <c r="Z30" s="833"/>
      <c r="AA30" s="834"/>
      <c r="AB30" s="836" t="s">
        <v>11</v>
      </c>
      <c r="AC30" s="837"/>
      <c r="AD30" s="838"/>
      <c r="AE30" s="836" t="s">
        <v>310</v>
      </c>
      <c r="AF30" s="837"/>
      <c r="AG30" s="837"/>
      <c r="AH30" s="838"/>
      <c r="AI30" s="894" t="s">
        <v>332</v>
      </c>
      <c r="AJ30" s="894"/>
      <c r="AK30" s="894"/>
      <c r="AL30" s="836"/>
      <c r="AM30" s="894" t="s">
        <v>429</v>
      </c>
      <c r="AN30" s="894"/>
      <c r="AO30" s="894"/>
      <c r="AP30" s="836"/>
      <c r="AQ30" s="750" t="s">
        <v>184</v>
      </c>
      <c r="AR30" s="751"/>
      <c r="AS30" s="751"/>
      <c r="AT30" s="752"/>
      <c r="AU30" s="757" t="s">
        <v>133</v>
      </c>
      <c r="AV30" s="757"/>
      <c r="AW30" s="757"/>
      <c r="AX30" s="896"/>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5"/>
      <c r="AJ31" s="895"/>
      <c r="AK31" s="895"/>
      <c r="AL31" s="392"/>
      <c r="AM31" s="895"/>
      <c r="AN31" s="895"/>
      <c r="AO31" s="895"/>
      <c r="AP31" s="392"/>
      <c r="AQ31" s="235"/>
      <c r="AR31" s="186"/>
      <c r="AS31" s="121" t="s">
        <v>185</v>
      </c>
      <c r="AT31" s="122"/>
      <c r="AU31" s="185"/>
      <c r="AV31" s="185"/>
      <c r="AW31" s="377" t="s">
        <v>175</v>
      </c>
      <c r="AX31" s="378"/>
    </row>
    <row r="32" spans="1:50" ht="23.25" customHeight="1" x14ac:dyDescent="0.15">
      <c r="A32" s="382"/>
      <c r="B32" s="380"/>
      <c r="C32" s="380"/>
      <c r="D32" s="380"/>
      <c r="E32" s="380"/>
      <c r="F32" s="381"/>
      <c r="G32" s="548" t="s">
        <v>645</v>
      </c>
      <c r="H32" s="549"/>
      <c r="I32" s="549"/>
      <c r="J32" s="549"/>
      <c r="K32" s="549"/>
      <c r="L32" s="549"/>
      <c r="M32" s="549"/>
      <c r="N32" s="549"/>
      <c r="O32" s="550"/>
      <c r="P32" s="93" t="s">
        <v>646</v>
      </c>
      <c r="Q32" s="93"/>
      <c r="R32" s="93"/>
      <c r="S32" s="93"/>
      <c r="T32" s="93"/>
      <c r="U32" s="93"/>
      <c r="V32" s="93"/>
      <c r="W32" s="93"/>
      <c r="X32" s="94"/>
      <c r="Y32" s="455" t="s">
        <v>12</v>
      </c>
      <c r="Z32" s="515"/>
      <c r="AA32" s="516"/>
      <c r="AB32" s="839" t="s">
        <v>14</v>
      </c>
      <c r="AC32" s="839"/>
      <c r="AD32" s="839"/>
      <c r="AE32" s="203">
        <v>5</v>
      </c>
      <c r="AF32" s="204"/>
      <c r="AG32" s="204"/>
      <c r="AH32" s="204"/>
      <c r="AI32" s="203">
        <v>5</v>
      </c>
      <c r="AJ32" s="204"/>
      <c r="AK32" s="204"/>
      <c r="AL32" s="204"/>
      <c r="AM32" s="203">
        <v>4.2</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839" t="s">
        <v>14</v>
      </c>
      <c r="AC33" s="839"/>
      <c r="AD33" s="839"/>
      <c r="AE33" s="203">
        <v>2.5</v>
      </c>
      <c r="AF33" s="204"/>
      <c r="AG33" s="204"/>
      <c r="AH33" s="204"/>
      <c r="AI33" s="203">
        <v>2.7</v>
      </c>
      <c r="AJ33" s="204"/>
      <c r="AK33" s="204"/>
      <c r="AL33" s="204"/>
      <c r="AM33" s="203">
        <v>2.7</v>
      </c>
      <c r="AN33" s="204"/>
      <c r="AO33" s="204"/>
      <c r="AP33" s="204"/>
      <c r="AQ33" s="321"/>
      <c r="AR33" s="193"/>
      <c r="AS33" s="193"/>
      <c r="AT33" s="322"/>
      <c r="AU33" s="204"/>
      <c r="AV33" s="204"/>
      <c r="AW33" s="204"/>
      <c r="AX33" s="206"/>
    </row>
    <row r="34" spans="1:51" ht="39"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c r="AR34" s="193"/>
      <c r="AS34" s="193"/>
      <c r="AT34" s="322"/>
      <c r="AU34" s="204"/>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7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89"/>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0.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89"/>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4" t="s">
        <v>133</v>
      </c>
      <c r="AV51" s="904"/>
      <c r="AW51" s="904"/>
      <c r="AX51" s="905"/>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4" t="s">
        <v>133</v>
      </c>
      <c r="AV58" s="904"/>
      <c r="AW58" s="904"/>
      <c r="AX58" s="905"/>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18.7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19.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9"/>
      <c r="AF77" s="870"/>
      <c r="AG77" s="870"/>
      <c r="AH77" s="870"/>
      <c r="AI77" s="869"/>
      <c r="AJ77" s="870"/>
      <c r="AK77" s="870"/>
      <c r="AL77" s="870"/>
      <c r="AM77" s="869"/>
      <c r="AN77" s="870"/>
      <c r="AO77" s="870"/>
      <c r="AP77" s="870"/>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7"/>
      <c r="AY79">
        <f>COUNTIF($AR$79,"☑")</f>
        <v>0</v>
      </c>
    </row>
    <row r="80" spans="1:51" ht="18.75" hidden="1" customHeight="1" x14ac:dyDescent="0.15">
      <c r="A80" s="843"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thickBot="1" x14ac:dyDescent="0.2">
      <c r="A81" s="844"/>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thickBot="1" x14ac:dyDescent="0.2">
      <c r="A82" s="844"/>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3"/>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4"/>
      <c r="AY82">
        <f t="shared" ref="AY82:AY89" si="10">$AY$80</f>
        <v>0</v>
      </c>
    </row>
    <row r="83" spans="1:60" ht="22.5" hidden="1" customHeight="1" thickBot="1" x14ac:dyDescent="0.2">
      <c r="A83" s="844"/>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5"/>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6"/>
      <c r="AY83">
        <f t="shared" si="10"/>
        <v>0</v>
      </c>
    </row>
    <row r="84" spans="1:60" ht="9.75" hidden="1" customHeight="1" thickBot="1" x14ac:dyDescent="0.2">
      <c r="A84" s="844"/>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7"/>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8"/>
      <c r="AY84">
        <f t="shared" si="10"/>
        <v>0</v>
      </c>
    </row>
    <row r="85" spans="1:60" ht="18.75" hidden="1" customHeight="1" thickBot="1" x14ac:dyDescent="0.2">
      <c r="A85" s="844"/>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thickBot="1" x14ac:dyDescent="0.2">
      <c r="A86" s="844"/>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thickBot="1" x14ac:dyDescent="0.2">
      <c r="A87" s="844"/>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thickBot="1" x14ac:dyDescent="0.2">
      <c r="A88" s="844"/>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44"/>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thickBot="1" x14ac:dyDescent="0.2">
      <c r="A90" s="844"/>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8" t="s">
        <v>133</v>
      </c>
      <c r="AV90" s="518"/>
      <c r="AW90" s="518"/>
      <c r="AX90" s="519"/>
      <c r="AY90">
        <f>COUNTA($G$92)</f>
        <v>0</v>
      </c>
    </row>
    <row r="91" spans="1:60" ht="13.5" hidden="1" customHeight="1" thickBot="1" x14ac:dyDescent="0.2">
      <c r="A91" s="844"/>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thickBot="1" x14ac:dyDescent="0.2">
      <c r="A92" s="844"/>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thickBot="1" x14ac:dyDescent="0.2">
      <c r="A93" s="844"/>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thickBot="1" x14ac:dyDescent="0.2">
      <c r="A94" s="844"/>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thickBot="1" x14ac:dyDescent="0.2">
      <c r="A95" s="844"/>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thickBot="1" x14ac:dyDescent="0.2">
      <c r="A96" s="844"/>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thickBot="1" x14ac:dyDescent="0.2">
      <c r="A97" s="844"/>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thickBot="1" x14ac:dyDescent="0.2">
      <c r="A98" s="844"/>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4" t="s">
        <v>13</v>
      </c>
      <c r="Z99" s="875"/>
      <c r="AA99" s="876"/>
      <c r="AB99" s="871" t="s">
        <v>14</v>
      </c>
      <c r="AC99" s="872"/>
      <c r="AD99" s="873"/>
      <c r="AE99" s="504"/>
      <c r="AF99" s="505"/>
      <c r="AG99" s="505"/>
      <c r="AH99" s="506"/>
      <c r="AI99" s="504"/>
      <c r="AJ99" s="505"/>
      <c r="AK99" s="505"/>
      <c r="AL99" s="506"/>
      <c r="AM99" s="504"/>
      <c r="AN99" s="505"/>
      <c r="AO99" s="505"/>
      <c r="AP99" s="505"/>
      <c r="AQ99" s="520"/>
      <c r="AR99" s="521"/>
      <c r="AS99" s="521"/>
      <c r="AT99" s="522"/>
      <c r="AU99" s="505"/>
      <c r="AV99" s="505"/>
      <c r="AW99" s="505"/>
      <c r="AX99" s="523"/>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2"/>
      <c r="Z100" s="833"/>
      <c r="AA100" s="834"/>
      <c r="AB100" s="465" t="s">
        <v>11</v>
      </c>
      <c r="AC100" s="465"/>
      <c r="AD100" s="465"/>
      <c r="AE100" s="524" t="s">
        <v>310</v>
      </c>
      <c r="AF100" s="525"/>
      <c r="AG100" s="525"/>
      <c r="AH100" s="526"/>
      <c r="AI100" s="524" t="s">
        <v>332</v>
      </c>
      <c r="AJ100" s="525"/>
      <c r="AK100" s="525"/>
      <c r="AL100" s="526"/>
      <c r="AM100" s="524" t="s">
        <v>429</v>
      </c>
      <c r="AN100" s="525"/>
      <c r="AO100" s="525"/>
      <c r="AP100" s="526"/>
      <c r="AQ100" s="302" t="s">
        <v>337</v>
      </c>
      <c r="AR100" s="303"/>
      <c r="AS100" s="303"/>
      <c r="AT100" s="304"/>
      <c r="AU100" s="302" t="s">
        <v>464</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7" t="s">
        <v>54</v>
      </c>
      <c r="Z101" s="528"/>
      <c r="AA101" s="529"/>
      <c r="AB101" s="445" t="s">
        <v>650</v>
      </c>
      <c r="AC101" s="445"/>
      <c r="AD101" s="445"/>
      <c r="AE101" s="267">
        <v>20</v>
      </c>
      <c r="AF101" s="267"/>
      <c r="AG101" s="267"/>
      <c r="AH101" s="267"/>
      <c r="AI101" s="267">
        <v>17</v>
      </c>
      <c r="AJ101" s="267"/>
      <c r="AK101" s="267"/>
      <c r="AL101" s="267"/>
      <c r="AM101" s="267">
        <v>14</v>
      </c>
      <c r="AN101" s="267"/>
      <c r="AO101" s="267"/>
      <c r="AP101" s="267"/>
      <c r="AQ101" s="267">
        <v>15</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650</v>
      </c>
      <c r="AC102" s="445"/>
      <c r="AD102" s="445"/>
      <c r="AE102" s="267">
        <v>20</v>
      </c>
      <c r="AF102" s="267"/>
      <c r="AG102" s="267"/>
      <c r="AH102" s="267"/>
      <c r="AI102" s="267">
        <v>17</v>
      </c>
      <c r="AJ102" s="267"/>
      <c r="AK102" s="267"/>
      <c r="AL102" s="267"/>
      <c r="AM102" s="267">
        <v>14</v>
      </c>
      <c r="AN102" s="267"/>
      <c r="AO102" s="267"/>
      <c r="AP102" s="267"/>
      <c r="AQ102" s="267"/>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464</v>
      </c>
      <c r="AV103" s="265"/>
      <c r="AW103" s="265"/>
      <c r="AX103" s="266"/>
      <c r="AY103">
        <f>COUNTA($G$104)</f>
        <v>1</v>
      </c>
    </row>
    <row r="104" spans="1:60" ht="23.25" customHeight="1" x14ac:dyDescent="0.15">
      <c r="A104" s="403"/>
      <c r="B104" s="404"/>
      <c r="C104" s="404"/>
      <c r="D104" s="404"/>
      <c r="E104" s="404"/>
      <c r="F104" s="405"/>
      <c r="G104" s="93" t="s">
        <v>649</v>
      </c>
      <c r="H104" s="93"/>
      <c r="I104" s="93"/>
      <c r="J104" s="93"/>
      <c r="K104" s="93"/>
      <c r="L104" s="93"/>
      <c r="M104" s="93"/>
      <c r="N104" s="93"/>
      <c r="O104" s="93"/>
      <c r="P104" s="93"/>
      <c r="Q104" s="93"/>
      <c r="R104" s="93"/>
      <c r="S104" s="93"/>
      <c r="T104" s="93"/>
      <c r="U104" s="93"/>
      <c r="V104" s="93"/>
      <c r="W104" s="93"/>
      <c r="X104" s="94"/>
      <c r="Y104" s="449" t="s">
        <v>54</v>
      </c>
      <c r="Z104" s="450"/>
      <c r="AA104" s="451"/>
      <c r="AB104" s="530" t="s">
        <v>652</v>
      </c>
      <c r="AC104" s="531"/>
      <c r="AD104" s="532"/>
      <c r="AE104" s="267">
        <v>6</v>
      </c>
      <c r="AF104" s="267"/>
      <c r="AG104" s="267"/>
      <c r="AH104" s="267"/>
      <c r="AI104" s="267">
        <v>7.8</v>
      </c>
      <c r="AJ104" s="267"/>
      <c r="AK104" s="267"/>
      <c r="AL104" s="267"/>
      <c r="AM104" s="267">
        <v>0</v>
      </c>
      <c r="AN104" s="267"/>
      <c r="AO104" s="267"/>
      <c r="AP104" s="267"/>
      <c r="AQ104" s="267"/>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3"/>
      <c r="AA105" s="534"/>
      <c r="AB105" s="452" t="s">
        <v>651</v>
      </c>
      <c r="AC105" s="453"/>
      <c r="AD105" s="454"/>
      <c r="AE105" s="517" t="s">
        <v>653</v>
      </c>
      <c r="AF105" s="517"/>
      <c r="AG105" s="517"/>
      <c r="AH105" s="517"/>
      <c r="AI105" s="517" t="s">
        <v>654</v>
      </c>
      <c r="AJ105" s="517"/>
      <c r="AK105" s="517"/>
      <c r="AL105" s="517"/>
      <c r="AM105" s="267">
        <v>0</v>
      </c>
      <c r="AN105" s="267"/>
      <c r="AO105" s="267"/>
      <c r="AP105" s="267"/>
      <c r="AQ105" s="267"/>
      <c r="AR105" s="267"/>
      <c r="AS105" s="267"/>
      <c r="AT105" s="267"/>
      <c r="AU105" s="267"/>
      <c r="AV105" s="267"/>
      <c r="AW105" s="267"/>
      <c r="AX105" s="268"/>
      <c r="AY105">
        <f>$AY$103</f>
        <v>1</v>
      </c>
    </row>
    <row r="106" spans="1:60" ht="1.5" customHeight="1" thickBo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464</v>
      </c>
      <c r="AV106" s="265"/>
      <c r="AW106" s="265"/>
      <c r="AX106" s="266"/>
      <c r="AY106">
        <f>COUNTA($G$107)</f>
        <v>0</v>
      </c>
    </row>
    <row r="107" spans="1:60" ht="2.25" hidden="1" customHeight="1" thickBo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3"/>
      <c r="AA108" s="534"/>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464</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3"/>
      <c r="AA111" s="534"/>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464</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3"/>
      <c r="AA114" s="534"/>
      <c r="AB114" s="452"/>
      <c r="AC114" s="453"/>
      <c r="AD114" s="454"/>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1" hidden="1" customHeight="1" thickBo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465</v>
      </c>
      <c r="AR115" s="575"/>
      <c r="AS115" s="575"/>
      <c r="AT115" s="575"/>
      <c r="AU115" s="575"/>
      <c r="AV115" s="575"/>
      <c r="AW115" s="575"/>
      <c r="AX115" s="576"/>
    </row>
    <row r="116" spans="1:51" ht="23.25" hidden="1" customHeight="1" thickBot="1" x14ac:dyDescent="0.2">
      <c r="A116" s="420"/>
      <c r="B116" s="421"/>
      <c r="C116" s="421"/>
      <c r="D116" s="421"/>
      <c r="E116" s="421"/>
      <c r="F116" s="422"/>
      <c r="G116" s="372" t="s">
        <v>462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c r="AC116" s="447"/>
      <c r="AD116" s="448"/>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17"/>
      <c r="AF117" s="517"/>
      <c r="AG117" s="517"/>
      <c r="AH117" s="517"/>
      <c r="AI117" s="517"/>
      <c r="AJ117" s="517"/>
      <c r="AK117" s="517"/>
      <c r="AL117" s="517"/>
      <c r="AM117" s="517"/>
      <c r="AN117" s="517"/>
      <c r="AO117" s="517"/>
      <c r="AP117" s="517"/>
      <c r="AQ117" s="517"/>
      <c r="AR117" s="517"/>
      <c r="AS117" s="517"/>
      <c r="AT117" s="517"/>
      <c r="AU117" s="517"/>
      <c r="AV117" s="517"/>
      <c r="AW117" s="517"/>
      <c r="AX117" s="536"/>
    </row>
    <row r="118" spans="1:51" ht="23.25" hidden="1" customHeight="1" thickBo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465</v>
      </c>
      <c r="AR118" s="575"/>
      <c r="AS118" s="575"/>
      <c r="AT118" s="575"/>
      <c r="AU118" s="575"/>
      <c r="AV118" s="575"/>
      <c r="AW118" s="575"/>
      <c r="AX118" s="576"/>
      <c r="AY118" s="77">
        <f>IF(SUBSTITUTE(SUBSTITUTE($G$119,"／",""),"　","")="",0,1)</f>
        <v>0</v>
      </c>
    </row>
    <row r="119" spans="1:51" ht="23.25" hidden="1" customHeight="1" thickBo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17"/>
      <c r="AF120" s="517"/>
      <c r="AG120" s="517"/>
      <c r="AH120" s="517"/>
      <c r="AI120" s="517"/>
      <c r="AJ120" s="517"/>
      <c r="AK120" s="517"/>
      <c r="AL120" s="517"/>
      <c r="AM120" s="517"/>
      <c r="AN120" s="517"/>
      <c r="AO120" s="517"/>
      <c r="AP120" s="517"/>
      <c r="AQ120" s="517"/>
      <c r="AR120" s="517"/>
      <c r="AS120" s="517"/>
      <c r="AT120" s="517"/>
      <c r="AU120" s="517"/>
      <c r="AV120" s="517"/>
      <c r="AW120" s="517"/>
      <c r="AX120" s="536"/>
      <c r="AY120">
        <f>$AY$118</f>
        <v>0</v>
      </c>
    </row>
    <row r="121" spans="1:51" ht="23.25" hidden="1" customHeight="1" thickBo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465</v>
      </c>
      <c r="AR121" s="575"/>
      <c r="AS121" s="575"/>
      <c r="AT121" s="575"/>
      <c r="AU121" s="575"/>
      <c r="AV121" s="575"/>
      <c r="AW121" s="575"/>
      <c r="AX121" s="576"/>
      <c r="AY121" s="77">
        <f>IF(SUBSTITUTE(SUBSTITUTE($G$122,"／",""),"　","")="",0,1)</f>
        <v>0</v>
      </c>
    </row>
    <row r="122" spans="1:51" ht="23.25" hidden="1" customHeight="1" thickBo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17"/>
      <c r="AF123" s="517"/>
      <c r="AG123" s="517"/>
      <c r="AH123" s="517"/>
      <c r="AI123" s="517"/>
      <c r="AJ123" s="517"/>
      <c r="AK123" s="517"/>
      <c r="AL123" s="517"/>
      <c r="AM123" s="517"/>
      <c r="AN123" s="517"/>
      <c r="AO123" s="517"/>
      <c r="AP123" s="517"/>
      <c r="AQ123" s="517"/>
      <c r="AR123" s="517"/>
      <c r="AS123" s="517"/>
      <c r="AT123" s="517"/>
      <c r="AU123" s="517"/>
      <c r="AV123" s="517"/>
      <c r="AW123" s="517"/>
      <c r="AX123" s="536"/>
      <c r="AY123">
        <f>$AY$121</f>
        <v>0</v>
      </c>
    </row>
    <row r="124" spans="1:51" ht="23.25" hidden="1" customHeight="1" thickBo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465</v>
      </c>
      <c r="AR124" s="575"/>
      <c r="AS124" s="575"/>
      <c r="AT124" s="575"/>
      <c r="AU124" s="575"/>
      <c r="AV124" s="575"/>
      <c r="AW124" s="575"/>
      <c r="AX124" s="576"/>
      <c r="AY124" s="77">
        <f>IF(SUBSTITUTE(SUBSTITUTE($G$125,"／",""),"　","")="",0,1)</f>
        <v>0</v>
      </c>
    </row>
    <row r="125" spans="1:51" ht="3" hidden="1" customHeight="1" thickBot="1" x14ac:dyDescent="0.2">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09"/>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thickBo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0"/>
      <c r="Y126" s="455" t="s">
        <v>48</v>
      </c>
      <c r="Z126" s="429"/>
      <c r="AA126" s="430"/>
      <c r="AB126" s="456" t="s">
        <v>278</v>
      </c>
      <c r="AC126" s="457"/>
      <c r="AD126" s="458"/>
      <c r="AE126" s="517"/>
      <c r="AF126" s="517"/>
      <c r="AG126" s="517"/>
      <c r="AH126" s="517"/>
      <c r="AI126" s="517"/>
      <c r="AJ126" s="517"/>
      <c r="AK126" s="517"/>
      <c r="AL126" s="517"/>
      <c r="AM126" s="517"/>
      <c r="AN126" s="517"/>
      <c r="AO126" s="517"/>
      <c r="AP126" s="517"/>
      <c r="AQ126" s="517"/>
      <c r="AR126" s="517"/>
      <c r="AS126" s="517"/>
      <c r="AT126" s="517"/>
      <c r="AU126" s="517"/>
      <c r="AV126" s="517"/>
      <c r="AW126" s="517"/>
      <c r="AX126" s="536"/>
      <c r="AY126">
        <f>$AY$124</f>
        <v>0</v>
      </c>
    </row>
    <row r="127" spans="1:51" ht="23.25" hidden="1" customHeight="1" thickBo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6"/>
      <c r="Z127" s="907"/>
      <c r="AA127" s="908"/>
      <c r="AB127" s="392" t="s">
        <v>11</v>
      </c>
      <c r="AC127" s="393"/>
      <c r="AD127" s="394"/>
      <c r="AE127" s="232" t="s">
        <v>310</v>
      </c>
      <c r="AF127" s="232"/>
      <c r="AG127" s="232"/>
      <c r="AH127" s="232"/>
      <c r="AI127" s="232" t="s">
        <v>332</v>
      </c>
      <c r="AJ127" s="232"/>
      <c r="AK127" s="232"/>
      <c r="AL127" s="232"/>
      <c r="AM127" s="232" t="s">
        <v>429</v>
      </c>
      <c r="AN127" s="232"/>
      <c r="AO127" s="232"/>
      <c r="AP127" s="232"/>
      <c r="AQ127" s="574" t="s">
        <v>465</v>
      </c>
      <c r="AR127" s="575"/>
      <c r="AS127" s="575"/>
      <c r="AT127" s="575"/>
      <c r="AU127" s="575"/>
      <c r="AV127" s="575"/>
      <c r="AW127" s="575"/>
      <c r="AX127" s="576"/>
      <c r="AY127" s="77">
        <f>IF(SUBSTITUTE(SUBSTITUTE($G$128,"／",""),"　","")="",0,1)</f>
        <v>0</v>
      </c>
    </row>
    <row r="128" spans="1:51" ht="23.25" hidden="1" customHeight="1" thickBot="1" x14ac:dyDescent="0.2">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17"/>
      <c r="AF129" s="517"/>
      <c r="AG129" s="517"/>
      <c r="AH129" s="517"/>
      <c r="AI129" s="517"/>
      <c r="AJ129" s="517"/>
      <c r="AK129" s="517"/>
      <c r="AL129" s="517"/>
      <c r="AM129" s="517"/>
      <c r="AN129" s="517"/>
      <c r="AO129" s="517"/>
      <c r="AP129" s="517"/>
      <c r="AQ129" s="517"/>
      <c r="AR129" s="517"/>
      <c r="AS129" s="517"/>
      <c r="AT129" s="517"/>
      <c r="AU129" s="517"/>
      <c r="AV129" s="517"/>
      <c r="AW129" s="517"/>
      <c r="AX129" s="536"/>
      <c r="AY129">
        <f>$AY$127</f>
        <v>0</v>
      </c>
    </row>
    <row r="130" spans="1:51" ht="45" customHeight="1" x14ac:dyDescent="0.15">
      <c r="A130" s="174" t="s">
        <v>325</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622</v>
      </c>
      <c r="AN132" s="118"/>
      <c r="AO132" s="118"/>
      <c r="AP132" s="119"/>
      <c r="AQ132" s="139" t="s">
        <v>184</v>
      </c>
      <c r="AR132" s="140"/>
      <c r="AS132" s="140"/>
      <c r="AT132" s="141"/>
      <c r="AU132" s="182" t="s">
        <v>200</v>
      </c>
      <c r="AV132" s="182"/>
      <c r="AW132" s="182"/>
      <c r="AX132" s="183"/>
      <c r="AY132">
        <f>COUNTA($G$134)</f>
        <v>0</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0.75"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0.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622</v>
      </c>
      <c r="AN144" s="118"/>
      <c r="AO144" s="118"/>
      <c r="AP144" s="119"/>
      <c r="AQ144" s="139" t="s">
        <v>184</v>
      </c>
      <c r="AR144" s="140"/>
      <c r="AS144" s="140"/>
      <c r="AT144" s="141"/>
      <c r="AU144" s="182" t="s">
        <v>200</v>
      </c>
      <c r="AV144" s="182"/>
      <c r="AW144" s="182"/>
      <c r="AX144" s="183"/>
      <c r="AY144">
        <f>COUNTA($G$146)</f>
        <v>0</v>
      </c>
    </row>
    <row r="145" spans="1:51" ht="18"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1.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0.2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17.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3.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0.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0.7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0.7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657</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thickBo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34.5" hidden="1" customHeight="1" thickBo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0.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0.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thickBo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thickBo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thickBo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thickBo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thickBo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thickBo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thickBo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2.5" hidden="1" customHeight="1" thickBo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thickBo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thickBo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thickBo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thickBo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622</v>
      </c>
      <c r="AN312" s="118"/>
      <c r="AO312" s="118"/>
      <c r="AP312" s="119"/>
      <c r="AQ312" s="139" t="s">
        <v>184</v>
      </c>
      <c r="AR312" s="140"/>
      <c r="AS312" s="140"/>
      <c r="AT312" s="141"/>
      <c r="AU312" s="182" t="s">
        <v>200</v>
      </c>
      <c r="AV312" s="182"/>
      <c r="AW312" s="182"/>
      <c r="AX312" s="183"/>
      <c r="AY312">
        <f>COUNTA($G$314)</f>
        <v>0</v>
      </c>
    </row>
    <row r="313" spans="1:51" ht="18.75" hidden="1" customHeight="1" thickBo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thickBo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thickBo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thickBo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622</v>
      </c>
      <c r="AN316" s="118"/>
      <c r="AO316" s="118"/>
      <c r="AP316" s="119"/>
      <c r="AQ316" s="139" t="s">
        <v>184</v>
      </c>
      <c r="AR316" s="140"/>
      <c r="AS316" s="140"/>
      <c r="AT316" s="141"/>
      <c r="AU316" s="182" t="s">
        <v>200</v>
      </c>
      <c r="AV316" s="182"/>
      <c r="AW316" s="182"/>
      <c r="AX316" s="183"/>
      <c r="AY316">
        <f>COUNTA($G$318)</f>
        <v>0</v>
      </c>
    </row>
    <row r="317" spans="1:51" ht="18.75" hidden="1" customHeight="1" thickBo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0" hidden="1" customHeight="1" thickBo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thickBo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thickBo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622</v>
      </c>
      <c r="AN320" s="118"/>
      <c r="AO320" s="118"/>
      <c r="AP320" s="119"/>
      <c r="AQ320" s="139" t="s">
        <v>184</v>
      </c>
      <c r="AR320" s="140"/>
      <c r="AS320" s="140"/>
      <c r="AT320" s="141"/>
      <c r="AU320" s="182" t="s">
        <v>200</v>
      </c>
      <c r="AV320" s="182"/>
      <c r="AW320" s="182"/>
      <c r="AX320" s="183"/>
      <c r="AY320">
        <f>COUNTA($G$322)</f>
        <v>0</v>
      </c>
    </row>
    <row r="321" spans="1:51" ht="18.75" hidden="1" customHeight="1" thickBo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thickBo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thickBo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thickBo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622</v>
      </c>
      <c r="AN324" s="118"/>
      <c r="AO324" s="118"/>
      <c r="AP324" s="119"/>
      <c r="AQ324" s="139" t="s">
        <v>184</v>
      </c>
      <c r="AR324" s="140"/>
      <c r="AS324" s="140"/>
      <c r="AT324" s="141"/>
      <c r="AU324" s="182" t="s">
        <v>200</v>
      </c>
      <c r="AV324" s="182"/>
      <c r="AW324" s="182"/>
      <c r="AX324" s="183"/>
      <c r="AY324">
        <f>COUNTA($G$326)</f>
        <v>0</v>
      </c>
    </row>
    <row r="325" spans="1:51" ht="18.75" hidden="1" customHeight="1" thickBo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thickBo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thickBo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thickBo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622</v>
      </c>
      <c r="AN328" s="118"/>
      <c r="AO328" s="118"/>
      <c r="AP328" s="119"/>
      <c r="AQ328" s="139" t="s">
        <v>184</v>
      </c>
      <c r="AR328" s="140"/>
      <c r="AS328" s="140"/>
      <c r="AT328" s="141"/>
      <c r="AU328" s="182" t="s">
        <v>200</v>
      </c>
      <c r="AV328" s="182"/>
      <c r="AW328" s="182"/>
      <c r="AX328" s="183"/>
      <c r="AY328">
        <f>COUNTA($G$330)</f>
        <v>0</v>
      </c>
    </row>
    <row r="329" spans="1:51" ht="18.75" hidden="1" customHeight="1" thickBo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8.25" hidden="1" customHeight="1" thickBo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thickBo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thickBo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thickBo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thickBo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thickBo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thickBo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thickBo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thickBo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thickBo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thickBo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thickBo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thickBo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thickBo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thickBo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18" hidden="1" customHeight="1" thickBo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thickBo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thickBo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thickBo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thickBo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thickBo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thickBo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thickBo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thickBo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thickBo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thickBo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thickBo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4.75" hidden="1" customHeight="1" thickBo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thickBo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thickBo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thickBo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thickBo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thickBo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thickBo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thickBo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thickBo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thickBo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thickBo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thickBo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3.75" hidden="1" customHeight="1" thickBo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thickBo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thickBo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622</v>
      </c>
      <c r="AN372" s="118"/>
      <c r="AO372" s="118"/>
      <c r="AP372" s="119"/>
      <c r="AQ372" s="139" t="s">
        <v>184</v>
      </c>
      <c r="AR372" s="140"/>
      <c r="AS372" s="140"/>
      <c r="AT372" s="141"/>
      <c r="AU372" s="182" t="s">
        <v>200</v>
      </c>
      <c r="AV372" s="182"/>
      <c r="AW372" s="182"/>
      <c r="AX372" s="183"/>
      <c r="AY372">
        <f>COUNTA($G$374)</f>
        <v>0</v>
      </c>
    </row>
    <row r="373" spans="1:51" ht="18.75" hidden="1" customHeight="1" thickBo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thickBo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thickBo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thickBo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622</v>
      </c>
      <c r="AN376" s="118"/>
      <c r="AO376" s="118"/>
      <c r="AP376" s="119"/>
      <c r="AQ376" s="139" t="s">
        <v>184</v>
      </c>
      <c r="AR376" s="140"/>
      <c r="AS376" s="140"/>
      <c r="AT376" s="141"/>
      <c r="AU376" s="182" t="s">
        <v>200</v>
      </c>
      <c r="AV376" s="182"/>
      <c r="AW376" s="182"/>
      <c r="AX376" s="183"/>
      <c r="AY376">
        <f>COUNTA($G$378)</f>
        <v>0</v>
      </c>
    </row>
    <row r="377" spans="1:51" ht="18.75" hidden="1" customHeight="1" thickBo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2.25" hidden="1" customHeight="1" thickBo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thickBo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thickBo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622</v>
      </c>
      <c r="AN380" s="118"/>
      <c r="AO380" s="118"/>
      <c r="AP380" s="119"/>
      <c r="AQ380" s="139" t="s">
        <v>184</v>
      </c>
      <c r="AR380" s="140"/>
      <c r="AS380" s="140"/>
      <c r="AT380" s="141"/>
      <c r="AU380" s="182" t="s">
        <v>200</v>
      </c>
      <c r="AV380" s="182"/>
      <c r="AW380" s="182"/>
      <c r="AX380" s="183"/>
      <c r="AY380">
        <f>COUNTA($G$382)</f>
        <v>0</v>
      </c>
    </row>
    <row r="381" spans="1:51" ht="18.75" hidden="1" customHeight="1" thickBo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thickBo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thickBo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thickBo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622</v>
      </c>
      <c r="AN384" s="118"/>
      <c r="AO384" s="118"/>
      <c r="AP384" s="119"/>
      <c r="AQ384" s="139" t="s">
        <v>184</v>
      </c>
      <c r="AR384" s="140"/>
      <c r="AS384" s="140"/>
      <c r="AT384" s="141"/>
      <c r="AU384" s="182" t="s">
        <v>200</v>
      </c>
      <c r="AV384" s="182"/>
      <c r="AW384" s="182"/>
      <c r="AX384" s="183"/>
      <c r="AY384">
        <f>COUNTA($G$386)</f>
        <v>0</v>
      </c>
    </row>
    <row r="385" spans="1:51" ht="18.75" hidden="1" customHeight="1" thickBo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thickBo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thickBo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thickBo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622</v>
      </c>
      <c r="AN388" s="118"/>
      <c r="AO388" s="118"/>
      <c r="AP388" s="119"/>
      <c r="AQ388" s="139" t="s">
        <v>184</v>
      </c>
      <c r="AR388" s="140"/>
      <c r="AS388" s="140"/>
      <c r="AT388" s="141"/>
      <c r="AU388" s="182" t="s">
        <v>200</v>
      </c>
      <c r="AV388" s="182"/>
      <c r="AW388" s="182"/>
      <c r="AX388" s="183"/>
      <c r="AY388">
        <f>COUNTA($G$390)</f>
        <v>0</v>
      </c>
    </row>
    <row r="389" spans="1:51" ht="18.75" hidden="1" customHeight="1" thickBo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 hidden="1" customHeight="1" thickBo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thickBo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thickBo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thickBo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thickBo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thickBo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thickBo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thickBo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thickBo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thickBo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thickBo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thickBo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thickBo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thickBo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thickBo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1" hidden="1" customHeight="1" thickBo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thickBo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thickBo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thickBo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thickBo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thickBo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thickBo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thickBo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thickBo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thickBo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thickBo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thickBo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thickBo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thickBo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thickBo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thickBo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thickBo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thickBo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thickBo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thickBo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thickBo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thickBo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thickBo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thickBo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thickBo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thickBot="1" x14ac:dyDescent="0.2">
      <c r="A430" s="175"/>
      <c r="B430" s="172"/>
      <c r="C430" s="164" t="s">
        <v>594</v>
      </c>
      <c r="D430" s="911"/>
      <c r="E430" s="160" t="s">
        <v>319</v>
      </c>
      <c r="F430" s="877"/>
      <c r="G430" s="878" t="s">
        <v>204</v>
      </c>
      <c r="H430" s="111"/>
      <c r="I430" s="111"/>
      <c r="J430" s="879"/>
      <c r="K430" s="880"/>
      <c r="L430" s="880"/>
      <c r="M430" s="880"/>
      <c r="N430" s="880"/>
      <c r="O430" s="880"/>
      <c r="P430" s="880"/>
      <c r="Q430" s="880"/>
      <c r="R430" s="880"/>
      <c r="S430" s="880"/>
      <c r="T430" s="881"/>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2"/>
      <c r="AY430" s="78" t="str">
        <f>IF(SUBSTITUTE($J$430,"-","")="","0","1")</f>
        <v>0</v>
      </c>
    </row>
    <row r="431" spans="1:51" ht="18.75" hidden="1" customHeight="1" thickBo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466</v>
      </c>
      <c r="AJ431" s="319"/>
      <c r="AK431" s="319"/>
      <c r="AL431" s="143"/>
      <c r="AM431" s="319" t="s">
        <v>467</v>
      </c>
      <c r="AN431" s="319"/>
      <c r="AO431" s="319"/>
      <c r="AP431" s="143"/>
      <c r="AQ431" s="143" t="s">
        <v>184</v>
      </c>
      <c r="AR431" s="118"/>
      <c r="AS431" s="118"/>
      <c r="AT431" s="119"/>
      <c r="AU431" s="124" t="s">
        <v>133</v>
      </c>
      <c r="AV431" s="124"/>
      <c r="AW431" s="124"/>
      <c r="AX431" s="125"/>
      <c r="AY431">
        <f>COUNTA($G$433)</f>
        <v>0</v>
      </c>
    </row>
    <row r="432" spans="1:51" ht="18.75" hidden="1" customHeight="1" thickBo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15" hidden="1" customHeight="1" thickBot="1" x14ac:dyDescent="0.2">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thickBo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thickBo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thickBo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466</v>
      </c>
      <c r="AJ436" s="319"/>
      <c r="AK436" s="319"/>
      <c r="AL436" s="143"/>
      <c r="AM436" s="319" t="s">
        <v>467</v>
      </c>
      <c r="AN436" s="319"/>
      <c r="AO436" s="319"/>
      <c r="AP436" s="143"/>
      <c r="AQ436" s="143" t="s">
        <v>184</v>
      </c>
      <c r="AR436" s="118"/>
      <c r="AS436" s="118"/>
      <c r="AT436" s="119"/>
      <c r="AU436" s="124" t="s">
        <v>133</v>
      </c>
      <c r="AV436" s="124"/>
      <c r="AW436" s="124"/>
      <c r="AX436" s="125"/>
      <c r="AY436">
        <f>COUNTA($G$438)</f>
        <v>0</v>
      </c>
    </row>
    <row r="437" spans="1:51" ht="18.75" hidden="1" customHeight="1" thickBo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thickBo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thickBo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thickBo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thickBo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466</v>
      </c>
      <c r="AJ441" s="319"/>
      <c r="AK441" s="319"/>
      <c r="AL441" s="143"/>
      <c r="AM441" s="319" t="s">
        <v>467</v>
      </c>
      <c r="AN441" s="319"/>
      <c r="AO441" s="319"/>
      <c r="AP441" s="143"/>
      <c r="AQ441" s="143" t="s">
        <v>184</v>
      </c>
      <c r="AR441" s="118"/>
      <c r="AS441" s="118"/>
      <c r="AT441" s="119"/>
      <c r="AU441" s="124" t="s">
        <v>133</v>
      </c>
      <c r="AV441" s="124"/>
      <c r="AW441" s="124"/>
      <c r="AX441" s="125"/>
      <c r="AY441">
        <f>COUNTA($G$443)</f>
        <v>0</v>
      </c>
    </row>
    <row r="442" spans="1:51" ht="18.75" hidden="1" customHeight="1" thickBo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thickBo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thickBo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thickBo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thickBo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466</v>
      </c>
      <c r="AJ446" s="319"/>
      <c r="AK446" s="319"/>
      <c r="AL446" s="143"/>
      <c r="AM446" s="319" t="s">
        <v>467</v>
      </c>
      <c r="AN446" s="319"/>
      <c r="AO446" s="319"/>
      <c r="AP446" s="143"/>
      <c r="AQ446" s="143" t="s">
        <v>184</v>
      </c>
      <c r="AR446" s="118"/>
      <c r="AS446" s="118"/>
      <c r="AT446" s="119"/>
      <c r="AU446" s="124" t="s">
        <v>133</v>
      </c>
      <c r="AV446" s="124"/>
      <c r="AW446" s="124"/>
      <c r="AX446" s="125"/>
      <c r="AY446">
        <f>COUNTA($G$448)</f>
        <v>0</v>
      </c>
    </row>
    <row r="447" spans="1:51" ht="18.75" hidden="1" customHeight="1" thickBo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18" hidden="1" customHeight="1" thickBo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thickBo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thickBo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thickBo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466</v>
      </c>
      <c r="AJ451" s="319"/>
      <c r="AK451" s="319"/>
      <c r="AL451" s="143"/>
      <c r="AM451" s="319" t="s">
        <v>467</v>
      </c>
      <c r="AN451" s="319"/>
      <c r="AO451" s="319"/>
      <c r="AP451" s="143"/>
      <c r="AQ451" s="143" t="s">
        <v>184</v>
      </c>
      <c r="AR451" s="118"/>
      <c r="AS451" s="118"/>
      <c r="AT451" s="119"/>
      <c r="AU451" s="124" t="s">
        <v>133</v>
      </c>
      <c r="AV451" s="124"/>
      <c r="AW451" s="124"/>
      <c r="AX451" s="125"/>
      <c r="AY451">
        <f>COUNTA($G$453)</f>
        <v>0</v>
      </c>
    </row>
    <row r="452" spans="1:51" ht="18.75" hidden="1" customHeight="1" thickBo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thickBo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thickBo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thickBo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thickBo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466</v>
      </c>
      <c r="AJ456" s="319"/>
      <c r="AK456" s="319"/>
      <c r="AL456" s="143"/>
      <c r="AM456" s="319" t="s">
        <v>467</v>
      </c>
      <c r="AN456" s="319"/>
      <c r="AO456" s="319"/>
      <c r="AP456" s="143"/>
      <c r="AQ456" s="143" t="s">
        <v>184</v>
      </c>
      <c r="AR456" s="118"/>
      <c r="AS456" s="118"/>
      <c r="AT456" s="119"/>
      <c r="AU456" s="124" t="s">
        <v>133</v>
      </c>
      <c r="AV456" s="124"/>
      <c r="AW456" s="124"/>
      <c r="AX456" s="125"/>
      <c r="AY456">
        <f>COUNTA($G$458)</f>
        <v>0</v>
      </c>
    </row>
    <row r="457" spans="1:51" ht="18.75" hidden="1" customHeight="1" thickBo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thickBot="1" x14ac:dyDescent="0.2">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thickBo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thickBo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466</v>
      </c>
      <c r="AJ461" s="319"/>
      <c r="AK461" s="319"/>
      <c r="AL461" s="143"/>
      <c r="AM461" s="319" t="s">
        <v>467</v>
      </c>
      <c r="AN461" s="319"/>
      <c r="AO461" s="319"/>
      <c r="AP461" s="143"/>
      <c r="AQ461" s="143" t="s">
        <v>184</v>
      </c>
      <c r="AR461" s="118"/>
      <c r="AS461" s="118"/>
      <c r="AT461" s="119"/>
      <c r="AU461" s="124" t="s">
        <v>133</v>
      </c>
      <c r="AV461" s="124"/>
      <c r="AW461" s="124"/>
      <c r="AX461" s="125"/>
      <c r="AY461">
        <f>COUNTA($G$463)</f>
        <v>0</v>
      </c>
    </row>
    <row r="462" spans="1:51" ht="18.75" hidden="1" customHeight="1" thickBo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thickBo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thickBo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0.25" hidden="1" customHeight="1" thickBo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thickBo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466</v>
      </c>
      <c r="AJ466" s="319"/>
      <c r="AK466" s="319"/>
      <c r="AL466" s="143"/>
      <c r="AM466" s="319" t="s">
        <v>467</v>
      </c>
      <c r="AN466" s="319"/>
      <c r="AO466" s="319"/>
      <c r="AP466" s="143"/>
      <c r="AQ466" s="143" t="s">
        <v>184</v>
      </c>
      <c r="AR466" s="118"/>
      <c r="AS466" s="118"/>
      <c r="AT466" s="119"/>
      <c r="AU466" s="124" t="s">
        <v>133</v>
      </c>
      <c r="AV466" s="124"/>
      <c r="AW466" s="124"/>
      <c r="AX466" s="125"/>
      <c r="AY466">
        <f>COUNTA($G$468)</f>
        <v>0</v>
      </c>
    </row>
    <row r="467" spans="1:51" ht="18.75" hidden="1" customHeight="1" thickBo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thickBo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thickBo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thickBo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thickBo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466</v>
      </c>
      <c r="AJ471" s="319"/>
      <c r="AK471" s="319"/>
      <c r="AL471" s="143"/>
      <c r="AM471" s="319" t="s">
        <v>467</v>
      </c>
      <c r="AN471" s="319"/>
      <c r="AO471" s="319"/>
      <c r="AP471" s="143"/>
      <c r="AQ471" s="143" t="s">
        <v>184</v>
      </c>
      <c r="AR471" s="118"/>
      <c r="AS471" s="118"/>
      <c r="AT471" s="119"/>
      <c r="AU471" s="124" t="s">
        <v>133</v>
      </c>
      <c r="AV471" s="124"/>
      <c r="AW471" s="124"/>
      <c r="AX471" s="125"/>
      <c r="AY471">
        <f>COUNTA($G$473)</f>
        <v>0</v>
      </c>
    </row>
    <row r="472" spans="1:51" ht="18.75" hidden="1" customHeight="1" thickBo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thickBo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thickBo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thickBo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thickBo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466</v>
      </c>
      <c r="AJ476" s="319"/>
      <c r="AK476" s="319"/>
      <c r="AL476" s="143"/>
      <c r="AM476" s="319" t="s">
        <v>467</v>
      </c>
      <c r="AN476" s="319"/>
      <c r="AO476" s="319"/>
      <c r="AP476" s="143"/>
      <c r="AQ476" s="143" t="s">
        <v>184</v>
      </c>
      <c r="AR476" s="118"/>
      <c r="AS476" s="118"/>
      <c r="AT476" s="119"/>
      <c r="AU476" s="124" t="s">
        <v>133</v>
      </c>
      <c r="AV476" s="124"/>
      <c r="AW476" s="124"/>
      <c r="AX476" s="125"/>
      <c r="AY476">
        <f>COUNTA($G$478)</f>
        <v>0</v>
      </c>
    </row>
    <row r="477" spans="1:51" ht="18.75" hidden="1" customHeight="1" thickBo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thickBo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thickBo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1" hidden="1" customHeight="1" thickBo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25" hidden="1" customHeight="1" thickBot="1" x14ac:dyDescent="0.2">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thickBo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thickBot="1" x14ac:dyDescent="0.2">
      <c r="A484" s="175"/>
      <c r="B484" s="172"/>
      <c r="C484" s="166"/>
      <c r="D484" s="172"/>
      <c r="E484" s="160" t="s">
        <v>322</v>
      </c>
      <c r="F484" s="161"/>
      <c r="G484" s="878" t="s">
        <v>204</v>
      </c>
      <c r="H484" s="111"/>
      <c r="I484" s="111"/>
      <c r="J484" s="879"/>
      <c r="K484" s="880"/>
      <c r="L484" s="880"/>
      <c r="M484" s="880"/>
      <c r="N484" s="880"/>
      <c r="O484" s="880"/>
      <c r="P484" s="880"/>
      <c r="Q484" s="880"/>
      <c r="R484" s="880"/>
      <c r="S484" s="880"/>
      <c r="T484" s="881"/>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2"/>
      <c r="AY484" s="78" t="str">
        <f>IF(SUBSTITUTE($J$484,"-","")="","0","1")</f>
        <v>0</v>
      </c>
    </row>
    <row r="485" spans="1:51" ht="18.75" hidden="1" customHeight="1" thickBo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466</v>
      </c>
      <c r="AJ485" s="319"/>
      <c r="AK485" s="319"/>
      <c r="AL485" s="143"/>
      <c r="AM485" s="319" t="s">
        <v>467</v>
      </c>
      <c r="AN485" s="319"/>
      <c r="AO485" s="319"/>
      <c r="AP485" s="143"/>
      <c r="AQ485" s="143" t="s">
        <v>184</v>
      </c>
      <c r="AR485" s="118"/>
      <c r="AS485" s="118"/>
      <c r="AT485" s="119"/>
      <c r="AU485" s="124" t="s">
        <v>133</v>
      </c>
      <c r="AV485" s="124"/>
      <c r="AW485" s="124"/>
      <c r="AX485" s="125"/>
      <c r="AY485">
        <f>COUNTA($G$487)</f>
        <v>0</v>
      </c>
    </row>
    <row r="486" spans="1:51" ht="18.75" hidden="1" customHeight="1" thickBo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thickBo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thickBo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thickBo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thickBo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466</v>
      </c>
      <c r="AJ490" s="319"/>
      <c r="AK490" s="319"/>
      <c r="AL490" s="143"/>
      <c r="AM490" s="319" t="s">
        <v>467</v>
      </c>
      <c r="AN490" s="319"/>
      <c r="AO490" s="319"/>
      <c r="AP490" s="143"/>
      <c r="AQ490" s="143" t="s">
        <v>184</v>
      </c>
      <c r="AR490" s="118"/>
      <c r="AS490" s="118"/>
      <c r="AT490" s="119"/>
      <c r="AU490" s="124" t="s">
        <v>133</v>
      </c>
      <c r="AV490" s="124"/>
      <c r="AW490" s="124"/>
      <c r="AX490" s="125"/>
      <c r="AY490">
        <f>COUNTA($G$492)</f>
        <v>0</v>
      </c>
    </row>
    <row r="491" spans="1:51" ht="18.75" hidden="1" customHeight="1" thickBo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0.25" hidden="1" customHeight="1" thickBo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thickBo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thickBo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thickBo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466</v>
      </c>
      <c r="AJ495" s="319"/>
      <c r="AK495" s="319"/>
      <c r="AL495" s="143"/>
      <c r="AM495" s="319" t="s">
        <v>467</v>
      </c>
      <c r="AN495" s="319"/>
      <c r="AO495" s="319"/>
      <c r="AP495" s="143"/>
      <c r="AQ495" s="143" t="s">
        <v>184</v>
      </c>
      <c r="AR495" s="118"/>
      <c r="AS495" s="118"/>
      <c r="AT495" s="119"/>
      <c r="AU495" s="124" t="s">
        <v>133</v>
      </c>
      <c r="AV495" s="124"/>
      <c r="AW495" s="124"/>
      <c r="AX495" s="125"/>
      <c r="AY495">
        <f>COUNTA($G$497)</f>
        <v>0</v>
      </c>
    </row>
    <row r="496" spans="1:51" ht="18.75" hidden="1" customHeight="1" thickBo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thickBo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thickBo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thickBo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thickBo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466</v>
      </c>
      <c r="AJ500" s="319"/>
      <c r="AK500" s="319"/>
      <c r="AL500" s="143"/>
      <c r="AM500" s="319" t="s">
        <v>467</v>
      </c>
      <c r="AN500" s="319"/>
      <c r="AO500" s="319"/>
      <c r="AP500" s="143"/>
      <c r="AQ500" s="143" t="s">
        <v>184</v>
      </c>
      <c r="AR500" s="118"/>
      <c r="AS500" s="118"/>
      <c r="AT500" s="119"/>
      <c r="AU500" s="124" t="s">
        <v>133</v>
      </c>
      <c r="AV500" s="124"/>
      <c r="AW500" s="124"/>
      <c r="AX500" s="125"/>
      <c r="AY500">
        <f>COUNTA($G$502)</f>
        <v>0</v>
      </c>
    </row>
    <row r="501" spans="1:51" ht="18.75" hidden="1" customHeight="1" thickBo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thickBo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thickBo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thickBo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thickBo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466</v>
      </c>
      <c r="AJ505" s="319"/>
      <c r="AK505" s="319"/>
      <c r="AL505" s="143"/>
      <c r="AM505" s="319" t="s">
        <v>467</v>
      </c>
      <c r="AN505" s="319"/>
      <c r="AO505" s="319"/>
      <c r="AP505" s="143"/>
      <c r="AQ505" s="143" t="s">
        <v>184</v>
      </c>
      <c r="AR505" s="118"/>
      <c r="AS505" s="118"/>
      <c r="AT505" s="119"/>
      <c r="AU505" s="124" t="s">
        <v>133</v>
      </c>
      <c r="AV505" s="124"/>
      <c r="AW505" s="124"/>
      <c r="AX505" s="125"/>
      <c r="AY505">
        <f>COUNTA($G$507)</f>
        <v>0</v>
      </c>
    </row>
    <row r="506" spans="1:51" ht="18.75" hidden="1" customHeight="1" thickBo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14.25" hidden="1" customHeight="1" thickBo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thickBo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thickBo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thickBo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466</v>
      </c>
      <c r="AJ510" s="319"/>
      <c r="AK510" s="319"/>
      <c r="AL510" s="143"/>
      <c r="AM510" s="319" t="s">
        <v>467</v>
      </c>
      <c r="AN510" s="319"/>
      <c r="AO510" s="319"/>
      <c r="AP510" s="143"/>
      <c r="AQ510" s="143" t="s">
        <v>184</v>
      </c>
      <c r="AR510" s="118"/>
      <c r="AS510" s="118"/>
      <c r="AT510" s="119"/>
      <c r="AU510" s="124" t="s">
        <v>133</v>
      </c>
      <c r="AV510" s="124"/>
      <c r="AW510" s="124"/>
      <c r="AX510" s="125"/>
      <c r="AY510">
        <f>COUNTA($G$512)</f>
        <v>0</v>
      </c>
    </row>
    <row r="511" spans="1:51" ht="18.75" hidden="1" customHeight="1" thickBo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thickBo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thickBo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thickBo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thickBo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466</v>
      </c>
      <c r="AJ515" s="319"/>
      <c r="AK515" s="319"/>
      <c r="AL515" s="143"/>
      <c r="AM515" s="319" t="s">
        <v>467</v>
      </c>
      <c r="AN515" s="319"/>
      <c r="AO515" s="319"/>
      <c r="AP515" s="143"/>
      <c r="AQ515" s="143" t="s">
        <v>184</v>
      </c>
      <c r="AR515" s="118"/>
      <c r="AS515" s="118"/>
      <c r="AT515" s="119"/>
      <c r="AU515" s="124" t="s">
        <v>133</v>
      </c>
      <c r="AV515" s="124"/>
      <c r="AW515" s="124"/>
      <c r="AX515" s="125"/>
      <c r="AY515">
        <f>COUNTA($G$517)</f>
        <v>0</v>
      </c>
    </row>
    <row r="516" spans="1:51" ht="18.75" hidden="1" customHeight="1" thickBo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thickBo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thickBo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thickBo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thickBo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466</v>
      </c>
      <c r="AJ520" s="319"/>
      <c r="AK520" s="319"/>
      <c r="AL520" s="143"/>
      <c r="AM520" s="319" t="s">
        <v>467</v>
      </c>
      <c r="AN520" s="319"/>
      <c r="AO520" s="319"/>
      <c r="AP520" s="143"/>
      <c r="AQ520" s="143" t="s">
        <v>184</v>
      </c>
      <c r="AR520" s="118"/>
      <c r="AS520" s="118"/>
      <c r="AT520" s="119"/>
      <c r="AU520" s="124" t="s">
        <v>133</v>
      </c>
      <c r="AV520" s="124"/>
      <c r="AW520" s="124"/>
      <c r="AX520" s="125"/>
      <c r="AY520">
        <f>COUNTA($G$522)</f>
        <v>0</v>
      </c>
    </row>
    <row r="521" spans="1:51" ht="18.75" hidden="1" customHeight="1" thickBo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thickBo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2.5" hidden="1" customHeight="1" thickBo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thickBo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thickBo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466</v>
      </c>
      <c r="AJ525" s="319"/>
      <c r="AK525" s="319"/>
      <c r="AL525" s="143"/>
      <c r="AM525" s="319" t="s">
        <v>467</v>
      </c>
      <c r="AN525" s="319"/>
      <c r="AO525" s="319"/>
      <c r="AP525" s="143"/>
      <c r="AQ525" s="143" t="s">
        <v>184</v>
      </c>
      <c r="AR525" s="118"/>
      <c r="AS525" s="118"/>
      <c r="AT525" s="119"/>
      <c r="AU525" s="124" t="s">
        <v>133</v>
      </c>
      <c r="AV525" s="124"/>
      <c r="AW525" s="124"/>
      <c r="AX525" s="125"/>
      <c r="AY525">
        <f>COUNTA($G$527)</f>
        <v>0</v>
      </c>
    </row>
    <row r="526" spans="1:51" ht="18.75" hidden="1" customHeight="1" thickBo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thickBo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thickBo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thickBo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thickBo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466</v>
      </c>
      <c r="AJ530" s="319"/>
      <c r="AK530" s="319"/>
      <c r="AL530" s="143"/>
      <c r="AM530" s="319" t="s">
        <v>467</v>
      </c>
      <c r="AN530" s="319"/>
      <c r="AO530" s="319"/>
      <c r="AP530" s="143"/>
      <c r="AQ530" s="143" t="s">
        <v>184</v>
      </c>
      <c r="AR530" s="118"/>
      <c r="AS530" s="118"/>
      <c r="AT530" s="119"/>
      <c r="AU530" s="124" t="s">
        <v>133</v>
      </c>
      <c r="AV530" s="124"/>
      <c r="AW530" s="124"/>
      <c r="AX530" s="125"/>
      <c r="AY530">
        <f>COUNTA($G$532)</f>
        <v>0</v>
      </c>
    </row>
    <row r="531" spans="1:51" ht="18.75" hidden="1" customHeight="1" thickBo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thickBo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thickBo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thickBo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25" hidden="1" customHeight="1" thickBot="1" x14ac:dyDescent="0.2">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thickBo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thickBot="1" x14ac:dyDescent="0.2">
      <c r="A538" s="175"/>
      <c r="B538" s="172"/>
      <c r="C538" s="166"/>
      <c r="D538" s="172"/>
      <c r="E538" s="160" t="s">
        <v>323</v>
      </c>
      <c r="F538" s="161"/>
      <c r="G538" s="878" t="s">
        <v>204</v>
      </c>
      <c r="H538" s="111"/>
      <c r="I538" s="111"/>
      <c r="J538" s="879"/>
      <c r="K538" s="880"/>
      <c r="L538" s="880"/>
      <c r="M538" s="880"/>
      <c r="N538" s="880"/>
      <c r="O538" s="880"/>
      <c r="P538" s="880"/>
      <c r="Q538" s="880"/>
      <c r="R538" s="880"/>
      <c r="S538" s="880"/>
      <c r="T538" s="881"/>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2"/>
      <c r="AY538" s="78" t="str">
        <f>IF(SUBSTITUTE($J$538,"-","")="","0","1")</f>
        <v>0</v>
      </c>
    </row>
    <row r="539" spans="1:51" ht="18.75" hidden="1" customHeight="1" thickBo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466</v>
      </c>
      <c r="AJ539" s="319"/>
      <c r="AK539" s="319"/>
      <c r="AL539" s="143"/>
      <c r="AM539" s="319" t="s">
        <v>467</v>
      </c>
      <c r="AN539" s="319"/>
      <c r="AO539" s="319"/>
      <c r="AP539" s="143"/>
      <c r="AQ539" s="143" t="s">
        <v>184</v>
      </c>
      <c r="AR539" s="118"/>
      <c r="AS539" s="118"/>
      <c r="AT539" s="119"/>
      <c r="AU539" s="124" t="s">
        <v>133</v>
      </c>
      <c r="AV539" s="124"/>
      <c r="AW539" s="124"/>
      <c r="AX539" s="125"/>
      <c r="AY539">
        <f>COUNTA($G$541)</f>
        <v>0</v>
      </c>
    </row>
    <row r="540" spans="1:51" ht="18.75" hidden="1" customHeight="1" thickBo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thickBo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thickBo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thickBo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thickBo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466</v>
      </c>
      <c r="AJ544" s="319"/>
      <c r="AK544" s="319"/>
      <c r="AL544" s="143"/>
      <c r="AM544" s="319" t="s">
        <v>467</v>
      </c>
      <c r="AN544" s="319"/>
      <c r="AO544" s="319"/>
      <c r="AP544" s="143"/>
      <c r="AQ544" s="143" t="s">
        <v>184</v>
      </c>
      <c r="AR544" s="118"/>
      <c r="AS544" s="118"/>
      <c r="AT544" s="119"/>
      <c r="AU544" s="124" t="s">
        <v>133</v>
      </c>
      <c r="AV544" s="124"/>
      <c r="AW544" s="124"/>
      <c r="AX544" s="125"/>
      <c r="AY544">
        <f>COUNTA($G$546)</f>
        <v>0</v>
      </c>
    </row>
    <row r="545" spans="1:51" ht="18.75" hidden="1" customHeight="1" thickBo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13.5" hidden="1" customHeight="1" thickBo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thickBo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thickBo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thickBo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466</v>
      </c>
      <c r="AJ549" s="319"/>
      <c r="AK549" s="319"/>
      <c r="AL549" s="143"/>
      <c r="AM549" s="319" t="s">
        <v>467</v>
      </c>
      <c r="AN549" s="319"/>
      <c r="AO549" s="319"/>
      <c r="AP549" s="143"/>
      <c r="AQ549" s="143" t="s">
        <v>184</v>
      </c>
      <c r="AR549" s="118"/>
      <c r="AS549" s="118"/>
      <c r="AT549" s="119"/>
      <c r="AU549" s="124" t="s">
        <v>133</v>
      </c>
      <c r="AV549" s="124"/>
      <c r="AW549" s="124"/>
      <c r="AX549" s="125"/>
      <c r="AY549">
        <f>COUNTA($G$551)</f>
        <v>0</v>
      </c>
    </row>
    <row r="550" spans="1:51" ht="18.75" hidden="1" customHeight="1" thickBo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thickBo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thickBo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thickBo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thickBo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466</v>
      </c>
      <c r="AJ554" s="319"/>
      <c r="AK554" s="319"/>
      <c r="AL554" s="143"/>
      <c r="AM554" s="319" t="s">
        <v>467</v>
      </c>
      <c r="AN554" s="319"/>
      <c r="AO554" s="319"/>
      <c r="AP554" s="143"/>
      <c r="AQ554" s="143" t="s">
        <v>184</v>
      </c>
      <c r="AR554" s="118"/>
      <c r="AS554" s="118"/>
      <c r="AT554" s="119"/>
      <c r="AU554" s="124" t="s">
        <v>133</v>
      </c>
      <c r="AV554" s="124"/>
      <c r="AW554" s="124"/>
      <c r="AX554" s="125"/>
      <c r="AY554">
        <f>COUNTA($G$556)</f>
        <v>0</v>
      </c>
    </row>
    <row r="555" spans="1:51" ht="18.75" hidden="1" customHeight="1" thickBo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thickBo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thickBo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19.5" hidden="1" customHeight="1" thickBo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thickBo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466</v>
      </c>
      <c r="AJ559" s="319"/>
      <c r="AK559" s="319"/>
      <c r="AL559" s="143"/>
      <c r="AM559" s="319" t="s">
        <v>467</v>
      </c>
      <c r="AN559" s="319"/>
      <c r="AO559" s="319"/>
      <c r="AP559" s="143"/>
      <c r="AQ559" s="143" t="s">
        <v>184</v>
      </c>
      <c r="AR559" s="118"/>
      <c r="AS559" s="118"/>
      <c r="AT559" s="119"/>
      <c r="AU559" s="124" t="s">
        <v>133</v>
      </c>
      <c r="AV559" s="124"/>
      <c r="AW559" s="124"/>
      <c r="AX559" s="125"/>
      <c r="AY559">
        <f>COUNTA($G$561)</f>
        <v>0</v>
      </c>
    </row>
    <row r="560" spans="1:51" ht="18.75" hidden="1" customHeight="1" thickBo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thickBo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thickBo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thickBo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thickBo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466</v>
      </c>
      <c r="AJ564" s="319"/>
      <c r="AK564" s="319"/>
      <c r="AL564" s="143"/>
      <c r="AM564" s="319" t="s">
        <v>467</v>
      </c>
      <c r="AN564" s="319"/>
      <c r="AO564" s="319"/>
      <c r="AP564" s="143"/>
      <c r="AQ564" s="143" t="s">
        <v>184</v>
      </c>
      <c r="AR564" s="118"/>
      <c r="AS564" s="118"/>
      <c r="AT564" s="119"/>
      <c r="AU564" s="124" t="s">
        <v>133</v>
      </c>
      <c r="AV564" s="124"/>
      <c r="AW564" s="124"/>
      <c r="AX564" s="125"/>
      <c r="AY564">
        <f>COUNTA($G$566)</f>
        <v>0</v>
      </c>
    </row>
    <row r="565" spans="1:51" ht="18.75" hidden="1" customHeight="1" thickBo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thickBo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thickBo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thickBo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thickBo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466</v>
      </c>
      <c r="AJ569" s="319"/>
      <c r="AK569" s="319"/>
      <c r="AL569" s="143"/>
      <c r="AM569" s="319" t="s">
        <v>467</v>
      </c>
      <c r="AN569" s="319"/>
      <c r="AO569" s="319"/>
      <c r="AP569" s="143"/>
      <c r="AQ569" s="143" t="s">
        <v>184</v>
      </c>
      <c r="AR569" s="118"/>
      <c r="AS569" s="118"/>
      <c r="AT569" s="119"/>
      <c r="AU569" s="124" t="s">
        <v>133</v>
      </c>
      <c r="AV569" s="124"/>
      <c r="AW569" s="124"/>
      <c r="AX569" s="125"/>
      <c r="AY569">
        <f>COUNTA($G$571)</f>
        <v>0</v>
      </c>
    </row>
    <row r="570" spans="1:51" ht="18.75" hidden="1" customHeight="1" thickBo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thickBo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thickBo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25" hidden="1" customHeight="1" thickBo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466</v>
      </c>
      <c r="AJ574" s="319"/>
      <c r="AK574" s="319"/>
      <c r="AL574" s="143"/>
      <c r="AM574" s="319" t="s">
        <v>467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466</v>
      </c>
      <c r="AJ579" s="319"/>
      <c r="AK579" s="319"/>
      <c r="AL579" s="143"/>
      <c r="AM579" s="319" t="s">
        <v>467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466</v>
      </c>
      <c r="AJ584" s="319"/>
      <c r="AK584" s="319"/>
      <c r="AL584" s="143"/>
      <c r="AM584" s="319" t="s">
        <v>467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2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8" t="s">
        <v>204</v>
      </c>
      <c r="H592" s="111"/>
      <c r="I592" s="111"/>
      <c r="J592" s="879"/>
      <c r="K592" s="880"/>
      <c r="L592" s="880"/>
      <c r="M592" s="880"/>
      <c r="N592" s="880"/>
      <c r="O592" s="880"/>
      <c r="P592" s="880"/>
      <c r="Q592" s="880"/>
      <c r="R592" s="880"/>
      <c r="S592" s="880"/>
      <c r="T592" s="881"/>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466</v>
      </c>
      <c r="AJ593" s="319"/>
      <c r="AK593" s="319"/>
      <c r="AL593" s="143"/>
      <c r="AM593" s="319" t="s">
        <v>467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466</v>
      </c>
      <c r="AJ598" s="319"/>
      <c r="AK598" s="319"/>
      <c r="AL598" s="143"/>
      <c r="AM598" s="319" t="s">
        <v>467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466</v>
      </c>
      <c r="AJ603" s="319"/>
      <c r="AK603" s="319"/>
      <c r="AL603" s="143"/>
      <c r="AM603" s="319" t="s">
        <v>467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466</v>
      </c>
      <c r="AJ608" s="319"/>
      <c r="AK608" s="319"/>
      <c r="AL608" s="143"/>
      <c r="AM608" s="319" t="s">
        <v>467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466</v>
      </c>
      <c r="AJ613" s="319"/>
      <c r="AK613" s="319"/>
      <c r="AL613" s="143"/>
      <c r="AM613" s="319" t="s">
        <v>467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466</v>
      </c>
      <c r="AJ618" s="319"/>
      <c r="AK618" s="319"/>
      <c r="AL618" s="143"/>
      <c r="AM618" s="319" t="s">
        <v>467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466</v>
      </c>
      <c r="AJ623" s="319"/>
      <c r="AK623" s="319"/>
      <c r="AL623" s="143"/>
      <c r="AM623" s="319" t="s">
        <v>467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466</v>
      </c>
      <c r="AJ628" s="319"/>
      <c r="AK628" s="319"/>
      <c r="AL628" s="143"/>
      <c r="AM628" s="319" t="s">
        <v>467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466</v>
      </c>
      <c r="AJ633" s="319"/>
      <c r="AK633" s="319"/>
      <c r="AL633" s="143"/>
      <c r="AM633" s="319" t="s">
        <v>467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466</v>
      </c>
      <c r="AJ638" s="319"/>
      <c r="AK638" s="319"/>
      <c r="AL638" s="143"/>
      <c r="AM638" s="319" t="s">
        <v>467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2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8" t="s">
        <v>204</v>
      </c>
      <c r="H646" s="111"/>
      <c r="I646" s="111"/>
      <c r="J646" s="879"/>
      <c r="K646" s="880"/>
      <c r="L646" s="880"/>
      <c r="M646" s="880"/>
      <c r="N646" s="880"/>
      <c r="O646" s="880"/>
      <c r="P646" s="880"/>
      <c r="Q646" s="880"/>
      <c r="R646" s="880"/>
      <c r="S646" s="880"/>
      <c r="T646" s="881"/>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466</v>
      </c>
      <c r="AJ647" s="319"/>
      <c r="AK647" s="319"/>
      <c r="AL647" s="143"/>
      <c r="AM647" s="319" t="s">
        <v>467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466</v>
      </c>
      <c r="AJ652" s="319"/>
      <c r="AK652" s="319"/>
      <c r="AL652" s="143"/>
      <c r="AM652" s="319" t="s">
        <v>467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466</v>
      </c>
      <c r="AJ657" s="319"/>
      <c r="AK657" s="319"/>
      <c r="AL657" s="143"/>
      <c r="AM657" s="319" t="s">
        <v>467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7.5" hidden="1" customHeight="1" thickBo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466</v>
      </c>
      <c r="AJ662" s="319"/>
      <c r="AK662" s="319"/>
      <c r="AL662" s="143"/>
      <c r="AM662" s="319" t="s">
        <v>467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466</v>
      </c>
      <c r="AJ667" s="319"/>
      <c r="AK667" s="319"/>
      <c r="AL667" s="143"/>
      <c r="AM667" s="319" t="s">
        <v>467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466</v>
      </c>
      <c r="AJ672" s="319"/>
      <c r="AK672" s="319"/>
      <c r="AL672" s="143"/>
      <c r="AM672" s="319" t="s">
        <v>467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466</v>
      </c>
      <c r="AJ677" s="319"/>
      <c r="AK677" s="319"/>
      <c r="AL677" s="143"/>
      <c r="AM677" s="319" t="s">
        <v>467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thickBo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466</v>
      </c>
      <c r="AJ682" s="319"/>
      <c r="AK682" s="319"/>
      <c r="AL682" s="143"/>
      <c r="AM682" s="319" t="s">
        <v>467</v>
      </c>
      <c r="AN682" s="319"/>
      <c r="AO682" s="319"/>
      <c r="AP682" s="143"/>
      <c r="AQ682" s="143" t="s">
        <v>184</v>
      </c>
      <c r="AR682" s="118"/>
      <c r="AS682" s="118"/>
      <c r="AT682" s="119"/>
      <c r="AU682" s="124" t="s">
        <v>133</v>
      </c>
      <c r="AV682" s="124"/>
      <c r="AW682" s="124"/>
      <c r="AX682" s="125"/>
      <c r="AY682">
        <f>COUNTA($G$684)</f>
        <v>0</v>
      </c>
    </row>
    <row r="683" spans="1:51" ht="18.75" hidden="1" customHeight="1" thickBo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thickBo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thickBo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thickBo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thickBo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466</v>
      </c>
      <c r="AJ687" s="319"/>
      <c r="AK687" s="319"/>
      <c r="AL687" s="143"/>
      <c r="AM687" s="319" t="s">
        <v>467</v>
      </c>
      <c r="AN687" s="319"/>
      <c r="AO687" s="319"/>
      <c r="AP687" s="143"/>
      <c r="AQ687" s="143" t="s">
        <v>184</v>
      </c>
      <c r="AR687" s="118"/>
      <c r="AS687" s="118"/>
      <c r="AT687" s="119"/>
      <c r="AU687" s="124" t="s">
        <v>133</v>
      </c>
      <c r="AV687" s="124"/>
      <c r="AW687" s="124"/>
      <c r="AX687" s="125"/>
      <c r="AY687">
        <f>COUNTA($G$689)</f>
        <v>0</v>
      </c>
    </row>
    <row r="688" spans="1:51" ht="18.75" hidden="1" customHeight="1" thickBo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thickBo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thickBo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thickBo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thickBo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466</v>
      </c>
      <c r="AJ692" s="319"/>
      <c r="AK692" s="319"/>
      <c r="AL692" s="143"/>
      <c r="AM692" s="319" t="s">
        <v>467</v>
      </c>
      <c r="AN692" s="319"/>
      <c r="AO692" s="319"/>
      <c r="AP692" s="143"/>
      <c r="AQ692" s="143" t="s">
        <v>184</v>
      </c>
      <c r="AR692" s="118"/>
      <c r="AS692" s="118"/>
      <c r="AT692" s="119"/>
      <c r="AU692" s="124" t="s">
        <v>133</v>
      </c>
      <c r="AV692" s="124"/>
      <c r="AW692" s="124"/>
      <c r="AX692" s="125"/>
      <c r="AY692">
        <f>COUNTA($G$694)</f>
        <v>0</v>
      </c>
    </row>
    <row r="693" spans="1:51" ht="18.75" hidden="1" customHeight="1" thickBo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thickBo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thickBo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thickBo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thickBot="1" x14ac:dyDescent="0.2">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thickBo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105.75" customHeight="1" x14ac:dyDescent="0.15">
      <c r="A702" s="849" t="s">
        <v>139</v>
      </c>
      <c r="B702" s="850"/>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639</v>
      </c>
      <c r="AE702" s="327"/>
      <c r="AF702" s="327"/>
      <c r="AG702" s="364" t="s">
        <v>658</v>
      </c>
      <c r="AH702" s="365"/>
      <c r="AI702" s="365"/>
      <c r="AJ702" s="365"/>
      <c r="AK702" s="365"/>
      <c r="AL702" s="365"/>
      <c r="AM702" s="365"/>
      <c r="AN702" s="365"/>
      <c r="AO702" s="365"/>
      <c r="AP702" s="365"/>
      <c r="AQ702" s="365"/>
      <c r="AR702" s="365"/>
      <c r="AS702" s="365"/>
      <c r="AT702" s="365"/>
      <c r="AU702" s="365"/>
      <c r="AV702" s="365"/>
      <c r="AW702" s="365"/>
      <c r="AX702" s="366"/>
    </row>
    <row r="703" spans="1:51" ht="82.5" customHeight="1" x14ac:dyDescent="0.15">
      <c r="A703" s="851"/>
      <c r="B703" s="852"/>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639</v>
      </c>
      <c r="AE703" s="308"/>
      <c r="AF703" s="308"/>
      <c r="AG703" s="89" t="s">
        <v>659</v>
      </c>
      <c r="AH703" s="90"/>
      <c r="AI703" s="90"/>
      <c r="AJ703" s="90"/>
      <c r="AK703" s="90"/>
      <c r="AL703" s="90"/>
      <c r="AM703" s="90"/>
      <c r="AN703" s="90"/>
      <c r="AO703" s="90"/>
      <c r="AP703" s="90"/>
      <c r="AQ703" s="90"/>
      <c r="AR703" s="90"/>
      <c r="AS703" s="90"/>
      <c r="AT703" s="90"/>
      <c r="AU703" s="90"/>
      <c r="AV703" s="90"/>
      <c r="AW703" s="90"/>
      <c r="AX703" s="91"/>
    </row>
    <row r="704" spans="1:51" ht="115.5" customHeight="1" x14ac:dyDescent="0.15">
      <c r="A704" s="853"/>
      <c r="B704" s="854"/>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639</v>
      </c>
      <c r="AE704" s="766"/>
      <c r="AF704" s="766"/>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680</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787"/>
      <c r="AE707" s="788"/>
      <c r="AF707" s="78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680</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639</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639</v>
      </c>
      <c r="AE711" s="308"/>
      <c r="AF711" s="308"/>
      <c r="AG711" s="89" t="s">
        <v>662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680</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680</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6.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639</v>
      </c>
      <c r="AE714" s="788"/>
      <c r="AF714" s="789"/>
      <c r="AG714" s="719" t="s">
        <v>663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639</v>
      </c>
      <c r="AE715" s="588"/>
      <c r="AF715" s="639"/>
      <c r="AG715" s="725" t="s">
        <v>664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680</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93"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639</v>
      </c>
      <c r="AE717" s="308"/>
      <c r="AF717" s="308"/>
      <c r="AG717" s="89" t="s">
        <v>665</v>
      </c>
      <c r="AH717" s="90"/>
      <c r="AI717" s="90"/>
      <c r="AJ717" s="90"/>
      <c r="AK717" s="90"/>
      <c r="AL717" s="90"/>
      <c r="AM717" s="90"/>
      <c r="AN717" s="90"/>
      <c r="AO717" s="90"/>
      <c r="AP717" s="90"/>
      <c r="AQ717" s="90"/>
      <c r="AR717" s="90"/>
      <c r="AS717" s="90"/>
      <c r="AT717" s="90"/>
      <c r="AU717" s="90"/>
      <c r="AV717" s="90"/>
      <c r="AW717" s="90"/>
      <c r="AX717" s="91"/>
    </row>
    <row r="718" spans="1:50" ht="26.2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639</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680</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5"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5"/>
      <c r="E726" s="815"/>
      <c r="F726" s="816"/>
      <c r="G726" s="561" t="s">
        <v>681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0" t="s">
        <v>595</v>
      </c>
      <c r="B737" s="196"/>
      <c r="C737" s="196"/>
      <c r="D737" s="197"/>
      <c r="E737" s="934" t="s">
        <v>667</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6" t="s">
        <v>317</v>
      </c>
      <c r="B738" s="346"/>
      <c r="C738" s="346"/>
      <c r="D738" s="346"/>
      <c r="E738" s="934" t="s">
        <v>668</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6" t="s">
        <v>316</v>
      </c>
      <c r="B739" s="346"/>
      <c r="C739" s="346"/>
      <c r="D739" s="346"/>
      <c r="E739" s="934" t="s">
        <v>669</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6" t="s">
        <v>315</v>
      </c>
      <c r="B740" s="346"/>
      <c r="C740" s="346"/>
      <c r="D740" s="346"/>
      <c r="E740" s="934" t="s">
        <v>673</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6" t="s">
        <v>314</v>
      </c>
      <c r="B741" s="346"/>
      <c r="C741" s="346"/>
      <c r="D741" s="346"/>
      <c r="E741" s="934" t="s">
        <v>670</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6" t="s">
        <v>313</v>
      </c>
      <c r="B742" s="346"/>
      <c r="C742" s="346"/>
      <c r="D742" s="346"/>
      <c r="E742" s="934" t="s">
        <v>671</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6" t="s">
        <v>312</v>
      </c>
      <c r="B743" s="346"/>
      <c r="C743" s="346"/>
      <c r="D743" s="346"/>
      <c r="E743" s="934" t="s">
        <v>672</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6" t="s">
        <v>311</v>
      </c>
      <c r="B744" s="346"/>
      <c r="C744" s="346"/>
      <c r="D744" s="346"/>
      <c r="E744" s="934" t="s">
        <v>674</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6" t="s">
        <v>310</v>
      </c>
      <c r="B745" s="346"/>
      <c r="C745" s="346"/>
      <c r="D745" s="346"/>
      <c r="E745" s="971" t="s">
        <v>675</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6" t="s">
        <v>468</v>
      </c>
      <c r="B746" s="346"/>
      <c r="C746" s="346"/>
      <c r="D746" s="346"/>
      <c r="E746" s="940" t="s">
        <v>635</v>
      </c>
      <c r="F746" s="938"/>
      <c r="G746" s="938"/>
      <c r="H746" s="85" t="str">
        <f>IF(E746="","","-")</f>
        <v>-</v>
      </c>
      <c r="I746" s="938"/>
      <c r="J746" s="938"/>
      <c r="K746" s="85" t="str">
        <f>IF(I746="","","-")</f>
        <v/>
      </c>
      <c r="L746" s="939">
        <v>158</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6" t="s">
        <v>429</v>
      </c>
      <c r="B747" s="346"/>
      <c r="C747" s="346"/>
      <c r="D747" s="346"/>
      <c r="E747" s="940" t="s">
        <v>635</v>
      </c>
      <c r="F747" s="938"/>
      <c r="G747" s="938"/>
      <c r="H747" s="85" t="str">
        <f>IF(E747="","","-")</f>
        <v>-</v>
      </c>
      <c r="I747" s="938"/>
      <c r="J747" s="938"/>
      <c r="K747" s="85" t="str">
        <f>IF(I747="","","-")</f>
        <v/>
      </c>
      <c r="L747" s="939">
        <v>161</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7" t="s">
        <v>304</v>
      </c>
      <c r="B748" s="598"/>
      <c r="C748" s="598"/>
      <c r="D748" s="598"/>
      <c r="E748" s="598"/>
      <c r="F748" s="599"/>
      <c r="G748" s="69" t="s">
        <v>631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9.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49.5" customHeight="1" x14ac:dyDescent="0.15">
      <c r="A789" s="614"/>
      <c r="B789" s="615"/>
      <c r="C789" s="615"/>
      <c r="D789" s="615"/>
      <c r="E789" s="615"/>
      <c r="F789" s="616"/>
      <c r="G789" s="653" t="s">
        <v>644</v>
      </c>
      <c r="H789" s="654"/>
      <c r="I789" s="654"/>
      <c r="J789" s="654"/>
      <c r="K789" s="655"/>
      <c r="L789" s="647" t="s">
        <v>683</v>
      </c>
      <c r="M789" s="648"/>
      <c r="N789" s="648"/>
      <c r="O789" s="648"/>
      <c r="P789" s="648"/>
      <c r="Q789" s="648"/>
      <c r="R789" s="648"/>
      <c r="S789" s="648"/>
      <c r="T789" s="648"/>
      <c r="U789" s="648"/>
      <c r="V789" s="648"/>
      <c r="W789" s="648"/>
      <c r="X789" s="649"/>
      <c r="Y789" s="367">
        <v>128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2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0.75"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thickBo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thickBo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thickBo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thickBo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thickBo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thickBo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thickBo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thickBo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thickBo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thickBo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thickBo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thickBo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thickBo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thickBo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thickBo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thickBo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thickBo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thickBo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thickBo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thickBo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thickBo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thickBo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2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81.75" customHeight="1" x14ac:dyDescent="0.15">
      <c r="A845" s="355">
        <v>1</v>
      </c>
      <c r="B845" s="355">
        <v>1</v>
      </c>
      <c r="C845" s="343" t="s">
        <v>676</v>
      </c>
      <c r="D845" s="328"/>
      <c r="E845" s="328"/>
      <c r="F845" s="328"/>
      <c r="G845" s="328"/>
      <c r="H845" s="328"/>
      <c r="I845" s="328"/>
      <c r="J845" s="329" t="s">
        <v>641</v>
      </c>
      <c r="K845" s="330"/>
      <c r="L845" s="330"/>
      <c r="M845" s="330"/>
      <c r="N845" s="330"/>
      <c r="O845" s="330"/>
      <c r="P845" s="344" t="s">
        <v>677</v>
      </c>
      <c r="Q845" s="331"/>
      <c r="R845" s="331"/>
      <c r="S845" s="331"/>
      <c r="T845" s="331"/>
      <c r="U845" s="331"/>
      <c r="V845" s="331"/>
      <c r="W845" s="331"/>
      <c r="X845" s="331"/>
      <c r="Y845" s="332">
        <v>128</v>
      </c>
      <c r="Z845" s="333"/>
      <c r="AA845" s="333"/>
      <c r="AB845" s="334"/>
      <c r="AC845" s="335" t="s">
        <v>79</v>
      </c>
      <c r="AD845" s="336"/>
      <c r="AE845" s="336"/>
      <c r="AF845" s="336"/>
      <c r="AG845" s="336"/>
      <c r="AH845" s="351" t="s">
        <v>641</v>
      </c>
      <c r="AI845" s="352"/>
      <c r="AJ845" s="352"/>
      <c r="AK845" s="352"/>
      <c r="AL845" s="339" t="s">
        <v>641</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0.75"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1.5"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0.75"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1.5"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2.25"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0.75"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3.7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4.5"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15"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5.25"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4.5"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1.5"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1.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0:AO907">
    <cfRule type="expression" dxfId="1263" priority="2077">
      <formula>IF(AND(AL880&gt;=0, RIGHT(TEXT(AL880,"0.#"),1)&lt;&gt;"."),TRUE,FALSE)</formula>
    </cfRule>
    <cfRule type="expression" dxfId="1262" priority="2078">
      <formula>IF(AND(AL880&gt;=0, RIGHT(TEXT(AL880,"0.#"),1)="."),TRUE,FALSE)</formula>
    </cfRule>
    <cfRule type="expression" dxfId="1261" priority="2079">
      <formula>IF(AND(AL880&lt;0, RIGHT(TEXT(AL880,"0.#"),1)&lt;&gt;"."),TRUE,FALSE)</formula>
    </cfRule>
    <cfRule type="expression" dxfId="1260" priority="2080">
      <formula>IF(AND(AL880&lt;0, RIGHT(TEXT(AL880,"0.#"),1)="."),TRUE,FALSE)</formula>
    </cfRule>
  </conditionalFormatting>
  <conditionalFormatting sqref="AL878:AO879">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E105">
    <cfRule type="expression" dxfId="3" priority="3">
      <formula>IF(RIGHT(TEXT(AE105,"0.#"),1)=".",FALSE,TRUE)</formula>
    </cfRule>
    <cfRule type="expression" dxfId="2" priority="4">
      <formula>IF(RIGHT(TEXT(AE105,"0.#"),1)=".",TRUE,FALSE)</formula>
    </cfRule>
  </conditionalFormatting>
  <conditionalFormatting sqref="AI105">
    <cfRule type="expression" dxfId="1" priority="1">
      <formula>IF(RIGHT(TEXT(AI105,"0.#"),1)=".",FALSE,TRUE)</formula>
    </cfRule>
    <cfRule type="expression" dxfId="0" priority="2">
      <formula>IF(RIGHT(TEXT(AI105,"0.#"),1)=".",TRUE,FALSE)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45" max="49" man="1"/>
    <brk id="727"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469</v>
      </c>
      <c r="AA1" s="29" t="s">
        <v>81</v>
      </c>
      <c r="AB1" s="29" t="s">
        <v>470</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564</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596</v>
      </c>
      <c r="W3" s="32" t="s">
        <v>149</v>
      </c>
      <c r="Y3" s="32" t="s">
        <v>68</v>
      </c>
      <c r="Z3" s="32" t="s">
        <v>471</v>
      </c>
      <c r="AA3" s="79" t="s">
        <v>431</v>
      </c>
      <c r="AB3" s="79" t="s">
        <v>565</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597</v>
      </c>
      <c r="W4" s="32" t="s">
        <v>150</v>
      </c>
      <c r="Y4" s="32" t="s">
        <v>338</v>
      </c>
      <c r="Z4" s="32" t="s">
        <v>472</v>
      </c>
      <c r="AA4" s="79" t="s">
        <v>432</v>
      </c>
      <c r="AB4" s="79" t="s">
        <v>566</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621</v>
      </c>
      <c r="Y5" s="32" t="s">
        <v>339</v>
      </c>
      <c r="Z5" s="32" t="s">
        <v>473</v>
      </c>
      <c r="AA5" s="79" t="s">
        <v>433</v>
      </c>
      <c r="AB5" s="79" t="s">
        <v>567</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307</v>
      </c>
      <c r="W6" s="32" t="s">
        <v>151</v>
      </c>
      <c r="Y6" s="32" t="s">
        <v>340</v>
      </c>
      <c r="Z6" s="32" t="s">
        <v>474</v>
      </c>
      <c r="AA6" s="79" t="s">
        <v>434</v>
      </c>
      <c r="AB6" s="79" t="s">
        <v>568</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341</v>
      </c>
      <c r="Z7" s="32" t="s">
        <v>475</v>
      </c>
      <c r="AA7" s="79" t="s">
        <v>435</v>
      </c>
      <c r="AB7" s="79" t="s">
        <v>569</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639</v>
      </c>
      <c r="R8" s="13" t="str">
        <f t="shared" si="3"/>
        <v>その他</v>
      </c>
      <c r="S8" s="13" t="str">
        <f t="shared" si="4"/>
        <v>その他</v>
      </c>
      <c r="T8" s="13"/>
      <c r="U8" s="32" t="s">
        <v>333</v>
      </c>
      <c r="W8" s="32" t="s">
        <v>153</v>
      </c>
      <c r="Y8" s="32" t="s">
        <v>342</v>
      </c>
      <c r="Z8" s="32" t="s">
        <v>476</v>
      </c>
      <c r="AA8" s="79" t="s">
        <v>436</v>
      </c>
      <c r="AB8" s="79" t="s">
        <v>570</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477</v>
      </c>
      <c r="AA9" s="79" t="s">
        <v>437</v>
      </c>
      <c r="AB9" s="79" t="s">
        <v>571</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344</v>
      </c>
      <c r="Z10" s="32" t="s">
        <v>478</v>
      </c>
      <c r="AA10" s="79" t="s">
        <v>438</v>
      </c>
      <c r="AB10" s="79" t="s">
        <v>572</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639</v>
      </c>
      <c r="M11" s="13" t="str">
        <f t="shared" si="2"/>
        <v>その他の事項経費</v>
      </c>
      <c r="N11" s="13" t="str">
        <f t="shared" si="6"/>
        <v>その他の事項経費</v>
      </c>
      <c r="O11" s="13"/>
      <c r="P11" s="13"/>
      <c r="Q11" s="19"/>
      <c r="T11" s="13"/>
      <c r="W11" s="32" t="s">
        <v>156</v>
      </c>
      <c r="Y11" s="32" t="s">
        <v>345</v>
      </c>
      <c r="Z11" s="32" t="s">
        <v>479</v>
      </c>
      <c r="AA11" s="79" t="s">
        <v>439</v>
      </c>
      <c r="AB11" s="79" t="s">
        <v>573</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598</v>
      </c>
      <c r="W12" s="32" t="s">
        <v>157</v>
      </c>
      <c r="Y12" s="32" t="s">
        <v>346</v>
      </c>
      <c r="Z12" s="32" t="s">
        <v>480</v>
      </c>
      <c r="AA12" s="79" t="s">
        <v>440</v>
      </c>
      <c r="AB12" s="79" t="s">
        <v>574</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481</v>
      </c>
      <c r="AA13" s="79" t="s">
        <v>441</v>
      </c>
      <c r="AB13" s="79" t="s">
        <v>575</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599</v>
      </c>
      <c r="W14" s="32" t="s">
        <v>159</v>
      </c>
      <c r="Y14" s="32" t="s">
        <v>348</v>
      </c>
      <c r="Z14" s="32" t="s">
        <v>482</v>
      </c>
      <c r="AA14" s="79" t="s">
        <v>442</v>
      </c>
      <c r="AB14" s="79" t="s">
        <v>576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600</v>
      </c>
      <c r="W15" s="32" t="s">
        <v>160</v>
      </c>
      <c r="Y15" s="32" t="s">
        <v>349</v>
      </c>
      <c r="Z15" s="32" t="s">
        <v>483</v>
      </c>
      <c r="AA15" s="79" t="s">
        <v>443</v>
      </c>
      <c r="AB15" s="79" t="s">
        <v>577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601</v>
      </c>
      <c r="W16" s="32" t="s">
        <v>161</v>
      </c>
      <c r="Y16" s="32" t="s">
        <v>350</v>
      </c>
      <c r="Z16" s="32" t="s">
        <v>484</v>
      </c>
      <c r="AA16" s="79" t="s">
        <v>444</v>
      </c>
      <c r="AB16" s="79" t="s">
        <v>578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602</v>
      </c>
      <c r="W17" s="32" t="s">
        <v>162</v>
      </c>
      <c r="Y17" s="32" t="s">
        <v>351</v>
      </c>
      <c r="Z17" s="32" t="s">
        <v>485</v>
      </c>
      <c r="AA17" s="79" t="s">
        <v>445</v>
      </c>
      <c r="AB17" s="79" t="s">
        <v>579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603</v>
      </c>
      <c r="W18" s="32" t="s">
        <v>163</v>
      </c>
      <c r="Y18" s="32" t="s">
        <v>352</v>
      </c>
      <c r="Z18" s="32" t="s">
        <v>486</v>
      </c>
      <c r="AA18" s="79" t="s">
        <v>446</v>
      </c>
      <c r="AB18" s="79" t="s">
        <v>580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604</v>
      </c>
      <c r="W19" s="32" t="s">
        <v>164</v>
      </c>
      <c r="Y19" s="32" t="s">
        <v>353</v>
      </c>
      <c r="Z19" s="32" t="s">
        <v>487</v>
      </c>
      <c r="AA19" s="79" t="s">
        <v>447</v>
      </c>
      <c r="AB19" s="79" t="s">
        <v>581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605</v>
      </c>
      <c r="W20" s="32" t="s">
        <v>165</v>
      </c>
      <c r="Y20" s="32" t="s">
        <v>354</v>
      </c>
      <c r="Z20" s="32" t="s">
        <v>488</v>
      </c>
      <c r="AA20" s="79" t="s">
        <v>448</v>
      </c>
      <c r="AB20" s="79" t="s">
        <v>582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606</v>
      </c>
      <c r="W21" s="32" t="s">
        <v>166</v>
      </c>
      <c r="Y21" s="32" t="s">
        <v>355</v>
      </c>
      <c r="Z21" s="32" t="s">
        <v>489</v>
      </c>
      <c r="AA21" s="79" t="s">
        <v>449</v>
      </c>
      <c r="AB21" s="79" t="s">
        <v>583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607</v>
      </c>
      <c r="W22" s="32" t="s">
        <v>167</v>
      </c>
      <c r="Y22" s="32" t="s">
        <v>356</v>
      </c>
      <c r="Z22" s="32" t="s">
        <v>490</v>
      </c>
      <c r="AA22" s="79" t="s">
        <v>450</v>
      </c>
      <c r="AB22" s="79" t="s">
        <v>584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608</v>
      </c>
      <c r="W23" s="32" t="s">
        <v>624</v>
      </c>
      <c r="Y23" s="32" t="s">
        <v>357</v>
      </c>
      <c r="Z23" s="32" t="s">
        <v>491</v>
      </c>
      <c r="AA23" s="79" t="s">
        <v>451</v>
      </c>
      <c r="AB23" s="79" t="s">
        <v>585</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609</v>
      </c>
      <c r="Y24" s="32" t="s">
        <v>358</v>
      </c>
      <c r="Z24" s="32" t="s">
        <v>492</v>
      </c>
      <c r="AA24" s="79" t="s">
        <v>452</v>
      </c>
      <c r="AB24" s="79" t="s">
        <v>586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610</v>
      </c>
      <c r="Y25" s="32" t="s">
        <v>359</v>
      </c>
      <c r="Z25" s="32" t="s">
        <v>493</v>
      </c>
      <c r="AA25" s="79" t="s">
        <v>453</v>
      </c>
      <c r="AB25" s="79" t="s">
        <v>587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611</v>
      </c>
      <c r="Y26" s="32" t="s">
        <v>360</v>
      </c>
      <c r="Z26" s="32" t="s">
        <v>494</v>
      </c>
      <c r="AA26" s="79" t="s">
        <v>454</v>
      </c>
      <c r="AB26" s="79" t="s">
        <v>588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612</v>
      </c>
      <c r="Y27" s="32" t="s">
        <v>361</v>
      </c>
      <c r="Z27" s="32" t="s">
        <v>495</v>
      </c>
      <c r="AA27" s="79" t="s">
        <v>455</v>
      </c>
      <c r="AB27" s="79" t="s">
        <v>589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613</v>
      </c>
      <c r="Y28" s="32" t="s">
        <v>362</v>
      </c>
      <c r="Z28" s="32" t="s">
        <v>496</v>
      </c>
      <c r="AA28" s="79" t="s">
        <v>456</v>
      </c>
      <c r="AB28" s="79" t="s">
        <v>590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614</v>
      </c>
      <c r="Y29" s="32" t="s">
        <v>363</v>
      </c>
      <c r="Z29" s="32" t="s">
        <v>497</v>
      </c>
      <c r="AA29" s="79" t="s">
        <v>457</v>
      </c>
      <c r="AB29" s="79" t="s">
        <v>591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615</v>
      </c>
      <c r="Y30" s="32" t="s">
        <v>364</v>
      </c>
      <c r="Z30" s="32" t="s">
        <v>498</v>
      </c>
      <c r="AA30" s="79" t="s">
        <v>458</v>
      </c>
      <c r="AB30" s="79" t="s">
        <v>592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616</v>
      </c>
      <c r="Y31" s="32" t="s">
        <v>365</v>
      </c>
      <c r="Z31" s="32" t="s">
        <v>499</v>
      </c>
      <c r="AA31" s="79" t="s">
        <v>459</v>
      </c>
      <c r="AB31" s="79" t="s">
        <v>593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617</v>
      </c>
      <c r="Y32" s="32" t="s">
        <v>366</v>
      </c>
      <c r="Z32" s="32" t="s">
        <v>500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618</v>
      </c>
      <c r="Y33" s="32" t="s">
        <v>367</v>
      </c>
      <c r="Z33" s="32" t="s">
        <v>501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619</v>
      </c>
      <c r="Y34" s="32" t="s">
        <v>368</v>
      </c>
      <c r="Z34" s="32" t="s">
        <v>502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620</v>
      </c>
      <c r="Y36" s="32" t="s">
        <v>370</v>
      </c>
      <c r="Z36" s="32" t="s">
        <v>504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505</v>
      </c>
      <c r="AF37" s="30"/>
      <c r="AK37" s="42" t="str">
        <f t="shared" si="7"/>
        <v>j</v>
      </c>
    </row>
    <row r="38" spans="1:37" x14ac:dyDescent="0.15">
      <c r="A38" s="13"/>
      <c r="B38" s="13"/>
      <c r="F38" s="13"/>
      <c r="G38" s="19"/>
      <c r="K38" s="13"/>
      <c r="L38" s="13"/>
      <c r="O38" s="13"/>
      <c r="P38" s="13"/>
      <c r="Q38" s="19"/>
      <c r="T38" s="13"/>
      <c r="U38" s="32" t="s">
        <v>308</v>
      </c>
      <c r="Y38" s="32" t="s">
        <v>372</v>
      </c>
      <c r="Z38" s="32" t="s">
        <v>506</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507</v>
      </c>
      <c r="AF39" s="30"/>
      <c r="AK39" s="42" t="str">
        <f t="shared" si="7"/>
        <v>l</v>
      </c>
    </row>
    <row r="40" spans="1:37" x14ac:dyDescent="0.15">
      <c r="A40" s="13"/>
      <c r="B40" s="13"/>
      <c r="F40" s="13"/>
      <c r="G40" s="19"/>
      <c r="K40" s="13"/>
      <c r="L40" s="13"/>
      <c r="O40" s="13"/>
      <c r="P40" s="13"/>
      <c r="Q40" s="19"/>
      <c r="T40" s="13"/>
      <c r="Y40" s="32" t="s">
        <v>374</v>
      </c>
      <c r="Z40" s="32" t="s">
        <v>508</v>
      </c>
      <c r="AF40" s="30"/>
      <c r="AK40" s="42" t="str">
        <f t="shared" si="7"/>
        <v>m</v>
      </c>
    </row>
    <row r="41" spans="1:37" x14ac:dyDescent="0.15">
      <c r="A41" s="13"/>
      <c r="B41" s="13"/>
      <c r="F41" s="13"/>
      <c r="G41" s="19"/>
      <c r="K41" s="13"/>
      <c r="L41" s="13"/>
      <c r="O41" s="13"/>
      <c r="P41" s="13"/>
      <c r="Q41" s="19"/>
      <c r="T41" s="13"/>
      <c r="Y41" s="32" t="s">
        <v>375</v>
      </c>
      <c r="Z41" s="32" t="s">
        <v>509</v>
      </c>
      <c r="AF41" s="30"/>
      <c r="AK41" s="42" t="str">
        <f t="shared" si="7"/>
        <v>n</v>
      </c>
    </row>
    <row r="42" spans="1:37" x14ac:dyDescent="0.15">
      <c r="A42" s="13"/>
      <c r="B42" s="13"/>
      <c r="F42" s="13"/>
      <c r="G42" s="19"/>
      <c r="K42" s="13"/>
      <c r="L42" s="13"/>
      <c r="O42" s="13"/>
      <c r="P42" s="13"/>
      <c r="Q42" s="19"/>
      <c r="T42" s="13"/>
      <c r="Y42" s="32" t="s">
        <v>376</v>
      </c>
      <c r="Z42" s="32" t="s">
        <v>510</v>
      </c>
      <c r="AF42" s="30"/>
      <c r="AK42" s="42" t="str">
        <f t="shared" si="7"/>
        <v>o</v>
      </c>
    </row>
    <row r="43" spans="1:37" x14ac:dyDescent="0.15">
      <c r="A43" s="13"/>
      <c r="B43" s="13"/>
      <c r="F43" s="13"/>
      <c r="G43" s="19"/>
      <c r="K43" s="13"/>
      <c r="L43" s="13"/>
      <c r="O43" s="13"/>
      <c r="P43" s="13"/>
      <c r="Q43" s="19"/>
      <c r="T43" s="13"/>
      <c r="Y43" s="32" t="s">
        <v>377</v>
      </c>
      <c r="Z43" s="32" t="s">
        <v>511</v>
      </c>
      <c r="AF43" s="30"/>
      <c r="AK43" s="42" t="str">
        <f t="shared" si="7"/>
        <v>p</v>
      </c>
    </row>
    <row r="44" spans="1:37" x14ac:dyDescent="0.15">
      <c r="A44" s="13"/>
      <c r="B44" s="13"/>
      <c r="F44" s="13"/>
      <c r="G44" s="19"/>
      <c r="K44" s="13"/>
      <c r="L44" s="13"/>
      <c r="O44" s="13"/>
      <c r="P44" s="13"/>
      <c r="Q44" s="19"/>
      <c r="T44" s="13"/>
      <c r="Y44" s="32" t="s">
        <v>378</v>
      </c>
      <c r="Z44" s="32" t="s">
        <v>512</v>
      </c>
      <c r="AF44" s="30"/>
      <c r="AK44" s="42" t="str">
        <f t="shared" si="7"/>
        <v>q</v>
      </c>
    </row>
    <row r="45" spans="1:37" x14ac:dyDescent="0.15">
      <c r="A45" s="13"/>
      <c r="B45" s="13"/>
      <c r="F45" s="13"/>
      <c r="G45" s="19"/>
      <c r="K45" s="13"/>
      <c r="L45" s="13"/>
      <c r="O45" s="13"/>
      <c r="P45" s="13"/>
      <c r="Q45" s="19"/>
      <c r="T45" s="13"/>
      <c r="Y45" s="32" t="s">
        <v>379</v>
      </c>
      <c r="Z45" s="32" t="s">
        <v>513</v>
      </c>
      <c r="AF45" s="30"/>
      <c r="AK45" s="42" t="str">
        <f t="shared" si="7"/>
        <v>r</v>
      </c>
    </row>
    <row r="46" spans="1:37" x14ac:dyDescent="0.15">
      <c r="A46" s="13"/>
      <c r="B46" s="13"/>
      <c r="F46" s="13"/>
      <c r="G46" s="19"/>
      <c r="K46" s="13"/>
      <c r="L46" s="13"/>
      <c r="O46" s="13"/>
      <c r="P46" s="13"/>
      <c r="Q46" s="19"/>
      <c r="T46" s="13"/>
      <c r="Y46" s="32" t="s">
        <v>380</v>
      </c>
      <c r="Z46" s="32" t="s">
        <v>514</v>
      </c>
      <c r="AF46" s="30"/>
      <c r="AK46" s="42" t="str">
        <f t="shared" si="7"/>
        <v>s</v>
      </c>
    </row>
    <row r="47" spans="1:37" x14ac:dyDescent="0.15">
      <c r="A47" s="13"/>
      <c r="B47" s="13"/>
      <c r="F47" s="13"/>
      <c r="G47" s="19"/>
      <c r="K47" s="13"/>
      <c r="L47" s="13"/>
      <c r="O47" s="13"/>
      <c r="P47" s="13"/>
      <c r="Q47" s="19"/>
      <c r="T47" s="13"/>
      <c r="Y47" s="32" t="s">
        <v>381</v>
      </c>
      <c r="Z47" s="32" t="s">
        <v>515</v>
      </c>
      <c r="AF47" s="30"/>
      <c r="AK47" s="42" t="str">
        <f t="shared" si="7"/>
        <v>t</v>
      </c>
    </row>
    <row r="48" spans="1:37" x14ac:dyDescent="0.15">
      <c r="A48" s="13"/>
      <c r="B48" s="13"/>
      <c r="F48" s="13"/>
      <c r="G48" s="19"/>
      <c r="K48" s="13"/>
      <c r="L48" s="13"/>
      <c r="O48" s="13"/>
      <c r="P48" s="13"/>
      <c r="Q48" s="19"/>
      <c r="T48" s="13"/>
      <c r="Y48" s="32" t="s">
        <v>382</v>
      </c>
      <c r="Z48" s="32" t="s">
        <v>516</v>
      </c>
      <c r="AF48" s="30"/>
      <c r="AK48" s="42" t="str">
        <f t="shared" si="7"/>
        <v>u</v>
      </c>
    </row>
    <row r="49" spans="1:37" x14ac:dyDescent="0.15">
      <c r="A49" s="13"/>
      <c r="B49" s="13"/>
      <c r="F49" s="13"/>
      <c r="G49" s="19"/>
      <c r="K49" s="13"/>
      <c r="L49" s="13"/>
      <c r="O49" s="13"/>
      <c r="P49" s="13"/>
      <c r="Q49" s="19"/>
      <c r="T49" s="13"/>
      <c r="Y49" s="32" t="s">
        <v>383</v>
      </c>
      <c r="Z49" s="32" t="s">
        <v>517</v>
      </c>
      <c r="AF49" s="30"/>
      <c r="AK49" s="42" t="str">
        <f t="shared" si="7"/>
        <v>v</v>
      </c>
    </row>
    <row r="50" spans="1:37" x14ac:dyDescent="0.15">
      <c r="A50" s="13"/>
      <c r="B50" s="13"/>
      <c r="F50" s="13"/>
      <c r="G50" s="19"/>
      <c r="K50" s="13"/>
      <c r="L50" s="13"/>
      <c r="O50" s="13"/>
      <c r="P50" s="13"/>
      <c r="Q50" s="19"/>
      <c r="T50" s="13"/>
      <c r="Y50" s="32" t="s">
        <v>384</v>
      </c>
      <c r="Z50" s="32" t="s">
        <v>518</v>
      </c>
      <c r="AF50" s="30"/>
    </row>
    <row r="51" spans="1:37" x14ac:dyDescent="0.15">
      <c r="A51" s="13"/>
      <c r="B51" s="13"/>
      <c r="F51" s="13"/>
      <c r="G51" s="19"/>
      <c r="K51" s="13"/>
      <c r="L51" s="13"/>
      <c r="O51" s="13"/>
      <c r="P51" s="13"/>
      <c r="Q51" s="19"/>
      <c r="T51" s="13"/>
      <c r="Y51" s="32" t="s">
        <v>385</v>
      </c>
      <c r="Z51" s="32" t="s">
        <v>519</v>
      </c>
      <c r="AF51" s="30"/>
    </row>
    <row r="52" spans="1:37" x14ac:dyDescent="0.15">
      <c r="A52" s="13"/>
      <c r="B52" s="13"/>
      <c r="F52" s="13"/>
      <c r="G52" s="19"/>
      <c r="K52" s="13"/>
      <c r="L52" s="13"/>
      <c r="O52" s="13"/>
      <c r="P52" s="13"/>
      <c r="Q52" s="19"/>
      <c r="T52" s="13"/>
      <c r="Y52" s="32" t="s">
        <v>386</v>
      </c>
      <c r="Z52" s="32" t="s">
        <v>520</v>
      </c>
      <c r="AF52" s="30"/>
    </row>
    <row r="53" spans="1:37" x14ac:dyDescent="0.15">
      <c r="A53" s="13"/>
      <c r="B53" s="13"/>
      <c r="F53" s="13"/>
      <c r="G53" s="19"/>
      <c r="K53" s="13"/>
      <c r="L53" s="13"/>
      <c r="O53" s="13"/>
      <c r="P53" s="13"/>
      <c r="Q53" s="19"/>
      <c r="T53" s="13"/>
      <c r="Y53" s="32" t="s">
        <v>387</v>
      </c>
      <c r="Z53" s="32" t="s">
        <v>521</v>
      </c>
      <c r="AF53" s="30"/>
    </row>
    <row r="54" spans="1:37" x14ac:dyDescent="0.15">
      <c r="A54" s="13"/>
      <c r="B54" s="13"/>
      <c r="F54" s="13"/>
      <c r="G54" s="19"/>
      <c r="K54" s="13"/>
      <c r="L54" s="13"/>
      <c r="O54" s="13"/>
      <c r="P54" s="20"/>
      <c r="Q54" s="19"/>
      <c r="T54" s="13"/>
      <c r="Y54" s="32" t="s">
        <v>388</v>
      </c>
      <c r="Z54" s="32" t="s">
        <v>522</v>
      </c>
      <c r="AF54" s="30"/>
    </row>
    <row r="55" spans="1:37" x14ac:dyDescent="0.15">
      <c r="A55" s="13"/>
      <c r="B55" s="13"/>
      <c r="F55" s="13"/>
      <c r="G55" s="19"/>
      <c r="K55" s="13"/>
      <c r="L55" s="13"/>
      <c r="O55" s="13"/>
      <c r="P55" s="13"/>
      <c r="Q55" s="19"/>
      <c r="T55" s="13"/>
      <c r="Y55" s="32" t="s">
        <v>389</v>
      </c>
      <c r="Z55" s="32" t="s">
        <v>523</v>
      </c>
      <c r="AF55" s="30"/>
    </row>
    <row r="56" spans="1:37" x14ac:dyDescent="0.15">
      <c r="A56" s="13"/>
      <c r="B56" s="13"/>
      <c r="F56" s="13"/>
      <c r="G56" s="19"/>
      <c r="K56" s="13"/>
      <c r="L56" s="13"/>
      <c r="O56" s="13"/>
      <c r="P56" s="13"/>
      <c r="Q56" s="19"/>
      <c r="T56" s="13"/>
      <c r="Y56" s="32" t="s">
        <v>390</v>
      </c>
      <c r="Z56" s="32" t="s">
        <v>524</v>
      </c>
      <c r="AF56" s="30"/>
    </row>
    <row r="57" spans="1:37" x14ac:dyDescent="0.15">
      <c r="A57" s="13"/>
      <c r="B57" s="13"/>
      <c r="F57" s="13"/>
      <c r="G57" s="19"/>
      <c r="K57" s="13"/>
      <c r="L57" s="13"/>
      <c r="O57" s="13"/>
      <c r="P57" s="13"/>
      <c r="Q57" s="19"/>
      <c r="T57" s="13"/>
      <c r="Y57" s="32" t="s">
        <v>391</v>
      </c>
      <c r="Z57" s="32" t="s">
        <v>525</v>
      </c>
      <c r="AF57" s="30"/>
    </row>
    <row r="58" spans="1:37" x14ac:dyDescent="0.15">
      <c r="A58" s="13"/>
      <c r="B58" s="13"/>
      <c r="F58" s="13"/>
      <c r="G58" s="19"/>
      <c r="K58" s="13"/>
      <c r="L58" s="13"/>
      <c r="O58" s="13"/>
      <c r="P58" s="13"/>
      <c r="Q58" s="19"/>
      <c r="T58" s="13"/>
      <c r="Y58" s="32" t="s">
        <v>392</v>
      </c>
      <c r="Z58" s="32" t="s">
        <v>526</v>
      </c>
      <c r="AF58" s="30"/>
    </row>
    <row r="59" spans="1:37" x14ac:dyDescent="0.15">
      <c r="A59" s="13"/>
      <c r="B59" s="13"/>
      <c r="F59" s="13"/>
      <c r="G59" s="19"/>
      <c r="K59" s="13"/>
      <c r="L59" s="13"/>
      <c r="O59" s="13"/>
      <c r="P59" s="13"/>
      <c r="Q59" s="19"/>
      <c r="T59" s="13"/>
      <c r="Y59" s="32" t="s">
        <v>393</v>
      </c>
      <c r="Z59" s="32" t="s">
        <v>527</v>
      </c>
      <c r="AF59" s="30"/>
    </row>
    <row r="60" spans="1:37" x14ac:dyDescent="0.15">
      <c r="A60" s="13"/>
      <c r="B60" s="13"/>
      <c r="F60" s="13"/>
      <c r="G60" s="19"/>
      <c r="K60" s="13"/>
      <c r="L60" s="13"/>
      <c r="O60" s="13"/>
      <c r="P60" s="13"/>
      <c r="Q60" s="19"/>
      <c r="T60" s="13"/>
      <c r="Y60" s="32" t="s">
        <v>394</v>
      </c>
      <c r="Z60" s="32" t="s">
        <v>528</v>
      </c>
      <c r="AF60" s="30"/>
    </row>
    <row r="61" spans="1:37" x14ac:dyDescent="0.15">
      <c r="A61" s="13"/>
      <c r="B61" s="13"/>
      <c r="F61" s="13"/>
      <c r="G61" s="19"/>
      <c r="K61" s="13"/>
      <c r="L61" s="13"/>
      <c r="O61" s="13"/>
      <c r="P61" s="13"/>
      <c r="Q61" s="19"/>
      <c r="T61" s="13"/>
      <c r="Y61" s="32" t="s">
        <v>395</v>
      </c>
      <c r="Z61" s="32" t="s">
        <v>529</v>
      </c>
      <c r="AF61" s="30"/>
    </row>
    <row r="62" spans="1:37" x14ac:dyDescent="0.15">
      <c r="A62" s="13"/>
      <c r="B62" s="13"/>
      <c r="F62" s="13"/>
      <c r="G62" s="19"/>
      <c r="K62" s="13"/>
      <c r="L62" s="13"/>
      <c r="O62" s="13"/>
      <c r="P62" s="13"/>
      <c r="Q62" s="19"/>
      <c r="T62" s="13"/>
      <c r="Y62" s="32" t="s">
        <v>396</v>
      </c>
      <c r="Z62" s="32" t="s">
        <v>530</v>
      </c>
      <c r="AF62" s="30"/>
    </row>
    <row r="63" spans="1:37" x14ac:dyDescent="0.15">
      <c r="A63" s="13"/>
      <c r="B63" s="13"/>
      <c r="F63" s="13"/>
      <c r="G63" s="19"/>
      <c r="K63" s="13"/>
      <c r="L63" s="13"/>
      <c r="O63" s="13"/>
      <c r="P63" s="13"/>
      <c r="Q63" s="19"/>
      <c r="T63" s="13"/>
      <c r="Y63" s="32" t="s">
        <v>397</v>
      </c>
      <c r="Z63" s="32" t="s">
        <v>531</v>
      </c>
      <c r="AF63" s="30"/>
    </row>
    <row r="64" spans="1:37" x14ac:dyDescent="0.15">
      <c r="A64" s="13"/>
      <c r="B64" s="13"/>
      <c r="F64" s="13"/>
      <c r="G64" s="19"/>
      <c r="K64" s="13"/>
      <c r="L64" s="13"/>
      <c r="O64" s="13"/>
      <c r="P64" s="13"/>
      <c r="Q64" s="19"/>
      <c r="T64" s="13"/>
      <c r="Y64" s="32" t="s">
        <v>398</v>
      </c>
      <c r="Z64" s="32" t="s">
        <v>532</v>
      </c>
      <c r="AF64" s="30"/>
    </row>
    <row r="65" spans="1:32" x14ac:dyDescent="0.15">
      <c r="A65" s="13"/>
      <c r="B65" s="13"/>
      <c r="F65" s="13"/>
      <c r="G65" s="19"/>
      <c r="K65" s="13"/>
      <c r="L65" s="13"/>
      <c r="O65" s="13"/>
      <c r="P65" s="13"/>
      <c r="Q65" s="19"/>
      <c r="T65" s="13"/>
      <c r="Y65" s="32" t="s">
        <v>399</v>
      </c>
      <c r="Z65" s="32" t="s">
        <v>533</v>
      </c>
      <c r="AF65" s="30"/>
    </row>
    <row r="66" spans="1:32" x14ac:dyDescent="0.15">
      <c r="A66" s="13"/>
      <c r="B66" s="13"/>
      <c r="F66" s="13"/>
      <c r="G66" s="19"/>
      <c r="K66" s="13"/>
      <c r="L66" s="13"/>
      <c r="O66" s="13"/>
      <c r="P66" s="13"/>
      <c r="Q66" s="19"/>
      <c r="T66" s="13"/>
      <c r="Y66" s="32" t="s">
        <v>70</v>
      </c>
      <c r="Z66" s="32" t="s">
        <v>534</v>
      </c>
      <c r="AF66" s="30"/>
    </row>
    <row r="67" spans="1:32" x14ac:dyDescent="0.15">
      <c r="A67" s="13"/>
      <c r="B67" s="13"/>
      <c r="F67" s="13"/>
      <c r="G67" s="19"/>
      <c r="K67" s="13"/>
      <c r="L67" s="13"/>
      <c r="O67" s="13"/>
      <c r="P67" s="13"/>
      <c r="Q67" s="19"/>
      <c r="T67" s="13"/>
      <c r="Y67" s="32" t="s">
        <v>400</v>
      </c>
      <c r="Z67" s="32" t="s">
        <v>535</v>
      </c>
      <c r="AF67" s="30"/>
    </row>
    <row r="68" spans="1:32" x14ac:dyDescent="0.15">
      <c r="A68" s="13"/>
      <c r="B68" s="13"/>
      <c r="F68" s="13"/>
      <c r="G68" s="19"/>
      <c r="K68" s="13"/>
      <c r="L68" s="13"/>
      <c r="O68" s="13"/>
      <c r="P68" s="13"/>
      <c r="Q68" s="19"/>
      <c r="T68" s="13"/>
      <c r="Y68" s="32" t="s">
        <v>401</v>
      </c>
      <c r="Z68" s="32" t="s">
        <v>536</v>
      </c>
      <c r="AF68" s="30"/>
    </row>
    <row r="69" spans="1:32" x14ac:dyDescent="0.15">
      <c r="A69" s="13"/>
      <c r="B69" s="13"/>
      <c r="F69" s="13"/>
      <c r="G69" s="19"/>
      <c r="K69" s="13"/>
      <c r="L69" s="13"/>
      <c r="O69" s="13"/>
      <c r="P69" s="13"/>
      <c r="Q69" s="19"/>
      <c r="T69" s="13"/>
      <c r="Y69" s="32" t="s">
        <v>402</v>
      </c>
      <c r="Z69" s="32" t="s">
        <v>537</v>
      </c>
      <c r="AF69" s="30"/>
    </row>
    <row r="70" spans="1:32" x14ac:dyDescent="0.15">
      <c r="A70" s="13"/>
      <c r="B70" s="13"/>
      <c r="Y70" s="32" t="s">
        <v>403</v>
      </c>
      <c r="Z70" s="32" t="s">
        <v>538</v>
      </c>
    </row>
    <row r="71" spans="1:32" x14ac:dyDescent="0.15">
      <c r="Y71" s="32" t="s">
        <v>404</v>
      </c>
      <c r="Z71" s="32" t="s">
        <v>539</v>
      </c>
    </row>
    <row r="72" spans="1:32" x14ac:dyDescent="0.15">
      <c r="Y72" s="32" t="s">
        <v>405</v>
      </c>
      <c r="Z72" s="32" t="s">
        <v>540</v>
      </c>
    </row>
    <row r="73" spans="1:32" x14ac:dyDescent="0.15">
      <c r="Y73" s="32" t="s">
        <v>406</v>
      </c>
      <c r="Z73" s="32" t="s">
        <v>541</v>
      </c>
    </row>
    <row r="74" spans="1:32" x14ac:dyDescent="0.15">
      <c r="Y74" s="32" t="s">
        <v>407</v>
      </c>
      <c r="Z74" s="32" t="s">
        <v>542</v>
      </c>
    </row>
    <row r="75" spans="1:32" x14ac:dyDescent="0.15">
      <c r="Y75" s="32" t="s">
        <v>408</v>
      </c>
      <c r="Z75" s="32" t="s">
        <v>543</v>
      </c>
    </row>
    <row r="76" spans="1:32" x14ac:dyDescent="0.15">
      <c r="Y76" s="32" t="s">
        <v>409</v>
      </c>
      <c r="Z76" s="32" t="s">
        <v>544</v>
      </c>
    </row>
    <row r="77" spans="1:32" x14ac:dyDescent="0.15">
      <c r="Y77" s="32" t="s">
        <v>410</v>
      </c>
      <c r="Z77" s="32" t="s">
        <v>545</v>
      </c>
    </row>
    <row r="78" spans="1:32" x14ac:dyDescent="0.15">
      <c r="Y78" s="32" t="s">
        <v>411</v>
      </c>
      <c r="Z78" s="32" t="s">
        <v>546</v>
      </c>
    </row>
    <row r="79" spans="1:32" x14ac:dyDescent="0.15">
      <c r="Y79" s="32" t="s">
        <v>412</v>
      </c>
      <c r="Z79" s="32" t="s">
        <v>547</v>
      </c>
    </row>
    <row r="80" spans="1:32" x14ac:dyDescent="0.15">
      <c r="Y80" s="32" t="s">
        <v>413</v>
      </c>
      <c r="Z80" s="32" t="s">
        <v>548</v>
      </c>
    </row>
    <row r="81" spans="25:26" x14ac:dyDescent="0.15">
      <c r="Y81" s="32" t="s">
        <v>414</v>
      </c>
      <c r="Z81" s="32" t="s">
        <v>549</v>
      </c>
    </row>
    <row r="82" spans="25:26" x14ac:dyDescent="0.15">
      <c r="Y82" s="32" t="s">
        <v>415</v>
      </c>
      <c r="Z82" s="32" t="s">
        <v>550</v>
      </c>
    </row>
    <row r="83" spans="25:26" x14ac:dyDescent="0.15">
      <c r="Y83" s="32" t="s">
        <v>416</v>
      </c>
      <c r="Z83" s="32" t="s">
        <v>551</v>
      </c>
    </row>
    <row r="84" spans="25:26" x14ac:dyDescent="0.15">
      <c r="Y84" s="32" t="s">
        <v>417</v>
      </c>
      <c r="Z84" s="32" t="s">
        <v>552</v>
      </c>
    </row>
    <row r="85" spans="25:26" x14ac:dyDescent="0.15">
      <c r="Y85" s="32" t="s">
        <v>418</v>
      </c>
      <c r="Z85" s="32" t="s">
        <v>553</v>
      </c>
    </row>
    <row r="86" spans="25:26" x14ac:dyDescent="0.15">
      <c r="Y86" s="32" t="s">
        <v>419</v>
      </c>
      <c r="Z86" s="32" t="s">
        <v>554</v>
      </c>
    </row>
    <row r="87" spans="25:26" x14ac:dyDescent="0.15">
      <c r="Y87" s="32" t="s">
        <v>420</v>
      </c>
      <c r="Z87" s="32" t="s">
        <v>555</v>
      </c>
    </row>
    <row r="88" spans="25:26" x14ac:dyDescent="0.15">
      <c r="Y88" s="32" t="s">
        <v>421</v>
      </c>
      <c r="Z88" s="32" t="s">
        <v>556</v>
      </c>
    </row>
    <row r="89" spans="25:26" x14ac:dyDescent="0.15">
      <c r="Y89" s="32" t="s">
        <v>422</v>
      </c>
      <c r="Z89" s="32" t="s">
        <v>557</v>
      </c>
    </row>
    <row r="90" spans="25:26" x14ac:dyDescent="0.15">
      <c r="Y90" s="32" t="s">
        <v>423</v>
      </c>
      <c r="Z90" s="32" t="s">
        <v>558</v>
      </c>
    </row>
    <row r="91" spans="25:26" x14ac:dyDescent="0.15">
      <c r="Y91" s="32" t="s">
        <v>424</v>
      </c>
      <c r="Z91" s="32" t="s">
        <v>559</v>
      </c>
    </row>
    <row r="92" spans="25:26" x14ac:dyDescent="0.15">
      <c r="Y92" s="32" t="s">
        <v>425</v>
      </c>
      <c r="Z92" s="32" t="s">
        <v>560</v>
      </c>
    </row>
    <row r="93" spans="25:26" x14ac:dyDescent="0.15">
      <c r="Y93" s="32" t="s">
        <v>426</v>
      </c>
      <c r="Z93" s="32" t="s">
        <v>561</v>
      </c>
    </row>
    <row r="94" spans="25:26" x14ac:dyDescent="0.15">
      <c r="Y94" s="32" t="s">
        <v>427</v>
      </c>
      <c r="Z94" s="32" t="s">
        <v>562</v>
      </c>
    </row>
    <row r="95" spans="25:26" x14ac:dyDescent="0.15">
      <c r="Y95" s="32" t="s">
        <v>428</v>
      </c>
      <c r="Z95" s="32" t="s">
        <v>563</v>
      </c>
    </row>
    <row r="96" spans="25:26" x14ac:dyDescent="0.15">
      <c r="Y96" s="32" t="s">
        <v>330</v>
      </c>
      <c r="Z96" s="32" t="s">
        <v>564</v>
      </c>
    </row>
    <row r="97" spans="25:26" x14ac:dyDescent="0.15">
      <c r="Y97" s="32" t="s">
        <v>429</v>
      </c>
      <c r="Z97" s="32" t="s">
        <v>565</v>
      </c>
    </row>
    <row r="98" spans="25:26" x14ac:dyDescent="0.15">
      <c r="Y98" s="32" t="s">
        <v>430</v>
      </c>
      <c r="Z98" s="32" t="s">
        <v>566</v>
      </c>
    </row>
    <row r="99" spans="25:26" x14ac:dyDescent="0.15">
      <c r="Y99" s="32" t="s">
        <v>463</v>
      </c>
      <c r="Z99" s="32" t="s">
        <v>567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京子</dc:creator>
  <cp:lastModifiedBy>ㅤ</cp:lastModifiedBy>
  <cp:lastPrinted>2021-05-17T10:32:54Z</cp:lastPrinted>
  <dcterms:created xsi:type="dcterms:W3CDTF">2012-03-13T00:50:25Z</dcterms:created>
  <dcterms:modified xsi:type="dcterms:W3CDTF">2021-06-29T09:15:04Z</dcterms:modified>
</cp:coreProperties>
</file>