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管理企画指導室（保存期間１年以上）\03_官民連携推進係\平成30年度\その他対応事項（年度毎）\H31年度\190823_レビューシート意見対応コメント記入依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Q116" i="3" l="1"/>
  <c r="AM34" i="3" l="1"/>
  <c r="AM32"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<sst xmlns="http://schemas.openxmlformats.org/spreadsheetml/2006/main" count="2128" uniqueCount="537">
  <si>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</si>
  <si>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</si>
  <si>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</si>
  <si>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</si>
  <si>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</si>
  <si>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</si>
  <si>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</si>
  <si>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</si>
  <si>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</si>
  <si>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</si>
  <si>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</si>
  <si>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</si>
  <si>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</si>
  <si>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</si>
  <si>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</si>
  <si>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</si>
  <si>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</si>
  <si>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</si>
  <si>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</si>
  <si>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</si>
  <si>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</si>
  <si>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</si>
  <si>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</si>
  <si>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</si>
  <si>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</si>
  <si>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</si>
  <si>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</si>
  <si>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</si>
  <si>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</si>
  <si>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</si>
  <si>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</si>
  <si>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</si>
  <si>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</si>
  <si>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</si>
  <si>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</si>
  <si>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</si>
  <si>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</si>
  <si>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</si>
  <si>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</si>
  <si>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</si>
  <si>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</si>
  <si>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</si>
  <si>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</si>
  <si>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</si>
  <si>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</si>
  <si>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</si>
  <si>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</si>
  <si>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</si>
  <si>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</si>
  <si>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</si>
  <si>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</si>
  <si>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</si>
  <si>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</si>
  <si>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</si>
  <si>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</si>
  <si>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</si>
  <si>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</si>
  <si>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</si>
  <si>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</si>
  <si>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</si>
  <si>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</si>
  <si>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</si>
  <si>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</si>
  <si>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</si>
  <si>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</si>
  <si>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</si>
  <si>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</si>
  <si>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</si>
  <si>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</si>
  <si>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</si>
  <si>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</si>
  <si>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</si>
  <si>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</si>
  <si>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</si>
  <si>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</si>
  <si>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</si>
  <si>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</si>
  <si>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</si>
  <si>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</si>
  <si>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</si>
  <si>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</si>
  <si>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</si>
  <si>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</si>
  <si>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</si>
  <si>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</si>
  <si>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</si>
  <si>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</si>
  <si>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</si>
  <si>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</si>
  <si>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</si>
  <si>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</si>
  <si>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</si>
  <si>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</si>
  <si>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</si>
  <si>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</si>
  <si>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</si>
  <si>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</si>
  <si>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</si>
  <si>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</si>
  <si>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</si>
  <si>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</si>
  <si>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</si>
  <si>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</si>
  <si>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</si>
  <si>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</si>
  <si>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</si>
  <si>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</si>
  <si>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</si>
  <si>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</si>
  <si>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</si>
  <si>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</si>
  <si>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</si>
  <si>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</si>
  <si>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</si>
  <si>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</si>
  <si>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</si>
  <si>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</si>
  <si>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</si>
  <si>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</si>
  <si>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</si>
  <si>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</si>
  <si>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</si>
  <si>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</si>
  <si>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</si>
  <si>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</si>
  <si>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</si>
  <si>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</si>
  <si>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</si>
  <si>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</si>
  <si>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</si>
  <si>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</si>
  <si>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</si>
  <si>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</si>
  <si>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</si>
  <si>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</si>
  <si>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</si>
  <si>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</si>
  <si>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</si>
  <si>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</si>
  <si>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</si>
  <si>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</si>
  <si>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</si>
  <si>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</si>
  <si>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</si>
  <si>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</si>
  <si>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</si>
  <si>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</si>
  <si>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</si>
  <si>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</si>
  <si>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</si>
  <si>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</si>
  <si>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</si>
  <si>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</si>
  <si>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</si>
  <si>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</si>
  <si>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</si>
  <si>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</si>
  <si>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</si>
  <si>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</si>
  <si>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</si>
  <si>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</si>
  <si>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</si>
  <si>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</si>
  <si>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</si>
  <si>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</si>
  <si>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</si>
  <si>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</si>
  <si>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</si>
  <si>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</si>
  <si>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</si>
  <si>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</si>
  <si>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</si>
  <si>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</si>
  <si>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</si>
  <si>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</si>
  <si>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</si>
  <si>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</si>
  <si>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</si>
  <si>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</si>
  <si>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</si>
  <si>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</si>
  <si>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</si>
  <si>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</si>
  <si>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</si>
  <si>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</si>
  <si>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</si>
  <si>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</si>
  <si>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</si>
  <si>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</si>
  <si>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</si>
  <si>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</si>
  <si>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</si>
  <si>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</si>
  <si>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</si>
  <si>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</si>
  <si>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</si>
  <si>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</si>
  <si>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</si>
  <si>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</si>
  <si>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</si>
  <si>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</si>
  <si>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</si>
  <si>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</si>
  <si>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</si>
  <si>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</si>
  <si>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</si>
  <si>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</si>
  <si>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</si>
  <si>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</si>
  <si>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</si>
  <si>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</si>
  <si>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</si>
  <si>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</si>
  <si>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</si>
  <si>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</si>
  <si>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</si>
  <si>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</si>
  <si>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</si>
  <si>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</si>
  <si>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</si>
  <si>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</si>
  <si>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</si>
  <si>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</si>
  <si>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</si>
  <si>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</si>
  <si>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</si>
  <si>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</si>
  <si>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</si>
  <si>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</si>
  <si>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</si>
  <si>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</si>
  <si>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</si>
  <si>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</si>
  <si>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</si>
  <si>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</si>
  <si>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</si>
  <si>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</si>
  <si>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</si>
  <si>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</si>
  <si>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</si>
  <si>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</si>
  <si>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</si>
  <si>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</si>
  <si>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</si>
  <si>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</si>
  <si>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</si>
  <si>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</si>
  <si>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</si>
  <si>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</si>
  <si>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</si>
  <si>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</si>
  <si>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</si>
  <si>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</si>
  <si>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</si>
  <si>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</si>
  <si>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</si>
  <si>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</si>
  <si>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</si>
  <si>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</si>
  <si>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</si>
  <si>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</si>
  <si>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</si>
  <si>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</si>
  <si>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</si>
  <si>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</si>
  <si>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</si>
  <si>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</si>
  <si>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</si>
  <si>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</si>
  <si>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</si>
  <si>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</si>
  <si>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</si>
  <si>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</si>
  <si>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</si>
  <si>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</si>
  <si>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</si>
  <si>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</si>
  <si>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</si>
  <si>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</si>
  <si>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</si>
  <si>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</si>
  <si>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</si>
  <si>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</si>
  <si>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</si>
  <si>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</si>
  <si>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</si>
  <si>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</si>
  <si>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</si>
  <si>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</si>
  <si>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</si>
  <si>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</si>
  <si>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</si>
  <si>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</si>
  <si>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</si>
  <si>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</si>
  <si>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</si>
  <si>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</si>
  <si>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</si>
  <si>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</si>
  <si>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</si>
  <si>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</si>
  <si>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</si>
  <si>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</si>
  <si>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</si>
  <si>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</si>
  <si>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</si>
  <si>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</si>
  <si>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</si>
  <si>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</si>
  <si>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</si>
  <si>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</si>
  <si>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</si>
  <si>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</si>
  <si>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</si>
  <si>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</si>
  <si>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</si>
  <si>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</si>
  <si>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</si>
  <si>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</si>
  <si>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</si>
  <si>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</si>
  <si>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</si>
  <si>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</si>
  <si>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</si>
  <si>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</si>
  <si>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</si>
  <si>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</si>
  <si>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</si>
  <si>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</si>
  <si>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</si>
  <si>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</si>
  <si>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</si>
  <si>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</si>
  <si>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</si>
  <si>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</si>
  <si>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</si>
  <si>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</si>
  <si>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</si>
  <si>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</si>
  <si>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</si>
  <si>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</si>
  <si>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</si>
  <si>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</si>
  <si>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</si>
  <si>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</si>
  <si>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</si>
  <si>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</si>
  <si>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</si>
  <si>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</si>
  <si>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</si>
  <si>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</si>
  <si>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</si>
  <si>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</si>
  <si>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</si>
  <si>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</si>
  <si>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</si>
  <si>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</si>
  <si>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</si>
  <si>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</si>
  <si>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</si>
  <si>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</si>
  <si>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</si>
  <si>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</si>
  <si>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</si>
  <si>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</si>
  <si>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</si>
  <si>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</si>
  <si>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</si>
  <si>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</si>
  <si>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</si>
  <si>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</si>
  <si>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</si>
  <si>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</si>
  <si>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</si>
  <si>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</si>
  <si>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</si>
  <si>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</si>
  <si>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</si>
  <si>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</si>
  <si>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</si>
  <si>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</si>
  <si>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</si>
  <si>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</si>
  <si>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</si>
  <si>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</si>
  <si>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</si>
  <si>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</si>
  <si>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</si>
  <si>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</si>
  <si>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</si>
  <si>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</si>
  <si>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</si>
  <si>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</si>
  <si>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</si>
  <si>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</si>
  <si>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</si>
  <si>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</si>
  <si>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</si>
  <si>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</si>
  <si>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</si>
  <si>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</si>
  <si>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</si>
  <si>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</si>
  <si>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</si>
  <si>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</si>
  <si>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</si>
  <si>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</si>
  <si>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</si>
  <si>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</si>
  <si>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</si>
  <si>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</si>
  <si>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</si>
  <si>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</si>
  <si>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</si>
  <si>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</si>
  <si>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</si>
  <si>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</si>
  <si>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</si>
  <si>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</si>
  <si>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</si>
  <si>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</si>
  <si>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</si>
  <si>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</si>
  <si>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</si>
  <si>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</si>
  <si>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</si>
  <si>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</si>
  <si>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</si>
  <si>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</si>
  <si>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</si>
  <si>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</si>
  <si>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</si>
  <si>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</si>
  <si>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</si>
  <si>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</si>
  <si>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</si>
  <si>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</si>
  <si>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</si>
  <si>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</si>
  <si>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</si>
  <si>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</si>
  <si>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</si>
  <si>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</si>
  <si>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</si>
  <si>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</si>
  <si>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</si>
  <si>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</si>
  <si>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</si>
  <si>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</si>
  <si>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</si>
  <si>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</si>
  <si>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</si>
  <si>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</si>
  <si>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</si>
  <si>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</si>
  <si>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</si>
  <si>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</si>
  <si>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</si>
  <si>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</si>
  <si>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</si>
  <si>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</si>
  <si>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</si>
  <si>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</si>
  <si>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</si>
  <si>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</si>
  <si>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</si>
  <si>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</si>
  <si>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</si>
  <si>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</si>
  <si>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</si>
  <si>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</si>
  <si>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</si>
  <si>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</si>
  <si>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</si>
  <si>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</si>
  <si>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</si>
  <si>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</si>
  <si>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</si>
  <si>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</si>
  <si>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</si>
  <si>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水管理・国土保全局下水道部</t>
    <phoneticPr fontId="5"/>
  </si>
  <si>
    <t>○</t>
  </si>
  <si>
    <t>-</t>
  </si>
  <si>
    <t>-</t>
    <phoneticPr fontId="5"/>
  </si>
  <si>
    <t>水環境対策調査費</t>
    <phoneticPr fontId="5"/>
  </si>
  <si>
    <t>件</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</si>
  <si>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</si>
  <si>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</si>
  <si>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下水道におけるＰＰＰ／ＰＦＩの導入に向けた検討経費</t>
    <phoneticPr fontId="5"/>
  </si>
  <si>
    <t>下水道企画課</t>
    <phoneticPr fontId="5"/>
  </si>
  <si>
    <t>モデル都市の支援で得られたコンセッションをはじめとするPPP/PFIのノウハウや知見等を共有し、意見交換を実施する。</t>
    <phoneticPr fontId="5"/>
  </si>
  <si>
    <t>PPP/PFI検討会に参画する地方公共団体や企業の数</t>
    <phoneticPr fontId="5"/>
  </si>
  <si>
    <t>団体</t>
  </si>
  <si>
    <t>団体</t>
    <phoneticPr fontId="5"/>
  </si>
  <si>
    <t>PPP/PFI検討会参画状況（国土交通省下水道部調べ）</t>
    <phoneticPr fontId="5"/>
  </si>
  <si>
    <t>実績額／地方公共団体の支援数</t>
    <phoneticPr fontId="5"/>
  </si>
  <si>
    <t>百万円</t>
    <phoneticPr fontId="5"/>
  </si>
  <si>
    <t>百万円/団体</t>
    <phoneticPr fontId="5"/>
  </si>
  <si>
    <t>20/3</t>
  </si>
  <si>
    <t>27/9</t>
  </si>
  <si>
    <t>社会資本整備等</t>
  </si>
  <si>
    <t>・本事業により、コンセッション事業の導入検討を行っている都市の案件形成を支援することで、目標達成につなげる。</t>
    <phoneticPr fontId="5"/>
  </si>
  <si>
    <t>新28-012</t>
    <phoneticPr fontId="5"/>
  </si>
  <si>
    <t>新28-0007</t>
    <phoneticPr fontId="5"/>
  </si>
  <si>
    <t>62</t>
    <phoneticPr fontId="5"/>
  </si>
  <si>
    <t>-</t>
    <phoneticPr fontId="5"/>
  </si>
  <si>
    <t>41/10</t>
    <phoneticPr fontId="5"/>
  </si>
  <si>
    <t>無</t>
  </si>
  <si>
    <t>有</t>
  </si>
  <si>
    <t>コンセッション事業を含むPPP/PFI手法の導入に際して、地方公共団体は先行事例を必要としており、本事業の目的と合致。</t>
    <rPh sb="7" eb="9">
      <t>ジギョウ</t>
    </rPh>
    <rPh sb="10" eb="11">
      <t>フク</t>
    </rPh>
    <rPh sb="19" eb="21">
      <t>シュホウ</t>
    </rPh>
    <rPh sb="22" eb="24">
      <t>ドウニュウ</t>
    </rPh>
    <rPh sb="25" eb="26">
      <t>サイ</t>
    </rPh>
    <rPh sb="29" eb="31">
      <t>チホウ</t>
    </rPh>
    <rPh sb="31" eb="33">
      <t>コウキョウ</t>
    </rPh>
    <rPh sb="33" eb="35">
      <t>ダンタイ</t>
    </rPh>
    <rPh sb="36" eb="38">
      <t>センコウ</t>
    </rPh>
    <rPh sb="38" eb="40">
      <t>ジレイ</t>
    </rPh>
    <rPh sb="41" eb="43">
      <t>ヒツヨウ</t>
    </rPh>
    <rPh sb="49" eb="50">
      <t>ホン</t>
    </rPh>
    <rPh sb="50" eb="52">
      <t>ジギョウ</t>
    </rPh>
    <rPh sb="53" eb="55">
      <t>モクテキ</t>
    </rPh>
    <rPh sb="56" eb="58">
      <t>ガッチ</t>
    </rPh>
    <phoneticPr fontId="5"/>
  </si>
  <si>
    <t>地方公共団体においては先例が極めて少数であり、ノウハウも蓄積されていないため、案件形成支援や先進事例の水平展開は国が行う必要がある。</t>
    <rPh sb="0" eb="2">
      <t>チホウ</t>
    </rPh>
    <rPh sb="2" eb="4">
      <t>コウキョウ</t>
    </rPh>
    <rPh sb="4" eb="6">
      <t>ダンタイ</t>
    </rPh>
    <rPh sb="11" eb="13">
      <t>センレイ</t>
    </rPh>
    <rPh sb="14" eb="15">
      <t>キワ</t>
    </rPh>
    <rPh sb="17" eb="19">
      <t>ショウスウ</t>
    </rPh>
    <rPh sb="28" eb="30">
      <t>チクセキ</t>
    </rPh>
    <rPh sb="39" eb="41">
      <t>アンケン</t>
    </rPh>
    <rPh sb="41" eb="43">
      <t>ケイセイ</t>
    </rPh>
    <rPh sb="43" eb="45">
      <t>シエン</t>
    </rPh>
    <rPh sb="46" eb="48">
      <t>センシン</t>
    </rPh>
    <rPh sb="48" eb="50">
      <t>ジレイ</t>
    </rPh>
    <rPh sb="51" eb="53">
      <t>スイヘイ</t>
    </rPh>
    <rPh sb="53" eb="55">
      <t>テンカイ</t>
    </rPh>
    <rPh sb="56" eb="57">
      <t>クニ</t>
    </rPh>
    <rPh sb="58" eb="59">
      <t>オコナ</t>
    </rPh>
    <rPh sb="60" eb="62">
      <t>ヒツヨウ</t>
    </rPh>
    <phoneticPr fontId="5"/>
  </si>
  <si>
    <t>‐</t>
  </si>
  <si>
    <t>妥当である。</t>
    <rPh sb="0" eb="2">
      <t>ダトウ</t>
    </rPh>
    <phoneticPr fontId="5"/>
  </si>
  <si>
    <t>基本的に請負者への支出のみ。再委託がある場合は再委託の状況を確認している。</t>
    <rPh sb="0" eb="3">
      <t>キホンテキ</t>
    </rPh>
    <rPh sb="4" eb="7">
      <t>ウケオイシャ</t>
    </rPh>
    <rPh sb="9" eb="11">
      <t>シシュツ</t>
    </rPh>
    <rPh sb="14" eb="17">
      <t>サイイタク</t>
    </rPh>
    <rPh sb="20" eb="22">
      <t>バアイ</t>
    </rPh>
    <rPh sb="23" eb="26">
      <t>サイイタク</t>
    </rPh>
    <rPh sb="27" eb="29">
      <t>ジョウキョウ</t>
    </rPh>
    <rPh sb="30" eb="32">
      <t>カクニン</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</si>
  <si>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</si>
  <si>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発注にあたり、コスト削減や透明性・公平性を確保している。</t>
    <rPh sb="0" eb="2">
      <t>ハッチュウ</t>
    </rPh>
    <rPh sb="10" eb="12">
      <t>サクゲン</t>
    </rPh>
    <rPh sb="13" eb="16">
      <t>トウメイセイ</t>
    </rPh>
    <rPh sb="17" eb="20">
      <t>コウヘイセイ</t>
    </rPh>
    <rPh sb="21" eb="23">
      <t>カクホ</t>
    </rPh>
    <phoneticPr fontId="5"/>
  </si>
  <si>
    <t>調査結果は地方公共団体がPPP/PFIを検討する際に参考となるよう取り纏め、水平展開を行っており、十分に活用されている。</t>
    <rPh sb="0" eb="2">
      <t>チョウサ</t>
    </rPh>
    <rPh sb="2" eb="4">
      <t>ケッカ</t>
    </rPh>
    <rPh sb="5" eb="7">
      <t>チホウ</t>
    </rPh>
    <rPh sb="7" eb="9">
      <t>コウキョウ</t>
    </rPh>
    <rPh sb="9" eb="11">
      <t>ダンタイ</t>
    </rPh>
    <rPh sb="20" eb="22">
      <t>ケントウ</t>
    </rPh>
    <rPh sb="24" eb="25">
      <t>サイ</t>
    </rPh>
    <rPh sb="26" eb="28">
      <t>サンコウ</t>
    </rPh>
    <rPh sb="33" eb="34">
      <t>ト</t>
    </rPh>
    <rPh sb="35" eb="36">
      <t>マト</t>
    </rPh>
    <rPh sb="38" eb="40">
      <t>スイヘイ</t>
    </rPh>
    <rPh sb="40" eb="42">
      <t>テンカイ</t>
    </rPh>
    <rPh sb="43" eb="44">
      <t>オコナ</t>
    </rPh>
    <rPh sb="49" eb="51">
      <t>ジュウブン</t>
    </rPh>
    <rPh sb="52" eb="54">
      <t>カツヨウ</t>
    </rPh>
    <phoneticPr fontId="5"/>
  </si>
  <si>
    <t>下水道事業における公共施設等運営事業等の案件形成に関する方策検討業務</t>
  </si>
  <si>
    <t>請負</t>
    <rPh sb="0" eb="2">
      <t>ウケオイ</t>
    </rPh>
    <phoneticPr fontId="5"/>
  </si>
  <si>
    <t>PｗCアドバイザリー合同会社</t>
    <rPh sb="10" eb="12">
      <t>ゴウドウ</t>
    </rPh>
    <rPh sb="12" eb="14">
      <t>カイシャ</t>
    </rPh>
    <phoneticPr fontId="5"/>
  </si>
  <si>
    <t>A. PｗCアドバイザリー合同会社</t>
    <phoneticPr fontId="5"/>
  </si>
  <si>
    <t>-</t>
    <phoneticPr fontId="5"/>
  </si>
  <si>
    <t>2018年6月15日に閣議決定された「経済財政運営と改革の基本方針2018」等において、下水道分野はコンセッション事業を含むPPP/PFIを推進することとされており、優先度は高い。</t>
    <rPh sb="4" eb="5">
      <t>ネン</t>
    </rPh>
    <rPh sb="6" eb="7">
      <t>ガツ</t>
    </rPh>
    <rPh sb="9" eb="10">
      <t>ニチ</t>
    </rPh>
    <rPh sb="11" eb="13">
      <t>カクギ</t>
    </rPh>
    <rPh sb="13" eb="15">
      <t>ケッテイ</t>
    </rPh>
    <rPh sb="38" eb="39">
      <t>トウ</t>
    </rPh>
    <rPh sb="57" eb="59">
      <t>ジギョウ</t>
    </rPh>
    <rPh sb="60" eb="61">
      <t>フク</t>
    </rPh>
    <rPh sb="70" eb="72">
      <t>スイシン</t>
    </rPh>
    <phoneticPr fontId="5"/>
  </si>
  <si>
    <t>38/9</t>
    <phoneticPr fontId="5"/>
  </si>
  <si>
    <t>コンセッション事業、収益型事業及び公的不動産利活用事業の導入件数：「ＰＰＰ／ＰＦＩ推進アクションプラン」に定める目標と同じ
（下水道に係る事業件数（実施方針の策定が完了したコンセッション事業件数））</t>
    <rPh sb="69" eb="71">
      <t>ジギョウ</t>
    </rPh>
    <rPh sb="71" eb="73">
      <t>ケンスウ</t>
    </rPh>
    <rPh sb="74" eb="76">
      <t>ジッシ</t>
    </rPh>
    <rPh sb="76" eb="78">
      <t>ホウシン</t>
    </rPh>
    <rPh sb="79" eb="81">
      <t>サクテイ</t>
    </rPh>
    <rPh sb="82" eb="84">
      <t>カンリョウ</t>
    </rPh>
    <rPh sb="95" eb="97">
      <t>ケンスウ</t>
    </rPh>
    <phoneticPr fontId="5"/>
  </si>
  <si>
    <t>平成30年６月15日に閣議決定された「経済財政運営と改革の基本方針2018」においても、コンセッションの導入をはじめとする多様なPPP/PFIの活用等を重点的に推進するとされている。そのため、コンセッション方式等のPPP/PFI導入に先行的に取り組む、モデルとなる地方公共団体を支援し、その成果を全国に水平展開すること等により、地方公共団体におけるコンセッション方式等のPPP/PFIの検討・導入が促進されることを目的とする。</t>
    <phoneticPr fontId="5"/>
  </si>
  <si>
    <t>支出先は、企画提案書の内容審査により客観的に評価し選定を行っており、選定の妥当性は確保されている。</t>
    <phoneticPr fontId="5"/>
  </si>
  <si>
    <t>今後も競争性、透明性及び公平性の観点から委託業務等を発注し、国費投入の必要性、事業の効率性、有効性等を検証しながら事業を進めていく。</t>
    <rPh sb="0" eb="2">
      <t>コンゴ</t>
    </rPh>
    <rPh sb="3" eb="6">
      <t>キョウソウセイ</t>
    </rPh>
    <rPh sb="7" eb="10">
      <t>トウメイセイ</t>
    </rPh>
    <rPh sb="10" eb="11">
      <t>オヨ</t>
    </rPh>
    <rPh sb="12" eb="15">
      <t>コウヘイセイ</t>
    </rPh>
    <rPh sb="16" eb="18">
      <t>カンテン</t>
    </rPh>
    <rPh sb="20" eb="22">
      <t>イタク</t>
    </rPh>
    <rPh sb="22" eb="24">
      <t>ギョウム</t>
    </rPh>
    <rPh sb="24" eb="25">
      <t>トウ</t>
    </rPh>
    <rPh sb="26" eb="28">
      <t>ハッチュウ</t>
    </rPh>
    <rPh sb="30" eb="32">
      <t>コクヒ</t>
    </rPh>
    <rPh sb="32" eb="34">
      <t>トウニュウ</t>
    </rPh>
    <rPh sb="35" eb="38">
      <t>ヒツヨウセイ</t>
    </rPh>
    <rPh sb="39" eb="41">
      <t>ジギョウ</t>
    </rPh>
    <rPh sb="42" eb="45">
      <t>コウリツセイ</t>
    </rPh>
    <rPh sb="46" eb="49">
      <t>ユウコウセイ</t>
    </rPh>
    <rPh sb="49" eb="50">
      <t>トウ</t>
    </rPh>
    <rPh sb="51" eb="53">
      <t>ケンショウ</t>
    </rPh>
    <rPh sb="57" eb="59">
      <t>ジギョウ</t>
    </rPh>
    <rPh sb="60" eb="61">
      <t>スス</t>
    </rPh>
    <phoneticPr fontId="5"/>
  </si>
  <si>
    <t>・コンセッション方式等のPPP/PFI導入に先行的に取り組む地方公共団体の準備事業（広域的な検討を含む）を支援するとともに、PPP/PFI検討会の開催を通じて全国に先進事例の水平展開を図ることができた。</t>
    <rPh sb="53" eb="55">
      <t>シエン</t>
    </rPh>
    <rPh sb="69" eb="72">
      <t>ケントウカイ</t>
    </rPh>
    <rPh sb="73" eb="75">
      <t>カイサイ</t>
    </rPh>
    <rPh sb="76" eb="77">
      <t>ツウ</t>
    </rPh>
    <rPh sb="79" eb="81">
      <t>ゼンコク</t>
    </rPh>
    <rPh sb="82" eb="84">
      <t>センシン</t>
    </rPh>
    <rPh sb="84" eb="86">
      <t>ジレイ</t>
    </rPh>
    <rPh sb="87" eb="89">
      <t>スイヘイ</t>
    </rPh>
    <rPh sb="89" eb="91">
      <t>テンカイ</t>
    </rPh>
    <rPh sb="92" eb="93">
      <t>ハカ</t>
    </rPh>
    <phoneticPr fontId="5"/>
  </si>
  <si>
    <t>-</t>
    <phoneticPr fontId="5"/>
  </si>
  <si>
    <t>地方公共団体の支援数</t>
    <phoneticPr fontId="5"/>
  </si>
  <si>
    <t>・コンセッション方式等のPPP/PFI導入に先行的に取り組む地方公共団体の準備事業（広域的な検討を含む）を支援するため、民間企業・地方公共団体の双方へヒアリングを行いつつ、案件スキームの検討や実施方針案等の作成等を行う。
・コンセッション方式導入に関する課題の抽出と解決方策の検討を実施し、成果をとりまとめ、全国に水平展開する。</t>
    <phoneticPr fontId="5"/>
  </si>
  <si>
    <t>下水道事業の持続性向上に向け、PPP/PFIの活用は重要であり、PPP/PFI方式導入に関する課題の抽出と解決方策の検討を実施し、迅速に成果をとりまとめるべきである。その際には、成果目標に掲げるPPP/PFI検討会に参画する地方公共団体や企業の数に着目するだけでなく、実際にPPP/PFIの活用につながるかどうかという視点を常に持ちながら事業に取り組むべきである。</t>
    <rPh sb="0" eb="3">
      <t>ゲスイドウ</t>
    </rPh>
    <rPh sb="3" eb="5">
      <t>ジギョウ</t>
    </rPh>
    <rPh sb="6" eb="9">
      <t>ジゾクセイ</t>
    </rPh>
    <rPh sb="9" eb="11">
      <t>コウジョウ</t>
    </rPh>
    <rPh sb="12" eb="13">
      <t>ム</t>
    </rPh>
    <rPh sb="23" eb="25">
      <t>カツヨウ</t>
    </rPh>
    <rPh sb="26" eb="28">
      <t>ジュウヨウ</t>
    </rPh>
    <rPh sb="65" eb="67">
      <t>ジンソク</t>
    </rPh>
    <rPh sb="85" eb="86">
      <t>サイ</t>
    </rPh>
    <rPh sb="89" eb="91">
      <t>セイカ</t>
    </rPh>
    <rPh sb="91" eb="93">
      <t>モクヒョウ</t>
    </rPh>
    <rPh sb="94" eb="95">
      <t>カカ</t>
    </rPh>
    <rPh sb="124" eb="126">
      <t>チャクモク</t>
    </rPh>
    <rPh sb="134" eb="136">
      <t>ジッサイ</t>
    </rPh>
    <rPh sb="145" eb="147">
      <t>カツヨウ</t>
    </rPh>
    <rPh sb="159" eb="161">
      <t>シテン</t>
    </rPh>
    <rPh sb="162" eb="163">
      <t>ツネ</t>
    </rPh>
    <rPh sb="164" eb="165">
      <t>モ</t>
    </rPh>
    <rPh sb="169" eb="171">
      <t>ジギョウ</t>
    </rPh>
    <rPh sb="172" eb="173">
      <t>ト</t>
    </rPh>
    <rPh sb="174" eb="175">
      <t>ク</t>
    </rPh>
    <phoneticPr fontId="5"/>
  </si>
  <si>
    <t>課長　梶原　輝昭</t>
    <rPh sb="0" eb="2">
      <t>カチョウ</t>
    </rPh>
    <rPh sb="3" eb="5">
      <t>カジワラ</t>
    </rPh>
    <rPh sb="6" eb="8">
      <t>テルアキ</t>
    </rPh>
    <phoneticPr fontId="5"/>
  </si>
  <si>
    <t>「新しい日本のための優先課題推進枠」47</t>
    <rPh sb="1" eb="2">
      <t>アタラ</t>
    </rPh>
    <rPh sb="4" eb="6">
      <t>ニホン</t>
    </rPh>
    <rPh sb="10" eb="12">
      <t>ユウセン</t>
    </rPh>
    <rPh sb="12" eb="14">
      <t>カダイ</t>
    </rPh>
    <rPh sb="14" eb="16">
      <t>スイシン</t>
    </rPh>
    <rPh sb="16" eb="17">
      <t>ワク</t>
    </rPh>
    <phoneticPr fontId="5"/>
  </si>
  <si>
    <t>執行等改善</t>
  </si>
  <si>
    <t>指摘を踏まえ、PPP/PFI検討会に参画する地方公共団体や企業の数に着目するだけでなく、地方公共団体の現場において実際にPPP/PFIの活用につながるかどうかという視点を常に持ちながら事業に取り組む。</t>
    <rPh sb="0" eb="2">
      <t>シテキ</t>
    </rPh>
    <rPh sb="3" eb="4">
      <t>フ</t>
    </rPh>
    <rPh sb="44" eb="46">
      <t>チホウ</t>
    </rPh>
    <rPh sb="46" eb="48">
      <t>コウキョウ</t>
    </rPh>
    <rPh sb="48" eb="50">
      <t>ダンタイ</t>
    </rPh>
    <rPh sb="51" eb="53">
      <t>ゲンバ</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</si>
</sst>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74083</xdr:colOff>
      <xdr:row>740</xdr:row>
      <xdr:rowOff>190500</xdr:rowOff>
    </xdr:from>
    <xdr:to>
      <xdr:col>33</xdr:col>
      <xdr:colOff>112501</xdr:colOff>
      <xdr:row>742</xdr:row>
      <xdr:rowOff>190500</xdr:rowOff>
    </xdr:to>
    <xdr:sp macro="" textlink="">
      <xdr:nvSpPr>
        <xdr:cNvPr id="3" name="テキスト ボックス 2"/>
        <xdr:cNvSpPr txBox="1"/>
      </xdr:nvSpPr>
      <xdr:spPr>
        <a:xfrm>
          <a:off x="4360333" y="42263786"/>
          <a:ext cx="2487704" cy="70757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３８</a:t>
          </a:r>
          <a:r>
            <a:rPr kumimoji="1" lang="ja-JP" altLang="en-US" sz="1400"/>
            <a:t>百万円</a:t>
          </a:r>
        </a:p>
      </xdr:txBody>
    </xdr:sp>
    <xdr:clientData/>
  </xdr:twoCellAnchor>
  <xdr:twoCellAnchor>
    <xdr:from>
      <xdr:col>21</xdr:col>
      <xdr:colOff>68036</xdr:colOff>
      <xdr:row>742</xdr:row>
      <xdr:rowOff>267606</xdr:rowOff>
    </xdr:from>
    <xdr:to>
      <xdr:col>33</xdr:col>
      <xdr:colOff>99767</xdr:colOff>
      <xdr:row>744</xdr:row>
      <xdr:rowOff>136071</xdr:rowOff>
    </xdr:to>
    <xdr:sp macro="" textlink="">
      <xdr:nvSpPr>
        <xdr:cNvPr id="4" name="大かっこ 3"/>
        <xdr:cNvSpPr/>
      </xdr:nvSpPr>
      <xdr:spPr>
        <a:xfrm>
          <a:off x="4354286" y="43048463"/>
          <a:ext cx="2481017" cy="5760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下水道におけるＰＰＰ／ＰＦＩの導入に向けた検討の企画・立案、進捗管理・指導</a:t>
          </a:r>
        </a:p>
      </xdr:txBody>
    </xdr:sp>
    <xdr:clientData/>
  </xdr:twoCellAnchor>
  <xdr:twoCellAnchor>
    <xdr:from>
      <xdr:col>21</xdr:col>
      <xdr:colOff>82245</xdr:colOff>
      <xdr:row>746</xdr:row>
      <xdr:rowOff>343806</xdr:rowOff>
    </xdr:from>
    <xdr:to>
      <xdr:col>33</xdr:col>
      <xdr:colOff>113392</xdr:colOff>
      <xdr:row>747</xdr:row>
      <xdr:rowOff>248770</xdr:rowOff>
    </xdr:to>
    <xdr:sp macro="" textlink="">
      <xdr:nvSpPr>
        <xdr:cNvPr id="6" name="テキスト ボックス 5"/>
        <xdr:cNvSpPr txBox="1"/>
      </xdr:nvSpPr>
      <xdr:spPr>
        <a:xfrm>
          <a:off x="4368495" y="44539806"/>
          <a:ext cx="2480433" cy="2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76199</xdr:colOff>
      <xdr:row>747</xdr:row>
      <xdr:rowOff>235858</xdr:rowOff>
    </xdr:from>
    <xdr:to>
      <xdr:col>33</xdr:col>
      <xdr:colOff>116584</xdr:colOff>
      <xdr:row>749</xdr:row>
      <xdr:rowOff>180975</xdr:rowOff>
    </xdr:to>
    <xdr:sp macro="" textlink="">
      <xdr:nvSpPr>
        <xdr:cNvPr id="7" name="テキスト ボックス 6"/>
        <xdr:cNvSpPr txBox="1"/>
      </xdr:nvSpPr>
      <xdr:spPr>
        <a:xfrm>
          <a:off x="4276724" y="42412558"/>
          <a:ext cx="2440685" cy="64996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a:t>
          </a:r>
          <a:endParaRPr kumimoji="1" lang="en-US" altLang="ja-JP" sz="1400"/>
        </a:p>
        <a:p>
          <a:pPr algn="ctr"/>
          <a:r>
            <a:rPr kumimoji="1" lang="ja-JP" altLang="en-US" sz="1400"/>
            <a:t>３８百万円</a:t>
          </a:r>
        </a:p>
      </xdr:txBody>
    </xdr:sp>
    <xdr:clientData/>
  </xdr:twoCellAnchor>
  <xdr:twoCellAnchor>
    <xdr:from>
      <xdr:col>21</xdr:col>
      <xdr:colOff>68639</xdr:colOff>
      <xdr:row>749</xdr:row>
      <xdr:rowOff>222855</xdr:rowOff>
    </xdr:from>
    <xdr:to>
      <xdr:col>33</xdr:col>
      <xdr:colOff>102807</xdr:colOff>
      <xdr:row>777</xdr:row>
      <xdr:rowOff>76200</xdr:rowOff>
    </xdr:to>
    <xdr:sp macro="" textlink="">
      <xdr:nvSpPr>
        <xdr:cNvPr id="8" name="大かっこ 7"/>
        <xdr:cNvSpPr/>
      </xdr:nvSpPr>
      <xdr:spPr>
        <a:xfrm>
          <a:off x="4269164" y="43104405"/>
          <a:ext cx="2434468" cy="5581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solidFill>
                <a:schemeClr val="tx1"/>
              </a:solidFill>
              <a:effectLst/>
              <a:latin typeface="+mn-lt"/>
              <a:ea typeface="+mn-ea"/>
              <a:cs typeface="+mn-cs"/>
            </a:rPr>
            <a:t>下水道事業における公共施設等運営事業等の案件形成に関する方策検討</a:t>
          </a:r>
          <a:endParaRPr lang="en-US" altLang="ja-JP" sz="900">
            <a:solidFill>
              <a:schemeClr val="tx1"/>
            </a:solidFill>
            <a:effectLst/>
            <a:latin typeface="+mn-lt"/>
            <a:ea typeface="+mn-ea"/>
            <a:cs typeface="+mn-cs"/>
          </a:endParaRPr>
        </a:p>
      </xdr:txBody>
    </xdr:sp>
    <xdr:clientData/>
  </xdr:twoCellAnchor>
  <xdr:twoCellAnchor>
    <xdr:from>
      <xdr:col>27</xdr:col>
      <xdr:colOff>68036</xdr:colOff>
      <xdr:row>744</xdr:row>
      <xdr:rowOff>204107</xdr:rowOff>
    </xdr:from>
    <xdr:to>
      <xdr:col>27</xdr:col>
      <xdr:colOff>68036</xdr:colOff>
      <xdr:row>746</xdr:row>
      <xdr:rowOff>272143</xdr:rowOff>
    </xdr:to>
    <xdr:cxnSp macro="">
      <xdr:nvCxnSpPr>
        <xdr:cNvPr id="10" name="直線矢印コネクタ 9"/>
        <xdr:cNvCxnSpPr/>
      </xdr:nvCxnSpPr>
      <xdr:spPr>
        <a:xfrm>
          <a:off x="5578929" y="43692536"/>
          <a:ext cx="0" cy="7756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58</v>
      </c>
      <c r="AT2" s="206"/>
      <c r="AU2" s="206"/>
      <c r="AV2" s="43" t="str">
        <f>IF(AW2="", "", "-")</f>
        <v/>
      </c>
      <c r="AW2" s="383"/>
      <c r="AX2" s="383"/>
    </row>
    <row r="3" spans="1:50" ht="21" customHeight="1" thickBot="1" x14ac:dyDescent="0.2">
      <c r="A3" s="512" t="s">
        <v>461</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479</v>
      </c>
      <c r="AK3" s="514"/>
      <c r="AL3" s="514"/>
      <c r="AM3" s="514"/>
      <c r="AN3" s="514"/>
      <c r="AO3" s="514"/>
      <c r="AP3" s="514"/>
      <c r="AQ3" s="514"/>
      <c r="AR3" s="514"/>
      <c r="AS3" s="514"/>
      <c r="AT3" s="514"/>
      <c r="AU3" s="514"/>
      <c r="AV3" s="514"/>
      <c r="AW3" s="514"/>
      <c r="AX3" s="24" t="s">
        <v>64</v>
      </c>
    </row>
    <row r="4" spans="1:50" ht="24.75" customHeight="1" x14ac:dyDescent="0.15">
      <c r="A4" s="711" t="s">
        <v>25</v>
      </c>
      <c r="B4" s="712"/>
      <c r="C4" s="712"/>
      <c r="D4" s="712"/>
      <c r="E4" s="712"/>
      <c r="F4" s="712"/>
      <c r="G4" s="687" t="s">
        <v>488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7" t="s">
        <v>74</v>
      </c>
      <c r="H5" s="548"/>
      <c r="I5" s="548"/>
      <c r="J5" s="548"/>
      <c r="K5" s="548"/>
      <c r="L5" s="548"/>
      <c r="M5" s="549" t="s">
        <v>65</v>
      </c>
      <c r="N5" s="550"/>
      <c r="O5" s="550"/>
      <c r="P5" s="550"/>
      <c r="Q5" s="550"/>
      <c r="R5" s="551"/>
      <c r="S5" s="552" t="s">
        <v>84</v>
      </c>
      <c r="T5" s="548"/>
      <c r="U5" s="548"/>
      <c r="V5" s="548"/>
      <c r="W5" s="548"/>
      <c r="X5" s="553"/>
      <c r="Y5" s="703" t="s">
        <v>3</v>
      </c>
      <c r="Z5" s="704"/>
      <c r="AA5" s="704"/>
      <c r="AB5" s="704"/>
      <c r="AC5" s="704"/>
      <c r="AD5" s="705"/>
      <c r="AE5" s="706" t="s">
        <v>489</v>
      </c>
      <c r="AF5" s="706"/>
      <c r="AG5" s="706"/>
      <c r="AH5" s="706"/>
      <c r="AI5" s="706"/>
      <c r="AJ5" s="706"/>
      <c r="AK5" s="706"/>
      <c r="AL5" s="706"/>
      <c r="AM5" s="706"/>
      <c r="AN5" s="706"/>
      <c r="AO5" s="706"/>
      <c r="AP5" s="707"/>
      <c r="AQ5" s="708" t="s">
        <v>533</v>
      </c>
      <c r="AR5" s="709"/>
      <c r="AS5" s="709"/>
      <c r="AT5" s="709"/>
      <c r="AU5" s="709"/>
      <c r="AV5" s="709"/>
      <c r="AW5" s="709"/>
      <c r="AX5" s="710"/>
    </row>
    <row r="6" spans="1:50" ht="39" customHeight="1" x14ac:dyDescent="0.15">
      <c r="A6" s="713" t="s">
        <v>4</v>
      </c>
      <c r="B6" s="714"/>
      <c r="C6" s="714"/>
      <c r="D6" s="714"/>
      <c r="E6" s="714"/>
      <c r="F6" s="71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483</v>
      </c>
      <c r="H7" s="819"/>
      <c r="I7" s="819"/>
      <c r="J7" s="819"/>
      <c r="K7" s="819"/>
      <c r="L7" s="819"/>
      <c r="M7" s="819"/>
      <c r="N7" s="819"/>
      <c r="O7" s="819"/>
      <c r="P7" s="819"/>
      <c r="Q7" s="819"/>
      <c r="R7" s="819"/>
      <c r="S7" s="819"/>
      <c r="T7" s="819"/>
      <c r="U7" s="819"/>
      <c r="V7" s="819"/>
      <c r="W7" s="819"/>
      <c r="X7" s="820"/>
      <c r="Y7" s="381" t="s">
        <v>433</v>
      </c>
      <c r="Z7" s="282"/>
      <c r="AA7" s="282"/>
      <c r="AB7" s="282"/>
      <c r="AC7" s="282"/>
      <c r="AD7" s="382"/>
      <c r="AE7" s="369" t="s">
        <v>529</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8" t="s">
        <v>331</v>
      </c>
      <c r="Z8" s="559"/>
      <c r="AA8" s="559"/>
      <c r="AB8" s="559"/>
      <c r="AC8" s="559"/>
      <c r="AD8" s="560"/>
      <c r="AE8" s="726"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7"/>
    </row>
    <row r="9" spans="1:50" ht="58.5" customHeight="1" x14ac:dyDescent="0.15">
      <c r="A9" s="131" t="s">
        <v>23</v>
      </c>
      <c r="B9" s="132"/>
      <c r="C9" s="132"/>
      <c r="D9" s="132"/>
      <c r="E9" s="132"/>
      <c r="F9" s="132"/>
      <c r="G9" s="561" t="s">
        <v>525</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28" t="s">
        <v>29</v>
      </c>
      <c r="B10" s="729"/>
      <c r="C10" s="729"/>
      <c r="D10" s="729"/>
      <c r="E10" s="729"/>
      <c r="F10" s="729"/>
      <c r="G10" s="661" t="s">
        <v>531</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25" t="s">
        <v>24</v>
      </c>
      <c r="B12" s="126"/>
      <c r="C12" s="126"/>
      <c r="D12" s="126"/>
      <c r="E12" s="126"/>
      <c r="F12" s="127"/>
      <c r="G12" s="667"/>
      <c r="H12" s="668"/>
      <c r="I12" s="668"/>
      <c r="J12" s="668"/>
      <c r="K12" s="668"/>
      <c r="L12" s="668"/>
      <c r="M12" s="668"/>
      <c r="N12" s="668"/>
      <c r="O12" s="668"/>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0"/>
    </row>
    <row r="13" spans="1:50" ht="21" customHeight="1" x14ac:dyDescent="0.15">
      <c r="A13" s="128"/>
      <c r="B13" s="129"/>
      <c r="C13" s="129"/>
      <c r="D13" s="129"/>
      <c r="E13" s="129"/>
      <c r="F13" s="130"/>
      <c r="G13" s="731" t="s">
        <v>6</v>
      </c>
      <c r="H13" s="732"/>
      <c r="I13" s="624" t="s">
        <v>7</v>
      </c>
      <c r="J13" s="625"/>
      <c r="K13" s="625"/>
      <c r="L13" s="625"/>
      <c r="M13" s="625"/>
      <c r="N13" s="625"/>
      <c r="O13" s="626"/>
      <c r="P13" s="94">
        <v>30</v>
      </c>
      <c r="Q13" s="95"/>
      <c r="R13" s="95"/>
      <c r="S13" s="95"/>
      <c r="T13" s="95"/>
      <c r="U13" s="95"/>
      <c r="V13" s="96"/>
      <c r="W13" s="94">
        <v>33</v>
      </c>
      <c r="X13" s="95"/>
      <c r="Y13" s="95"/>
      <c r="Z13" s="95"/>
      <c r="AA13" s="95"/>
      <c r="AB13" s="95"/>
      <c r="AC13" s="96"/>
      <c r="AD13" s="94">
        <v>39</v>
      </c>
      <c r="AE13" s="95"/>
      <c r="AF13" s="95"/>
      <c r="AG13" s="95"/>
      <c r="AH13" s="95"/>
      <c r="AI13" s="95"/>
      <c r="AJ13" s="96"/>
      <c r="AK13" s="94">
        <v>46</v>
      </c>
      <c r="AL13" s="95"/>
      <c r="AM13" s="95"/>
      <c r="AN13" s="95"/>
      <c r="AO13" s="95"/>
      <c r="AP13" s="95"/>
      <c r="AQ13" s="96"/>
      <c r="AR13" s="91">
        <v>47</v>
      </c>
      <c r="AS13" s="92"/>
      <c r="AT13" s="92"/>
      <c r="AU13" s="92"/>
      <c r="AV13" s="92"/>
      <c r="AW13" s="92"/>
      <c r="AX13" s="380"/>
    </row>
    <row r="14" spans="1:50" ht="21" customHeight="1" x14ac:dyDescent="0.15">
      <c r="A14" s="128"/>
      <c r="B14" s="129"/>
      <c r="C14" s="129"/>
      <c r="D14" s="129"/>
      <c r="E14" s="129"/>
      <c r="F14" s="130"/>
      <c r="G14" s="733"/>
      <c r="H14" s="734"/>
      <c r="I14" s="564" t="s">
        <v>8</v>
      </c>
      <c r="J14" s="618"/>
      <c r="K14" s="618"/>
      <c r="L14" s="618"/>
      <c r="M14" s="618"/>
      <c r="N14" s="618"/>
      <c r="O14" s="619"/>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c r="AL14" s="95"/>
      <c r="AM14" s="95"/>
      <c r="AN14" s="95"/>
      <c r="AO14" s="95"/>
      <c r="AP14" s="95"/>
      <c r="AQ14" s="96"/>
      <c r="AR14" s="651"/>
      <c r="AS14" s="651"/>
      <c r="AT14" s="651"/>
      <c r="AU14" s="651"/>
      <c r="AV14" s="651"/>
      <c r="AW14" s="651"/>
      <c r="AX14" s="652"/>
    </row>
    <row r="15" spans="1:50" ht="21" customHeight="1" x14ac:dyDescent="0.15">
      <c r="A15" s="128"/>
      <c r="B15" s="129"/>
      <c r="C15" s="129"/>
      <c r="D15" s="129"/>
      <c r="E15" s="129"/>
      <c r="F15" s="130"/>
      <c r="G15" s="733"/>
      <c r="H15" s="734"/>
      <c r="I15" s="564" t="s">
        <v>50</v>
      </c>
      <c r="J15" s="565"/>
      <c r="K15" s="565"/>
      <c r="L15" s="565"/>
      <c r="M15" s="565"/>
      <c r="N15" s="565"/>
      <c r="O15" s="566"/>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7"/>
    </row>
    <row r="16" spans="1:50" ht="21" customHeight="1" x14ac:dyDescent="0.15">
      <c r="A16" s="128"/>
      <c r="B16" s="129"/>
      <c r="C16" s="129"/>
      <c r="D16" s="129"/>
      <c r="E16" s="129"/>
      <c r="F16" s="130"/>
      <c r="G16" s="733"/>
      <c r="H16" s="734"/>
      <c r="I16" s="564" t="s">
        <v>51</v>
      </c>
      <c r="J16" s="565"/>
      <c r="K16" s="565"/>
      <c r="L16" s="565"/>
      <c r="M16" s="565"/>
      <c r="N16" s="565"/>
      <c r="O16" s="566"/>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c r="AL16" s="95"/>
      <c r="AM16" s="95"/>
      <c r="AN16" s="95"/>
      <c r="AO16" s="95"/>
      <c r="AP16" s="95"/>
      <c r="AQ16" s="96"/>
      <c r="AR16" s="664"/>
      <c r="AS16" s="665"/>
      <c r="AT16" s="665"/>
      <c r="AU16" s="665"/>
      <c r="AV16" s="665"/>
      <c r="AW16" s="665"/>
      <c r="AX16" s="666"/>
    </row>
    <row r="17" spans="1:50" ht="24.75" customHeight="1" x14ac:dyDescent="0.15">
      <c r="A17" s="128"/>
      <c r="B17" s="129"/>
      <c r="C17" s="129"/>
      <c r="D17" s="129"/>
      <c r="E17" s="129"/>
      <c r="F17" s="130"/>
      <c r="G17" s="733"/>
      <c r="H17" s="734"/>
      <c r="I17" s="564" t="s">
        <v>49</v>
      </c>
      <c r="J17" s="618"/>
      <c r="K17" s="618"/>
      <c r="L17" s="618"/>
      <c r="M17" s="618"/>
      <c r="N17" s="618"/>
      <c r="O17" s="619"/>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5"/>
      <c r="H18" s="736"/>
      <c r="I18" s="723" t="s">
        <v>20</v>
      </c>
      <c r="J18" s="724"/>
      <c r="K18" s="724"/>
      <c r="L18" s="724"/>
      <c r="M18" s="724"/>
      <c r="N18" s="724"/>
      <c r="O18" s="725"/>
      <c r="P18" s="100">
        <f>SUM(P13:V17)</f>
        <v>30</v>
      </c>
      <c r="Q18" s="101"/>
      <c r="R18" s="101"/>
      <c r="S18" s="101"/>
      <c r="T18" s="101"/>
      <c r="U18" s="101"/>
      <c r="V18" s="102"/>
      <c r="W18" s="100">
        <f>SUM(W13:AC17)</f>
        <v>33</v>
      </c>
      <c r="X18" s="101"/>
      <c r="Y18" s="101"/>
      <c r="Z18" s="101"/>
      <c r="AA18" s="101"/>
      <c r="AB18" s="101"/>
      <c r="AC18" s="102"/>
      <c r="AD18" s="100">
        <f>SUM(AD13:AJ17)</f>
        <v>39</v>
      </c>
      <c r="AE18" s="101"/>
      <c r="AF18" s="101"/>
      <c r="AG18" s="101"/>
      <c r="AH18" s="101"/>
      <c r="AI18" s="101"/>
      <c r="AJ18" s="102"/>
      <c r="AK18" s="100">
        <f>SUM(AK13:AQ17)</f>
        <v>46</v>
      </c>
      <c r="AL18" s="101"/>
      <c r="AM18" s="101"/>
      <c r="AN18" s="101"/>
      <c r="AO18" s="101"/>
      <c r="AP18" s="101"/>
      <c r="AQ18" s="102"/>
      <c r="AR18" s="100">
        <f>SUM(AR13:AX17)</f>
        <v>47</v>
      </c>
      <c r="AS18" s="101"/>
      <c r="AT18" s="101"/>
      <c r="AU18" s="101"/>
      <c r="AV18" s="101"/>
      <c r="AW18" s="101"/>
      <c r="AX18" s="526"/>
    </row>
    <row r="19" spans="1:50" ht="24.75" customHeight="1" x14ac:dyDescent="0.15">
      <c r="A19" s="128"/>
      <c r="B19" s="129"/>
      <c r="C19" s="129"/>
      <c r="D19" s="129"/>
      <c r="E19" s="129"/>
      <c r="F19" s="130"/>
      <c r="G19" s="524" t="s">
        <v>9</v>
      </c>
      <c r="H19" s="525"/>
      <c r="I19" s="525"/>
      <c r="J19" s="525"/>
      <c r="K19" s="525"/>
      <c r="L19" s="525"/>
      <c r="M19" s="525"/>
      <c r="N19" s="525"/>
      <c r="O19" s="525"/>
      <c r="P19" s="94">
        <v>30</v>
      </c>
      <c r="Q19" s="95"/>
      <c r="R19" s="95"/>
      <c r="S19" s="95"/>
      <c r="T19" s="95"/>
      <c r="U19" s="95"/>
      <c r="V19" s="96"/>
      <c r="W19" s="94">
        <v>32</v>
      </c>
      <c r="X19" s="95"/>
      <c r="Y19" s="95"/>
      <c r="Z19" s="95"/>
      <c r="AA19" s="95"/>
      <c r="AB19" s="95"/>
      <c r="AC19" s="96"/>
      <c r="AD19" s="94">
        <v>38</v>
      </c>
      <c r="AE19" s="95"/>
      <c r="AF19" s="95"/>
      <c r="AG19" s="95"/>
      <c r="AH19" s="95"/>
      <c r="AI19" s="95"/>
      <c r="AJ19" s="96"/>
      <c r="AK19" s="475"/>
      <c r="AL19" s="475"/>
      <c r="AM19" s="475"/>
      <c r="AN19" s="475"/>
      <c r="AO19" s="475"/>
      <c r="AP19" s="475"/>
      <c r="AQ19" s="475"/>
      <c r="AR19" s="475"/>
      <c r="AS19" s="475"/>
      <c r="AT19" s="475"/>
      <c r="AU19" s="475"/>
      <c r="AV19" s="475"/>
      <c r="AW19" s="475"/>
      <c r="AX19" s="527"/>
    </row>
    <row r="20" spans="1:50" ht="24.75" customHeight="1" x14ac:dyDescent="0.15">
      <c r="A20" s="128"/>
      <c r="B20" s="129"/>
      <c r="C20" s="129"/>
      <c r="D20" s="129"/>
      <c r="E20" s="129"/>
      <c r="F20" s="130"/>
      <c r="G20" s="524" t="s">
        <v>10</v>
      </c>
      <c r="H20" s="525"/>
      <c r="I20" s="525"/>
      <c r="J20" s="525"/>
      <c r="K20" s="525"/>
      <c r="L20" s="525"/>
      <c r="M20" s="525"/>
      <c r="N20" s="525"/>
      <c r="O20" s="525"/>
      <c r="P20" s="528">
        <f>IF(P18=0, "-", SUM(P19)/P18)</f>
        <v>1</v>
      </c>
      <c r="Q20" s="528"/>
      <c r="R20" s="528"/>
      <c r="S20" s="528"/>
      <c r="T20" s="528"/>
      <c r="U20" s="528"/>
      <c r="V20" s="528"/>
      <c r="W20" s="528">
        <f>IF(W18=0, "-", SUM(W19)/W18)</f>
        <v>0.96969696969696972</v>
      </c>
      <c r="X20" s="528"/>
      <c r="Y20" s="528"/>
      <c r="Z20" s="528"/>
      <c r="AA20" s="528"/>
      <c r="AB20" s="528"/>
      <c r="AC20" s="528"/>
      <c r="AD20" s="528">
        <f>IF(AD18=0, "-", SUM(AD19)/AD18)</f>
        <v>0.97435897435897434</v>
      </c>
      <c r="AE20" s="528"/>
      <c r="AF20" s="528"/>
      <c r="AG20" s="528"/>
      <c r="AH20" s="528"/>
      <c r="AI20" s="528"/>
      <c r="AJ20" s="528"/>
      <c r="AK20" s="475"/>
      <c r="AL20" s="475"/>
      <c r="AM20" s="475"/>
      <c r="AN20" s="475"/>
      <c r="AO20" s="475"/>
      <c r="AP20" s="475"/>
      <c r="AQ20" s="476"/>
      <c r="AR20" s="476"/>
      <c r="AS20" s="476"/>
      <c r="AT20" s="476"/>
      <c r="AU20" s="475"/>
      <c r="AV20" s="475"/>
      <c r="AW20" s="475"/>
      <c r="AX20" s="527"/>
    </row>
    <row r="21" spans="1:50" ht="25.5" customHeight="1" x14ac:dyDescent="0.15">
      <c r="A21" s="131"/>
      <c r="B21" s="132"/>
      <c r="C21" s="132"/>
      <c r="D21" s="132"/>
      <c r="E21" s="132"/>
      <c r="F21" s="133"/>
      <c r="G21" s="915" t="s">
        <v>398</v>
      </c>
      <c r="H21" s="916"/>
      <c r="I21" s="916"/>
      <c r="J21" s="916"/>
      <c r="K21" s="916"/>
      <c r="L21" s="916"/>
      <c r="M21" s="916"/>
      <c r="N21" s="916"/>
      <c r="O21" s="916"/>
      <c r="P21" s="528">
        <f>IF(P19=0, "-", SUM(P19)/SUM(P13,P14))</f>
        <v>1</v>
      </c>
      <c r="Q21" s="528"/>
      <c r="R21" s="528"/>
      <c r="S21" s="528"/>
      <c r="T21" s="528"/>
      <c r="U21" s="528"/>
      <c r="V21" s="528"/>
      <c r="W21" s="528">
        <f>IF(W19=0, "-", SUM(W19)/SUM(W13,W14))</f>
        <v>0.96969696969696972</v>
      </c>
      <c r="X21" s="528"/>
      <c r="Y21" s="528"/>
      <c r="Z21" s="528"/>
      <c r="AA21" s="528"/>
      <c r="AB21" s="528"/>
      <c r="AC21" s="528"/>
      <c r="AD21" s="528">
        <f>IF(AD19=0, "-", SUM(AD19)/SUM(AD13,AD14))</f>
        <v>0.97435897435897434</v>
      </c>
      <c r="AE21" s="528"/>
      <c r="AF21" s="528"/>
      <c r="AG21" s="528"/>
      <c r="AH21" s="528"/>
      <c r="AI21" s="528"/>
      <c r="AJ21" s="528"/>
      <c r="AK21" s="475"/>
      <c r="AL21" s="475"/>
      <c r="AM21" s="475"/>
      <c r="AN21" s="475"/>
      <c r="AO21" s="475"/>
      <c r="AP21" s="475"/>
      <c r="AQ21" s="476"/>
      <c r="AR21" s="476"/>
      <c r="AS21" s="476"/>
      <c r="AT21" s="476"/>
      <c r="AU21" s="475"/>
      <c r="AV21" s="475"/>
      <c r="AW21" s="475"/>
      <c r="AX21" s="527"/>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484</v>
      </c>
      <c r="H23" s="173"/>
      <c r="I23" s="173"/>
      <c r="J23" s="173"/>
      <c r="K23" s="173"/>
      <c r="L23" s="173"/>
      <c r="M23" s="173"/>
      <c r="N23" s="173"/>
      <c r="O23" s="174"/>
      <c r="P23" s="91">
        <v>46</v>
      </c>
      <c r="Q23" s="92"/>
      <c r="R23" s="92"/>
      <c r="S23" s="92"/>
      <c r="T23" s="92"/>
      <c r="U23" s="92"/>
      <c r="V23" s="93"/>
      <c r="W23" s="91">
        <v>47</v>
      </c>
      <c r="X23" s="92"/>
      <c r="Y23" s="92"/>
      <c r="Z23" s="92"/>
      <c r="AA23" s="92"/>
      <c r="AB23" s="92"/>
      <c r="AC23" s="93"/>
      <c r="AD23" s="195" t="s">
        <v>534</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46</v>
      </c>
      <c r="Q29" s="95"/>
      <c r="R29" s="95"/>
      <c r="S29" s="95"/>
      <c r="T29" s="95"/>
      <c r="U29" s="95"/>
      <c r="V29" s="96"/>
      <c r="W29" s="213">
        <f>AR13</f>
        <v>47</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8" t="s">
        <v>394</v>
      </c>
      <c r="B30" s="499"/>
      <c r="C30" s="499"/>
      <c r="D30" s="499"/>
      <c r="E30" s="499"/>
      <c r="F30" s="500"/>
      <c r="G30" s="636" t="s">
        <v>264</v>
      </c>
      <c r="H30" s="376"/>
      <c r="I30" s="376"/>
      <c r="J30" s="376"/>
      <c r="K30" s="376"/>
      <c r="L30" s="376"/>
      <c r="M30" s="376"/>
      <c r="N30" s="376"/>
      <c r="O30" s="568"/>
      <c r="P30" s="567" t="s">
        <v>58</v>
      </c>
      <c r="Q30" s="376"/>
      <c r="R30" s="376"/>
      <c r="S30" s="376"/>
      <c r="T30" s="376"/>
      <c r="U30" s="376"/>
      <c r="V30" s="376"/>
      <c r="W30" s="376"/>
      <c r="X30" s="568"/>
      <c r="Y30" s="454"/>
      <c r="Z30" s="455"/>
      <c r="AA30" s="456"/>
      <c r="AB30" s="372" t="s">
        <v>11</v>
      </c>
      <c r="AC30" s="373"/>
      <c r="AD30" s="374"/>
      <c r="AE30" s="372" t="s">
        <v>453</v>
      </c>
      <c r="AF30" s="373"/>
      <c r="AG30" s="373"/>
      <c r="AH30" s="374"/>
      <c r="AI30" s="372" t="s">
        <v>450</v>
      </c>
      <c r="AJ30" s="373"/>
      <c r="AK30" s="373"/>
      <c r="AL30" s="374"/>
      <c r="AM30" s="375" t="s">
        <v>445</v>
      </c>
      <c r="AN30" s="375"/>
      <c r="AO30" s="375"/>
      <c r="AP30" s="372"/>
      <c r="AQ30" s="627" t="s">
        <v>306</v>
      </c>
      <c r="AR30" s="628"/>
      <c r="AS30" s="628"/>
      <c r="AT30" s="629"/>
      <c r="AU30" s="376" t="s">
        <v>252</v>
      </c>
      <c r="AV30" s="376"/>
      <c r="AW30" s="376"/>
      <c r="AX30" s="377"/>
    </row>
    <row r="31" spans="1:50" ht="18.75" customHeight="1" x14ac:dyDescent="0.15">
      <c r="A31" s="501"/>
      <c r="B31" s="502"/>
      <c r="C31" s="502"/>
      <c r="D31" s="502"/>
      <c r="E31" s="502"/>
      <c r="F31" s="503"/>
      <c r="G31" s="556"/>
      <c r="H31" s="365"/>
      <c r="I31" s="365"/>
      <c r="J31" s="365"/>
      <c r="K31" s="365"/>
      <c r="L31" s="365"/>
      <c r="M31" s="365"/>
      <c r="N31" s="365"/>
      <c r="O31" s="557"/>
      <c r="P31" s="569"/>
      <c r="Q31" s="365"/>
      <c r="R31" s="365"/>
      <c r="S31" s="365"/>
      <c r="T31" s="365"/>
      <c r="U31" s="365"/>
      <c r="V31" s="365"/>
      <c r="W31" s="365"/>
      <c r="X31" s="557"/>
      <c r="Y31" s="457"/>
      <c r="Z31" s="458"/>
      <c r="AA31" s="459"/>
      <c r="AB31" s="318"/>
      <c r="AC31" s="319"/>
      <c r="AD31" s="320"/>
      <c r="AE31" s="318"/>
      <c r="AF31" s="319"/>
      <c r="AG31" s="319"/>
      <c r="AH31" s="320"/>
      <c r="AI31" s="318"/>
      <c r="AJ31" s="319"/>
      <c r="AK31" s="319"/>
      <c r="AL31" s="320"/>
      <c r="AM31" s="362"/>
      <c r="AN31" s="362"/>
      <c r="AO31" s="362"/>
      <c r="AP31" s="318"/>
      <c r="AQ31" s="203" t="s">
        <v>505</v>
      </c>
      <c r="AR31" s="122"/>
      <c r="AS31" s="123" t="s">
        <v>307</v>
      </c>
      <c r="AT31" s="158"/>
      <c r="AU31" s="257">
        <v>33</v>
      </c>
      <c r="AV31" s="257"/>
      <c r="AW31" s="365" t="s">
        <v>296</v>
      </c>
      <c r="AX31" s="366"/>
    </row>
    <row r="32" spans="1:50" ht="33" customHeight="1" x14ac:dyDescent="0.15">
      <c r="A32" s="504"/>
      <c r="B32" s="502"/>
      <c r="C32" s="502"/>
      <c r="D32" s="502"/>
      <c r="E32" s="502"/>
      <c r="F32" s="503"/>
      <c r="G32" s="529" t="s">
        <v>490</v>
      </c>
      <c r="H32" s="530"/>
      <c r="I32" s="530"/>
      <c r="J32" s="530"/>
      <c r="K32" s="530"/>
      <c r="L32" s="530"/>
      <c r="M32" s="530"/>
      <c r="N32" s="530"/>
      <c r="O32" s="531"/>
      <c r="P32" s="147" t="s">
        <v>491</v>
      </c>
      <c r="Q32" s="147"/>
      <c r="R32" s="147"/>
      <c r="S32" s="147"/>
      <c r="T32" s="147"/>
      <c r="U32" s="147"/>
      <c r="V32" s="147"/>
      <c r="W32" s="147"/>
      <c r="X32" s="217"/>
      <c r="Y32" s="324" t="s">
        <v>12</v>
      </c>
      <c r="Z32" s="538"/>
      <c r="AA32" s="539"/>
      <c r="AB32" s="540" t="s">
        <v>493</v>
      </c>
      <c r="AC32" s="540"/>
      <c r="AD32" s="540"/>
      <c r="AE32" s="350">
        <v>32</v>
      </c>
      <c r="AF32" s="351"/>
      <c r="AG32" s="351"/>
      <c r="AH32" s="351"/>
      <c r="AI32" s="350">
        <v>80</v>
      </c>
      <c r="AJ32" s="351"/>
      <c r="AK32" s="351"/>
      <c r="AL32" s="351"/>
      <c r="AM32" s="350">
        <f>108+13</f>
        <v>121</v>
      </c>
      <c r="AN32" s="351"/>
      <c r="AO32" s="351"/>
      <c r="AP32" s="351"/>
      <c r="AQ32" s="97" t="s">
        <v>505</v>
      </c>
      <c r="AR32" s="98"/>
      <c r="AS32" s="98"/>
      <c r="AT32" s="99"/>
      <c r="AU32" s="351" t="s">
        <v>505</v>
      </c>
      <c r="AV32" s="351"/>
      <c r="AW32" s="351"/>
      <c r="AX32" s="353"/>
    </row>
    <row r="33" spans="1:50" ht="33" customHeight="1" x14ac:dyDescent="0.15">
      <c r="A33" s="505"/>
      <c r="B33" s="506"/>
      <c r="C33" s="506"/>
      <c r="D33" s="506"/>
      <c r="E33" s="506"/>
      <c r="F33" s="507"/>
      <c r="G33" s="532"/>
      <c r="H33" s="533"/>
      <c r="I33" s="533"/>
      <c r="J33" s="533"/>
      <c r="K33" s="533"/>
      <c r="L33" s="533"/>
      <c r="M33" s="533"/>
      <c r="N33" s="533"/>
      <c r="O33" s="534"/>
      <c r="P33" s="219"/>
      <c r="Q33" s="219"/>
      <c r="R33" s="219"/>
      <c r="S33" s="219"/>
      <c r="T33" s="219"/>
      <c r="U33" s="219"/>
      <c r="V33" s="219"/>
      <c r="W33" s="219"/>
      <c r="X33" s="220"/>
      <c r="Y33" s="289" t="s">
        <v>53</v>
      </c>
      <c r="Z33" s="284"/>
      <c r="AA33" s="285"/>
      <c r="AB33" s="511" t="s">
        <v>493</v>
      </c>
      <c r="AC33" s="511"/>
      <c r="AD33" s="511"/>
      <c r="AE33" s="350" t="s">
        <v>482</v>
      </c>
      <c r="AF33" s="351"/>
      <c r="AG33" s="351"/>
      <c r="AH33" s="351"/>
      <c r="AI33" s="350">
        <v>70</v>
      </c>
      <c r="AJ33" s="351"/>
      <c r="AK33" s="351"/>
      <c r="AL33" s="351"/>
      <c r="AM33" s="350">
        <v>100</v>
      </c>
      <c r="AN33" s="351"/>
      <c r="AO33" s="351"/>
      <c r="AP33" s="351"/>
      <c r="AQ33" s="97" t="s">
        <v>505</v>
      </c>
      <c r="AR33" s="98"/>
      <c r="AS33" s="98"/>
      <c r="AT33" s="99"/>
      <c r="AU33" s="351">
        <v>150</v>
      </c>
      <c r="AV33" s="351"/>
      <c r="AW33" s="351"/>
      <c r="AX33" s="353"/>
    </row>
    <row r="34" spans="1:50" ht="33" customHeight="1" x14ac:dyDescent="0.15">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2"/>
      <c r="Y34" s="289" t="s">
        <v>13</v>
      </c>
      <c r="Z34" s="284"/>
      <c r="AA34" s="285"/>
      <c r="AB34" s="486" t="s">
        <v>297</v>
      </c>
      <c r="AC34" s="486"/>
      <c r="AD34" s="486"/>
      <c r="AE34" s="350" t="s">
        <v>505</v>
      </c>
      <c r="AF34" s="351"/>
      <c r="AG34" s="351"/>
      <c r="AH34" s="351"/>
      <c r="AI34" s="350">
        <v>114</v>
      </c>
      <c r="AJ34" s="351"/>
      <c r="AK34" s="351"/>
      <c r="AL34" s="351"/>
      <c r="AM34" s="350">
        <f>AM32/AM33*100</f>
        <v>121</v>
      </c>
      <c r="AN34" s="351"/>
      <c r="AO34" s="351"/>
      <c r="AP34" s="351"/>
      <c r="AQ34" s="97" t="s">
        <v>505</v>
      </c>
      <c r="AR34" s="98"/>
      <c r="AS34" s="98"/>
      <c r="AT34" s="99"/>
      <c r="AU34" s="351" t="s">
        <v>505</v>
      </c>
      <c r="AV34" s="351"/>
      <c r="AW34" s="351"/>
      <c r="AX34" s="353"/>
    </row>
    <row r="35" spans="1:50" ht="23.25" customHeight="1" x14ac:dyDescent="0.15">
      <c r="A35" s="886" t="s">
        <v>423</v>
      </c>
      <c r="B35" s="887"/>
      <c r="C35" s="887"/>
      <c r="D35" s="887"/>
      <c r="E35" s="887"/>
      <c r="F35" s="888"/>
      <c r="G35" s="892" t="s">
        <v>494</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30" t="s">
        <v>394</v>
      </c>
      <c r="B37" s="631"/>
      <c r="C37" s="631"/>
      <c r="D37" s="631"/>
      <c r="E37" s="631"/>
      <c r="F37" s="632"/>
      <c r="G37" s="554" t="s">
        <v>264</v>
      </c>
      <c r="H37" s="367"/>
      <c r="I37" s="367"/>
      <c r="J37" s="367"/>
      <c r="K37" s="367"/>
      <c r="L37" s="367"/>
      <c r="M37" s="367"/>
      <c r="N37" s="367"/>
      <c r="O37" s="555"/>
      <c r="P37" s="620" t="s">
        <v>58</v>
      </c>
      <c r="Q37" s="367"/>
      <c r="R37" s="367"/>
      <c r="S37" s="367"/>
      <c r="T37" s="367"/>
      <c r="U37" s="367"/>
      <c r="V37" s="367"/>
      <c r="W37" s="367"/>
      <c r="X37" s="555"/>
      <c r="Y37" s="621"/>
      <c r="Z37" s="622"/>
      <c r="AA37" s="623"/>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501"/>
      <c r="B38" s="502"/>
      <c r="C38" s="502"/>
      <c r="D38" s="502"/>
      <c r="E38" s="502"/>
      <c r="F38" s="503"/>
      <c r="G38" s="556"/>
      <c r="H38" s="365"/>
      <c r="I38" s="365"/>
      <c r="J38" s="365"/>
      <c r="K38" s="365"/>
      <c r="L38" s="365"/>
      <c r="M38" s="365"/>
      <c r="N38" s="365"/>
      <c r="O38" s="557"/>
      <c r="P38" s="569"/>
      <c r="Q38" s="365"/>
      <c r="R38" s="365"/>
      <c r="S38" s="365"/>
      <c r="T38" s="365"/>
      <c r="U38" s="365"/>
      <c r="V38" s="365"/>
      <c r="W38" s="365"/>
      <c r="X38" s="557"/>
      <c r="Y38" s="457"/>
      <c r="Z38" s="458"/>
      <c r="AA38" s="459"/>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4"/>
      <c r="B39" s="502"/>
      <c r="C39" s="502"/>
      <c r="D39" s="502"/>
      <c r="E39" s="502"/>
      <c r="F39" s="503"/>
      <c r="G39" s="529"/>
      <c r="H39" s="530"/>
      <c r="I39" s="530"/>
      <c r="J39" s="530"/>
      <c r="K39" s="530"/>
      <c r="L39" s="530"/>
      <c r="M39" s="530"/>
      <c r="N39" s="530"/>
      <c r="O39" s="531"/>
      <c r="P39" s="147"/>
      <c r="Q39" s="147"/>
      <c r="R39" s="147"/>
      <c r="S39" s="147"/>
      <c r="T39" s="147"/>
      <c r="U39" s="147"/>
      <c r="V39" s="147"/>
      <c r="W39" s="147"/>
      <c r="X39" s="217"/>
      <c r="Y39" s="324" t="s">
        <v>12</v>
      </c>
      <c r="Z39" s="538"/>
      <c r="AA39" s="539"/>
      <c r="AB39" s="540"/>
      <c r="AC39" s="540"/>
      <c r="AD39" s="540"/>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5"/>
      <c r="B40" s="506"/>
      <c r="C40" s="506"/>
      <c r="D40" s="506"/>
      <c r="E40" s="506"/>
      <c r="F40" s="507"/>
      <c r="G40" s="532"/>
      <c r="H40" s="533"/>
      <c r="I40" s="533"/>
      <c r="J40" s="533"/>
      <c r="K40" s="533"/>
      <c r="L40" s="533"/>
      <c r="M40" s="533"/>
      <c r="N40" s="533"/>
      <c r="O40" s="534"/>
      <c r="P40" s="219"/>
      <c r="Q40" s="219"/>
      <c r="R40" s="219"/>
      <c r="S40" s="219"/>
      <c r="T40" s="219"/>
      <c r="U40" s="219"/>
      <c r="V40" s="219"/>
      <c r="W40" s="219"/>
      <c r="X40" s="220"/>
      <c r="Y40" s="289" t="s">
        <v>53</v>
      </c>
      <c r="Z40" s="284"/>
      <c r="AA40" s="285"/>
      <c r="AB40" s="511"/>
      <c r="AC40" s="511"/>
      <c r="AD40" s="511"/>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3"/>
      <c r="B41" s="634"/>
      <c r="C41" s="634"/>
      <c r="D41" s="634"/>
      <c r="E41" s="634"/>
      <c r="F41" s="635"/>
      <c r="G41" s="535"/>
      <c r="H41" s="536"/>
      <c r="I41" s="536"/>
      <c r="J41" s="536"/>
      <c r="K41" s="536"/>
      <c r="L41" s="536"/>
      <c r="M41" s="536"/>
      <c r="N41" s="536"/>
      <c r="O41" s="537"/>
      <c r="P41" s="150"/>
      <c r="Q41" s="150"/>
      <c r="R41" s="150"/>
      <c r="S41" s="150"/>
      <c r="T41" s="150"/>
      <c r="U41" s="150"/>
      <c r="V41" s="150"/>
      <c r="W41" s="150"/>
      <c r="X41" s="222"/>
      <c r="Y41" s="289" t="s">
        <v>13</v>
      </c>
      <c r="Z41" s="284"/>
      <c r="AA41" s="285"/>
      <c r="AB41" s="486" t="s">
        <v>297</v>
      </c>
      <c r="AC41" s="486"/>
      <c r="AD41" s="486"/>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6" t="s">
        <v>423</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30" t="s">
        <v>394</v>
      </c>
      <c r="B44" s="631"/>
      <c r="C44" s="631"/>
      <c r="D44" s="631"/>
      <c r="E44" s="631"/>
      <c r="F44" s="632"/>
      <c r="G44" s="554" t="s">
        <v>264</v>
      </c>
      <c r="H44" s="367"/>
      <c r="I44" s="367"/>
      <c r="J44" s="367"/>
      <c r="K44" s="367"/>
      <c r="L44" s="367"/>
      <c r="M44" s="367"/>
      <c r="N44" s="367"/>
      <c r="O44" s="555"/>
      <c r="P44" s="620" t="s">
        <v>58</v>
      </c>
      <c r="Q44" s="367"/>
      <c r="R44" s="367"/>
      <c r="S44" s="367"/>
      <c r="T44" s="367"/>
      <c r="U44" s="367"/>
      <c r="V44" s="367"/>
      <c r="W44" s="367"/>
      <c r="X44" s="555"/>
      <c r="Y44" s="621"/>
      <c r="Z44" s="622"/>
      <c r="AA44" s="623"/>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501"/>
      <c r="B45" s="502"/>
      <c r="C45" s="502"/>
      <c r="D45" s="502"/>
      <c r="E45" s="502"/>
      <c r="F45" s="503"/>
      <c r="G45" s="556"/>
      <c r="H45" s="365"/>
      <c r="I45" s="365"/>
      <c r="J45" s="365"/>
      <c r="K45" s="365"/>
      <c r="L45" s="365"/>
      <c r="M45" s="365"/>
      <c r="N45" s="365"/>
      <c r="O45" s="557"/>
      <c r="P45" s="569"/>
      <c r="Q45" s="365"/>
      <c r="R45" s="365"/>
      <c r="S45" s="365"/>
      <c r="T45" s="365"/>
      <c r="U45" s="365"/>
      <c r="V45" s="365"/>
      <c r="W45" s="365"/>
      <c r="X45" s="557"/>
      <c r="Y45" s="457"/>
      <c r="Z45" s="458"/>
      <c r="AA45" s="459"/>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4"/>
      <c r="B46" s="502"/>
      <c r="C46" s="502"/>
      <c r="D46" s="502"/>
      <c r="E46" s="502"/>
      <c r="F46" s="503"/>
      <c r="G46" s="529"/>
      <c r="H46" s="530"/>
      <c r="I46" s="530"/>
      <c r="J46" s="530"/>
      <c r="K46" s="530"/>
      <c r="L46" s="530"/>
      <c r="M46" s="530"/>
      <c r="N46" s="530"/>
      <c r="O46" s="531"/>
      <c r="P46" s="147"/>
      <c r="Q46" s="147"/>
      <c r="R46" s="147"/>
      <c r="S46" s="147"/>
      <c r="T46" s="147"/>
      <c r="U46" s="147"/>
      <c r="V46" s="147"/>
      <c r="W46" s="147"/>
      <c r="X46" s="217"/>
      <c r="Y46" s="324" t="s">
        <v>12</v>
      </c>
      <c r="Z46" s="538"/>
      <c r="AA46" s="539"/>
      <c r="AB46" s="540"/>
      <c r="AC46" s="540"/>
      <c r="AD46" s="540"/>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5"/>
      <c r="B47" s="506"/>
      <c r="C47" s="506"/>
      <c r="D47" s="506"/>
      <c r="E47" s="506"/>
      <c r="F47" s="507"/>
      <c r="G47" s="532"/>
      <c r="H47" s="533"/>
      <c r="I47" s="533"/>
      <c r="J47" s="533"/>
      <c r="K47" s="533"/>
      <c r="L47" s="533"/>
      <c r="M47" s="533"/>
      <c r="N47" s="533"/>
      <c r="O47" s="534"/>
      <c r="P47" s="219"/>
      <c r="Q47" s="219"/>
      <c r="R47" s="219"/>
      <c r="S47" s="219"/>
      <c r="T47" s="219"/>
      <c r="U47" s="219"/>
      <c r="V47" s="219"/>
      <c r="W47" s="219"/>
      <c r="X47" s="220"/>
      <c r="Y47" s="289" t="s">
        <v>53</v>
      </c>
      <c r="Z47" s="284"/>
      <c r="AA47" s="285"/>
      <c r="AB47" s="511"/>
      <c r="AC47" s="511"/>
      <c r="AD47" s="511"/>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3"/>
      <c r="B48" s="634"/>
      <c r="C48" s="634"/>
      <c r="D48" s="634"/>
      <c r="E48" s="634"/>
      <c r="F48" s="635"/>
      <c r="G48" s="535"/>
      <c r="H48" s="536"/>
      <c r="I48" s="536"/>
      <c r="J48" s="536"/>
      <c r="K48" s="536"/>
      <c r="L48" s="536"/>
      <c r="M48" s="536"/>
      <c r="N48" s="536"/>
      <c r="O48" s="537"/>
      <c r="P48" s="150"/>
      <c r="Q48" s="150"/>
      <c r="R48" s="150"/>
      <c r="S48" s="150"/>
      <c r="T48" s="150"/>
      <c r="U48" s="150"/>
      <c r="V48" s="150"/>
      <c r="W48" s="150"/>
      <c r="X48" s="222"/>
      <c r="Y48" s="289" t="s">
        <v>13</v>
      </c>
      <c r="Z48" s="284"/>
      <c r="AA48" s="285"/>
      <c r="AB48" s="486" t="s">
        <v>297</v>
      </c>
      <c r="AC48" s="486"/>
      <c r="AD48" s="486"/>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6" t="s">
        <v>423</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501" t="s">
        <v>394</v>
      </c>
      <c r="B51" s="502"/>
      <c r="C51" s="502"/>
      <c r="D51" s="502"/>
      <c r="E51" s="502"/>
      <c r="F51" s="503"/>
      <c r="G51" s="554" t="s">
        <v>264</v>
      </c>
      <c r="H51" s="367"/>
      <c r="I51" s="367"/>
      <c r="J51" s="367"/>
      <c r="K51" s="367"/>
      <c r="L51" s="367"/>
      <c r="M51" s="367"/>
      <c r="N51" s="367"/>
      <c r="O51" s="555"/>
      <c r="P51" s="620" t="s">
        <v>58</v>
      </c>
      <c r="Q51" s="367"/>
      <c r="R51" s="367"/>
      <c r="S51" s="367"/>
      <c r="T51" s="367"/>
      <c r="U51" s="367"/>
      <c r="V51" s="367"/>
      <c r="W51" s="367"/>
      <c r="X51" s="555"/>
      <c r="Y51" s="621"/>
      <c r="Z51" s="622"/>
      <c r="AA51" s="623"/>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501"/>
      <c r="B52" s="502"/>
      <c r="C52" s="502"/>
      <c r="D52" s="502"/>
      <c r="E52" s="502"/>
      <c r="F52" s="503"/>
      <c r="G52" s="556"/>
      <c r="H52" s="365"/>
      <c r="I52" s="365"/>
      <c r="J52" s="365"/>
      <c r="K52" s="365"/>
      <c r="L52" s="365"/>
      <c r="M52" s="365"/>
      <c r="N52" s="365"/>
      <c r="O52" s="557"/>
      <c r="P52" s="569"/>
      <c r="Q52" s="365"/>
      <c r="R52" s="365"/>
      <c r="S52" s="365"/>
      <c r="T52" s="365"/>
      <c r="U52" s="365"/>
      <c r="V52" s="365"/>
      <c r="W52" s="365"/>
      <c r="X52" s="557"/>
      <c r="Y52" s="457"/>
      <c r="Z52" s="458"/>
      <c r="AA52" s="459"/>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4"/>
      <c r="B53" s="502"/>
      <c r="C53" s="502"/>
      <c r="D53" s="502"/>
      <c r="E53" s="502"/>
      <c r="F53" s="503"/>
      <c r="G53" s="529"/>
      <c r="H53" s="530"/>
      <c r="I53" s="530"/>
      <c r="J53" s="530"/>
      <c r="K53" s="530"/>
      <c r="L53" s="530"/>
      <c r="M53" s="530"/>
      <c r="N53" s="530"/>
      <c r="O53" s="531"/>
      <c r="P53" s="147"/>
      <c r="Q53" s="147"/>
      <c r="R53" s="147"/>
      <c r="S53" s="147"/>
      <c r="T53" s="147"/>
      <c r="U53" s="147"/>
      <c r="V53" s="147"/>
      <c r="W53" s="147"/>
      <c r="X53" s="217"/>
      <c r="Y53" s="324" t="s">
        <v>12</v>
      </c>
      <c r="Z53" s="538"/>
      <c r="AA53" s="539"/>
      <c r="AB53" s="540"/>
      <c r="AC53" s="540"/>
      <c r="AD53" s="540"/>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5"/>
      <c r="B54" s="506"/>
      <c r="C54" s="506"/>
      <c r="D54" s="506"/>
      <c r="E54" s="506"/>
      <c r="F54" s="507"/>
      <c r="G54" s="532"/>
      <c r="H54" s="533"/>
      <c r="I54" s="533"/>
      <c r="J54" s="533"/>
      <c r="K54" s="533"/>
      <c r="L54" s="533"/>
      <c r="M54" s="533"/>
      <c r="N54" s="533"/>
      <c r="O54" s="534"/>
      <c r="P54" s="219"/>
      <c r="Q54" s="219"/>
      <c r="R54" s="219"/>
      <c r="S54" s="219"/>
      <c r="T54" s="219"/>
      <c r="U54" s="219"/>
      <c r="V54" s="219"/>
      <c r="W54" s="219"/>
      <c r="X54" s="220"/>
      <c r="Y54" s="289" t="s">
        <v>53</v>
      </c>
      <c r="Z54" s="284"/>
      <c r="AA54" s="285"/>
      <c r="AB54" s="511"/>
      <c r="AC54" s="511"/>
      <c r="AD54" s="511"/>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3"/>
      <c r="B55" s="634"/>
      <c r="C55" s="634"/>
      <c r="D55" s="634"/>
      <c r="E55" s="634"/>
      <c r="F55" s="635"/>
      <c r="G55" s="535"/>
      <c r="H55" s="536"/>
      <c r="I55" s="536"/>
      <c r="J55" s="536"/>
      <c r="K55" s="536"/>
      <c r="L55" s="536"/>
      <c r="M55" s="536"/>
      <c r="N55" s="536"/>
      <c r="O55" s="537"/>
      <c r="P55" s="150"/>
      <c r="Q55" s="150"/>
      <c r="R55" s="150"/>
      <c r="S55" s="150"/>
      <c r="T55" s="150"/>
      <c r="U55" s="150"/>
      <c r="V55" s="150"/>
      <c r="W55" s="150"/>
      <c r="X55" s="222"/>
      <c r="Y55" s="289" t="s">
        <v>13</v>
      </c>
      <c r="Z55" s="284"/>
      <c r="AA55" s="285"/>
      <c r="AB55" s="450" t="s">
        <v>14</v>
      </c>
      <c r="AC55" s="450"/>
      <c r="AD55" s="450"/>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6" t="s">
        <v>423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501" t="s">
        <v>394</v>
      </c>
      <c r="B58" s="502"/>
      <c r="C58" s="502"/>
      <c r="D58" s="502"/>
      <c r="E58" s="502"/>
      <c r="F58" s="503"/>
      <c r="G58" s="554" t="s">
        <v>264</v>
      </c>
      <c r="H58" s="367"/>
      <c r="I58" s="367"/>
      <c r="J58" s="367"/>
      <c r="K58" s="367"/>
      <c r="L58" s="367"/>
      <c r="M58" s="367"/>
      <c r="N58" s="367"/>
      <c r="O58" s="555"/>
      <c r="P58" s="620" t="s">
        <v>58</v>
      </c>
      <c r="Q58" s="367"/>
      <c r="R58" s="367"/>
      <c r="S58" s="367"/>
      <c r="T58" s="367"/>
      <c r="U58" s="367"/>
      <c r="V58" s="367"/>
      <c r="W58" s="367"/>
      <c r="X58" s="555"/>
      <c r="Y58" s="621"/>
      <c r="Z58" s="622"/>
      <c r="AA58" s="623"/>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501"/>
      <c r="B59" s="502"/>
      <c r="C59" s="502"/>
      <c r="D59" s="502"/>
      <c r="E59" s="502"/>
      <c r="F59" s="503"/>
      <c r="G59" s="556"/>
      <c r="H59" s="365"/>
      <c r="I59" s="365"/>
      <c r="J59" s="365"/>
      <c r="K59" s="365"/>
      <c r="L59" s="365"/>
      <c r="M59" s="365"/>
      <c r="N59" s="365"/>
      <c r="O59" s="557"/>
      <c r="P59" s="569"/>
      <c r="Q59" s="365"/>
      <c r="R59" s="365"/>
      <c r="S59" s="365"/>
      <c r="T59" s="365"/>
      <c r="U59" s="365"/>
      <c r="V59" s="365"/>
      <c r="W59" s="365"/>
      <c r="X59" s="557"/>
      <c r="Y59" s="457"/>
      <c r="Z59" s="458"/>
      <c r="AA59" s="459"/>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4"/>
      <c r="B60" s="502"/>
      <c r="C60" s="502"/>
      <c r="D60" s="502"/>
      <c r="E60" s="502"/>
      <c r="F60" s="503"/>
      <c r="G60" s="529"/>
      <c r="H60" s="530"/>
      <c r="I60" s="530"/>
      <c r="J60" s="530"/>
      <c r="K60" s="530"/>
      <c r="L60" s="530"/>
      <c r="M60" s="530"/>
      <c r="N60" s="530"/>
      <c r="O60" s="531"/>
      <c r="P60" s="147"/>
      <c r="Q60" s="147"/>
      <c r="R60" s="147"/>
      <c r="S60" s="147"/>
      <c r="T60" s="147"/>
      <c r="U60" s="147"/>
      <c r="V60" s="147"/>
      <c r="W60" s="147"/>
      <c r="X60" s="217"/>
      <c r="Y60" s="324" t="s">
        <v>12</v>
      </c>
      <c r="Z60" s="538"/>
      <c r="AA60" s="539"/>
      <c r="AB60" s="540"/>
      <c r="AC60" s="540"/>
      <c r="AD60" s="540"/>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5"/>
      <c r="B61" s="506"/>
      <c r="C61" s="506"/>
      <c r="D61" s="506"/>
      <c r="E61" s="506"/>
      <c r="F61" s="507"/>
      <c r="G61" s="532"/>
      <c r="H61" s="533"/>
      <c r="I61" s="533"/>
      <c r="J61" s="533"/>
      <c r="K61" s="533"/>
      <c r="L61" s="533"/>
      <c r="M61" s="533"/>
      <c r="N61" s="533"/>
      <c r="O61" s="534"/>
      <c r="P61" s="219"/>
      <c r="Q61" s="219"/>
      <c r="R61" s="219"/>
      <c r="S61" s="219"/>
      <c r="T61" s="219"/>
      <c r="U61" s="219"/>
      <c r="V61" s="219"/>
      <c r="W61" s="219"/>
      <c r="X61" s="220"/>
      <c r="Y61" s="289" t="s">
        <v>53</v>
      </c>
      <c r="Z61" s="284"/>
      <c r="AA61" s="285"/>
      <c r="AB61" s="511"/>
      <c r="AC61" s="511"/>
      <c r="AD61" s="511"/>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2"/>
      <c r="Y62" s="289" t="s">
        <v>13</v>
      </c>
      <c r="Z62" s="284"/>
      <c r="AA62" s="285"/>
      <c r="AB62" s="486" t="s">
        <v>14</v>
      </c>
      <c r="AC62" s="486"/>
      <c r="AD62" s="486"/>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6" t="s">
        <v>423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453</v>
      </c>
      <c r="AF65" s="355"/>
      <c r="AG65" s="355"/>
      <c r="AH65" s="356"/>
      <c r="AI65" s="354" t="s">
        <v>450</v>
      </c>
      <c r="AJ65" s="355"/>
      <c r="AK65" s="355"/>
      <c r="AL65" s="356"/>
      <c r="AM65" s="361" t="s">
        <v>445</v>
      </c>
      <c r="AN65" s="361"/>
      <c r="AO65" s="361"/>
      <c r="AP65" s="354"/>
      <c r="AQ65" s="856" t="s">
        <v>306</v>
      </c>
      <c r="AR65" s="852"/>
      <c r="AS65" s="852"/>
      <c r="AT65" s="853"/>
      <c r="AU65" s="965" t="s">
        <v>252</v>
      </c>
      <c r="AV65" s="965"/>
      <c r="AW65" s="965"/>
      <c r="AX65" s="966"/>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393</v>
      </c>
      <c r="AX66" s="967"/>
    </row>
    <row r="67" spans="1:50" ht="23.25" hidden="1" customHeight="1" x14ac:dyDescent="0.15">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413</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413</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414</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15">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412</v>
      </c>
      <c r="X70" s="933"/>
      <c r="Y70" s="938" t="s">
        <v>12</v>
      </c>
      <c r="Z70" s="938"/>
      <c r="AA70" s="939"/>
      <c r="AB70" s="940" t="s">
        <v>413</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413</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414</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6" t="s">
        <v>395</v>
      </c>
      <c r="B73" s="827"/>
      <c r="C73" s="827"/>
      <c r="D73" s="827"/>
      <c r="E73" s="827"/>
      <c r="F73" s="828"/>
      <c r="G73" s="795"/>
      <c r="H73" s="155" t="s">
        <v>264</v>
      </c>
      <c r="I73" s="155"/>
      <c r="J73" s="155"/>
      <c r="K73" s="155"/>
      <c r="L73" s="155"/>
      <c r="M73" s="155"/>
      <c r="N73" s="155"/>
      <c r="O73" s="156"/>
      <c r="P73" s="162" t="s">
        <v>58</v>
      </c>
      <c r="Q73" s="155"/>
      <c r="R73" s="155"/>
      <c r="S73" s="155"/>
      <c r="T73" s="155"/>
      <c r="U73" s="155"/>
      <c r="V73" s="155"/>
      <c r="W73" s="155"/>
      <c r="X73" s="156"/>
      <c r="Y73" s="797"/>
      <c r="Z73" s="798"/>
      <c r="AA73" s="799"/>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9"/>
      <c r="B74" s="830"/>
      <c r="C74" s="830"/>
      <c r="D74" s="830"/>
      <c r="E74" s="830"/>
      <c r="F74" s="831"/>
      <c r="G74" s="79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9"/>
      <c r="B75" s="830"/>
      <c r="C75" s="830"/>
      <c r="D75" s="830"/>
      <c r="E75" s="830"/>
      <c r="F75" s="831"/>
      <c r="G75" s="770"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71"/>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72"/>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0" t="s">
        <v>426</v>
      </c>
      <c r="B78" s="901"/>
      <c r="C78" s="901"/>
      <c r="D78" s="901"/>
      <c r="E78" s="898" t="s">
        <v>372</v>
      </c>
      <c r="F78" s="899"/>
      <c r="G78" s="48" t="s">
        <v>309</v>
      </c>
      <c r="H78" s="781"/>
      <c r="I78" s="230"/>
      <c r="J78" s="230"/>
      <c r="K78" s="230"/>
      <c r="L78" s="230"/>
      <c r="M78" s="230"/>
      <c r="N78" s="230"/>
      <c r="O78" s="782"/>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389</v>
      </c>
      <c r="AP79" s="135"/>
      <c r="AQ79" s="135"/>
      <c r="AR79" s="67" t="s">
        <v>387</v>
      </c>
      <c r="AS79" s="134"/>
      <c r="AT79" s="135"/>
      <c r="AU79" s="135"/>
      <c r="AV79" s="135"/>
      <c r="AW79" s="135"/>
      <c r="AX79" s="136"/>
    </row>
    <row r="80" spans="1:50" ht="18.75" hidden="1" customHeight="1" x14ac:dyDescent="0.15">
      <c r="A80" s="508" t="s">
        <v>265</v>
      </c>
      <c r="B80" s="835" t="s">
        <v>386</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470</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x14ac:dyDescent="0.15">
      <c r="A81" s="509"/>
      <c r="B81" s="838"/>
      <c r="C81" s="541"/>
      <c r="D81" s="541"/>
      <c r="E81" s="541"/>
      <c r="F81" s="542"/>
      <c r="G81" s="365"/>
      <c r="H81" s="365"/>
      <c r="I81" s="365"/>
      <c r="J81" s="365"/>
      <c r="K81" s="365"/>
      <c r="L81" s="365"/>
      <c r="M81" s="365"/>
      <c r="N81" s="365"/>
      <c r="O81" s="365"/>
      <c r="P81" s="365"/>
      <c r="Q81" s="365"/>
      <c r="R81" s="365"/>
      <c r="S81" s="365"/>
      <c r="T81" s="365"/>
      <c r="U81" s="365"/>
      <c r="V81" s="365"/>
      <c r="W81" s="365"/>
      <c r="X81" s="365"/>
      <c r="Y81" s="365"/>
      <c r="Z81" s="365"/>
      <c r="AA81" s="557"/>
      <c r="AB81" s="56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9"/>
      <c r="B82" s="838"/>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38"/>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39"/>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1" t="s">
        <v>263</v>
      </c>
      <c r="C85" s="541"/>
      <c r="D85" s="541"/>
      <c r="E85" s="541"/>
      <c r="F85" s="542"/>
      <c r="G85" s="783" t="s">
        <v>60</v>
      </c>
      <c r="H85" s="768"/>
      <c r="I85" s="768"/>
      <c r="J85" s="768"/>
      <c r="K85" s="768"/>
      <c r="L85" s="768"/>
      <c r="M85" s="768"/>
      <c r="N85" s="768"/>
      <c r="O85" s="769"/>
      <c r="P85" s="767" t="s">
        <v>62</v>
      </c>
      <c r="Q85" s="768"/>
      <c r="R85" s="768"/>
      <c r="S85" s="768"/>
      <c r="T85" s="768"/>
      <c r="U85" s="768"/>
      <c r="V85" s="768"/>
      <c r="W85" s="768"/>
      <c r="X85" s="769"/>
      <c r="Y85" s="159"/>
      <c r="Z85" s="160"/>
      <c r="AA85" s="161"/>
      <c r="AB85" s="447" t="s">
        <v>11</v>
      </c>
      <c r="AC85" s="448"/>
      <c r="AD85" s="449"/>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9"/>
      <c r="B86" s="541"/>
      <c r="C86" s="541"/>
      <c r="D86" s="541"/>
      <c r="E86" s="541"/>
      <c r="F86" s="542"/>
      <c r="G86" s="556"/>
      <c r="H86" s="365"/>
      <c r="I86" s="365"/>
      <c r="J86" s="365"/>
      <c r="K86" s="365"/>
      <c r="L86" s="365"/>
      <c r="M86" s="365"/>
      <c r="N86" s="365"/>
      <c r="O86" s="557"/>
      <c r="P86" s="569"/>
      <c r="Q86" s="365"/>
      <c r="R86" s="365"/>
      <c r="S86" s="365"/>
      <c r="T86" s="365"/>
      <c r="U86" s="365"/>
      <c r="V86" s="365"/>
      <c r="W86" s="365"/>
      <c r="X86" s="557"/>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9"/>
      <c r="B87" s="541"/>
      <c r="C87" s="541"/>
      <c r="D87" s="541"/>
      <c r="E87" s="541"/>
      <c r="F87" s="542"/>
      <c r="G87" s="216"/>
      <c r="H87" s="147"/>
      <c r="I87" s="147"/>
      <c r="J87" s="147"/>
      <c r="K87" s="147"/>
      <c r="L87" s="147"/>
      <c r="M87" s="147"/>
      <c r="N87" s="147"/>
      <c r="O87" s="217"/>
      <c r="P87" s="147"/>
      <c r="Q87" s="788"/>
      <c r="R87" s="788"/>
      <c r="S87" s="788"/>
      <c r="T87" s="788"/>
      <c r="U87" s="788"/>
      <c r="V87" s="788"/>
      <c r="W87" s="788"/>
      <c r="X87" s="789"/>
      <c r="Y87" s="744" t="s">
        <v>61</v>
      </c>
      <c r="Z87" s="745"/>
      <c r="AA87" s="746"/>
      <c r="AB87" s="540"/>
      <c r="AC87" s="540"/>
      <c r="AD87" s="540"/>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9"/>
      <c r="B88" s="541"/>
      <c r="C88" s="541"/>
      <c r="D88" s="541"/>
      <c r="E88" s="541"/>
      <c r="F88" s="542"/>
      <c r="G88" s="218"/>
      <c r="H88" s="219"/>
      <c r="I88" s="219"/>
      <c r="J88" s="219"/>
      <c r="K88" s="219"/>
      <c r="L88" s="219"/>
      <c r="M88" s="219"/>
      <c r="N88" s="219"/>
      <c r="O88" s="220"/>
      <c r="P88" s="790"/>
      <c r="Q88" s="790"/>
      <c r="R88" s="790"/>
      <c r="S88" s="790"/>
      <c r="T88" s="790"/>
      <c r="U88" s="790"/>
      <c r="V88" s="790"/>
      <c r="W88" s="790"/>
      <c r="X88" s="791"/>
      <c r="Y88" s="718" t="s">
        <v>53</v>
      </c>
      <c r="Z88" s="719"/>
      <c r="AA88" s="720"/>
      <c r="AB88" s="511"/>
      <c r="AC88" s="511"/>
      <c r="AD88" s="511"/>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9"/>
      <c r="B89" s="543"/>
      <c r="C89" s="543"/>
      <c r="D89" s="543"/>
      <c r="E89" s="543"/>
      <c r="F89" s="544"/>
      <c r="G89" s="221"/>
      <c r="H89" s="150"/>
      <c r="I89" s="150"/>
      <c r="J89" s="150"/>
      <c r="K89" s="150"/>
      <c r="L89" s="150"/>
      <c r="M89" s="150"/>
      <c r="N89" s="150"/>
      <c r="O89" s="222"/>
      <c r="P89" s="290"/>
      <c r="Q89" s="290"/>
      <c r="R89" s="290"/>
      <c r="S89" s="290"/>
      <c r="T89" s="290"/>
      <c r="U89" s="290"/>
      <c r="V89" s="290"/>
      <c r="W89" s="290"/>
      <c r="X89" s="792"/>
      <c r="Y89" s="718" t="s">
        <v>13</v>
      </c>
      <c r="Z89" s="719"/>
      <c r="AA89" s="720"/>
      <c r="AB89" s="450" t="s">
        <v>14</v>
      </c>
      <c r="AC89" s="450"/>
      <c r="AD89" s="450"/>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9"/>
      <c r="B90" s="541" t="s">
        <v>263</v>
      </c>
      <c r="C90" s="541"/>
      <c r="D90" s="541"/>
      <c r="E90" s="541"/>
      <c r="F90" s="542"/>
      <c r="G90" s="783" t="s">
        <v>60</v>
      </c>
      <c r="H90" s="768"/>
      <c r="I90" s="768"/>
      <c r="J90" s="768"/>
      <c r="K90" s="768"/>
      <c r="L90" s="768"/>
      <c r="M90" s="768"/>
      <c r="N90" s="768"/>
      <c r="O90" s="769"/>
      <c r="P90" s="767" t="s">
        <v>62</v>
      </c>
      <c r="Q90" s="768"/>
      <c r="R90" s="768"/>
      <c r="S90" s="768"/>
      <c r="T90" s="768"/>
      <c r="U90" s="768"/>
      <c r="V90" s="768"/>
      <c r="W90" s="768"/>
      <c r="X90" s="769"/>
      <c r="Y90" s="159"/>
      <c r="Z90" s="160"/>
      <c r="AA90" s="161"/>
      <c r="AB90" s="447" t="s">
        <v>11</v>
      </c>
      <c r="AC90" s="448"/>
      <c r="AD90" s="449"/>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9"/>
      <c r="B91" s="541"/>
      <c r="C91" s="541"/>
      <c r="D91" s="541"/>
      <c r="E91" s="541"/>
      <c r="F91" s="542"/>
      <c r="G91" s="556"/>
      <c r="H91" s="365"/>
      <c r="I91" s="365"/>
      <c r="J91" s="365"/>
      <c r="K91" s="365"/>
      <c r="L91" s="365"/>
      <c r="M91" s="365"/>
      <c r="N91" s="365"/>
      <c r="O91" s="557"/>
      <c r="P91" s="569"/>
      <c r="Q91" s="365"/>
      <c r="R91" s="365"/>
      <c r="S91" s="365"/>
      <c r="T91" s="365"/>
      <c r="U91" s="365"/>
      <c r="V91" s="365"/>
      <c r="W91" s="365"/>
      <c r="X91" s="557"/>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9"/>
      <c r="B92" s="541"/>
      <c r="C92" s="541"/>
      <c r="D92" s="541"/>
      <c r="E92" s="541"/>
      <c r="F92" s="542"/>
      <c r="G92" s="216"/>
      <c r="H92" s="147"/>
      <c r="I92" s="147"/>
      <c r="J92" s="147"/>
      <c r="K92" s="147"/>
      <c r="L92" s="147"/>
      <c r="M92" s="147"/>
      <c r="N92" s="147"/>
      <c r="O92" s="217"/>
      <c r="P92" s="147"/>
      <c r="Q92" s="788"/>
      <c r="R92" s="788"/>
      <c r="S92" s="788"/>
      <c r="T92" s="788"/>
      <c r="U92" s="788"/>
      <c r="V92" s="788"/>
      <c r="W92" s="788"/>
      <c r="X92" s="789"/>
      <c r="Y92" s="744" t="s">
        <v>61</v>
      </c>
      <c r="Z92" s="745"/>
      <c r="AA92" s="746"/>
      <c r="AB92" s="540"/>
      <c r="AC92" s="540"/>
      <c r="AD92" s="540"/>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9"/>
      <c r="B93" s="541"/>
      <c r="C93" s="541"/>
      <c r="D93" s="541"/>
      <c r="E93" s="541"/>
      <c r="F93" s="542"/>
      <c r="G93" s="218"/>
      <c r="H93" s="219"/>
      <c r="I93" s="219"/>
      <c r="J93" s="219"/>
      <c r="K93" s="219"/>
      <c r="L93" s="219"/>
      <c r="M93" s="219"/>
      <c r="N93" s="219"/>
      <c r="O93" s="220"/>
      <c r="P93" s="790"/>
      <c r="Q93" s="790"/>
      <c r="R93" s="790"/>
      <c r="S93" s="790"/>
      <c r="T93" s="790"/>
      <c r="U93" s="790"/>
      <c r="V93" s="790"/>
      <c r="W93" s="790"/>
      <c r="X93" s="791"/>
      <c r="Y93" s="718" t="s">
        <v>53</v>
      </c>
      <c r="Z93" s="719"/>
      <c r="AA93" s="720"/>
      <c r="AB93" s="511"/>
      <c r="AC93" s="511"/>
      <c r="AD93" s="511"/>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9"/>
      <c r="B94" s="543"/>
      <c r="C94" s="543"/>
      <c r="D94" s="543"/>
      <c r="E94" s="543"/>
      <c r="F94" s="544"/>
      <c r="G94" s="221"/>
      <c r="H94" s="150"/>
      <c r="I94" s="150"/>
      <c r="J94" s="150"/>
      <c r="K94" s="150"/>
      <c r="L94" s="150"/>
      <c r="M94" s="150"/>
      <c r="N94" s="150"/>
      <c r="O94" s="222"/>
      <c r="P94" s="290"/>
      <c r="Q94" s="290"/>
      <c r="R94" s="290"/>
      <c r="S94" s="290"/>
      <c r="T94" s="290"/>
      <c r="U94" s="290"/>
      <c r="V94" s="290"/>
      <c r="W94" s="290"/>
      <c r="X94" s="792"/>
      <c r="Y94" s="718" t="s">
        <v>13</v>
      </c>
      <c r="Z94" s="719"/>
      <c r="AA94" s="720"/>
      <c r="AB94" s="450" t="s">
        <v>14</v>
      </c>
      <c r="AC94" s="450"/>
      <c r="AD94" s="450"/>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9"/>
      <c r="B95" s="541" t="s">
        <v>263</v>
      </c>
      <c r="C95" s="541"/>
      <c r="D95" s="541"/>
      <c r="E95" s="541"/>
      <c r="F95" s="542"/>
      <c r="G95" s="783" t="s">
        <v>60</v>
      </c>
      <c r="H95" s="768"/>
      <c r="I95" s="768"/>
      <c r="J95" s="768"/>
      <c r="K95" s="768"/>
      <c r="L95" s="768"/>
      <c r="M95" s="768"/>
      <c r="N95" s="768"/>
      <c r="O95" s="769"/>
      <c r="P95" s="767" t="s">
        <v>62</v>
      </c>
      <c r="Q95" s="768"/>
      <c r="R95" s="768"/>
      <c r="S95" s="768"/>
      <c r="T95" s="768"/>
      <c r="U95" s="768"/>
      <c r="V95" s="768"/>
      <c r="W95" s="768"/>
      <c r="X95" s="769"/>
      <c r="Y95" s="159"/>
      <c r="Z95" s="160"/>
      <c r="AA95" s="161"/>
      <c r="AB95" s="447" t="s">
        <v>11</v>
      </c>
      <c r="AC95" s="448"/>
      <c r="AD95" s="449"/>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9"/>
      <c r="B96" s="541"/>
      <c r="C96" s="541"/>
      <c r="D96" s="541"/>
      <c r="E96" s="541"/>
      <c r="F96" s="542"/>
      <c r="G96" s="556"/>
      <c r="H96" s="365"/>
      <c r="I96" s="365"/>
      <c r="J96" s="365"/>
      <c r="K96" s="365"/>
      <c r="L96" s="365"/>
      <c r="M96" s="365"/>
      <c r="N96" s="365"/>
      <c r="O96" s="557"/>
      <c r="P96" s="569"/>
      <c r="Q96" s="365"/>
      <c r="R96" s="365"/>
      <c r="S96" s="365"/>
      <c r="T96" s="365"/>
      <c r="U96" s="365"/>
      <c r="V96" s="365"/>
      <c r="W96" s="365"/>
      <c r="X96" s="557"/>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9"/>
      <c r="B97" s="541"/>
      <c r="C97" s="541"/>
      <c r="D97" s="541"/>
      <c r="E97" s="541"/>
      <c r="F97" s="542"/>
      <c r="G97" s="216"/>
      <c r="H97" s="147"/>
      <c r="I97" s="147"/>
      <c r="J97" s="147"/>
      <c r="K97" s="147"/>
      <c r="L97" s="147"/>
      <c r="M97" s="147"/>
      <c r="N97" s="147"/>
      <c r="O97" s="217"/>
      <c r="P97" s="147"/>
      <c r="Q97" s="788"/>
      <c r="R97" s="788"/>
      <c r="S97" s="788"/>
      <c r="T97" s="788"/>
      <c r="U97" s="788"/>
      <c r="V97" s="788"/>
      <c r="W97" s="788"/>
      <c r="X97" s="789"/>
      <c r="Y97" s="744" t="s">
        <v>61</v>
      </c>
      <c r="Z97" s="745"/>
      <c r="AA97" s="74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9"/>
      <c r="B98" s="541"/>
      <c r="C98" s="541"/>
      <c r="D98" s="541"/>
      <c r="E98" s="541"/>
      <c r="F98" s="542"/>
      <c r="G98" s="218"/>
      <c r="H98" s="219"/>
      <c r="I98" s="219"/>
      <c r="J98" s="219"/>
      <c r="K98" s="219"/>
      <c r="L98" s="219"/>
      <c r="M98" s="219"/>
      <c r="N98" s="219"/>
      <c r="O98" s="220"/>
      <c r="P98" s="790"/>
      <c r="Q98" s="790"/>
      <c r="R98" s="790"/>
      <c r="S98" s="790"/>
      <c r="T98" s="790"/>
      <c r="U98" s="790"/>
      <c r="V98" s="790"/>
      <c r="W98" s="790"/>
      <c r="X98" s="791"/>
      <c r="Y98" s="718" t="s">
        <v>53</v>
      </c>
      <c r="Z98" s="719"/>
      <c r="AA98" s="720"/>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10"/>
      <c r="B99" s="869"/>
      <c r="C99" s="869"/>
      <c r="D99" s="869"/>
      <c r="E99" s="869"/>
      <c r="F99" s="870"/>
      <c r="G99" s="793"/>
      <c r="H99" s="233"/>
      <c r="I99" s="233"/>
      <c r="J99" s="233"/>
      <c r="K99" s="233"/>
      <c r="L99" s="233"/>
      <c r="M99" s="233"/>
      <c r="N99" s="233"/>
      <c r="O99" s="794"/>
      <c r="P99" s="832"/>
      <c r="Q99" s="832"/>
      <c r="R99" s="832"/>
      <c r="S99" s="832"/>
      <c r="T99" s="832"/>
      <c r="U99" s="832"/>
      <c r="V99" s="832"/>
      <c r="W99" s="832"/>
      <c r="X99" s="833"/>
      <c r="Y99" s="469" t="s">
        <v>13</v>
      </c>
      <c r="Z99" s="470"/>
      <c r="AA99" s="471"/>
      <c r="AB99" s="451" t="s">
        <v>14</v>
      </c>
      <c r="AC99" s="452"/>
      <c r="AD99" s="453"/>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4"/>
      <c r="Z100" s="455"/>
      <c r="AA100" s="456"/>
      <c r="AB100" s="846" t="s">
        <v>11</v>
      </c>
      <c r="AC100" s="846"/>
      <c r="AD100" s="846"/>
      <c r="AE100" s="812" t="s">
        <v>453</v>
      </c>
      <c r="AF100" s="813"/>
      <c r="AG100" s="813"/>
      <c r="AH100" s="814"/>
      <c r="AI100" s="812" t="s">
        <v>450</v>
      </c>
      <c r="AJ100" s="813"/>
      <c r="AK100" s="813"/>
      <c r="AL100" s="814"/>
      <c r="AM100" s="812" t="s">
        <v>446</v>
      </c>
      <c r="AN100" s="813"/>
      <c r="AO100" s="813"/>
      <c r="AP100" s="814"/>
      <c r="AQ100" s="917" t="s">
        <v>439</v>
      </c>
      <c r="AR100" s="918"/>
      <c r="AS100" s="918"/>
      <c r="AT100" s="919"/>
      <c r="AU100" s="917" t="s">
        <v>436</v>
      </c>
      <c r="AV100" s="918"/>
      <c r="AW100" s="918"/>
      <c r="AX100" s="920"/>
    </row>
    <row r="101" spans="1:60" ht="23.25" customHeight="1" x14ac:dyDescent="0.15">
      <c r="A101" s="480"/>
      <c r="B101" s="481"/>
      <c r="C101" s="481"/>
      <c r="D101" s="481"/>
      <c r="E101" s="481"/>
      <c r="F101" s="482"/>
      <c r="G101" s="147" t="s">
        <v>530</v>
      </c>
      <c r="H101" s="147"/>
      <c r="I101" s="147"/>
      <c r="J101" s="147"/>
      <c r="K101" s="147"/>
      <c r="L101" s="147"/>
      <c r="M101" s="147"/>
      <c r="N101" s="147"/>
      <c r="O101" s="147"/>
      <c r="P101" s="147"/>
      <c r="Q101" s="147"/>
      <c r="R101" s="147"/>
      <c r="S101" s="147"/>
      <c r="T101" s="147"/>
      <c r="U101" s="147"/>
      <c r="V101" s="147"/>
      <c r="W101" s="147"/>
      <c r="X101" s="217"/>
      <c r="Y101" s="802" t="s">
        <v>54</v>
      </c>
      <c r="Z101" s="704"/>
      <c r="AA101" s="705"/>
      <c r="AB101" s="540" t="s">
        <v>492</v>
      </c>
      <c r="AC101" s="540"/>
      <c r="AD101" s="540"/>
      <c r="AE101" s="350">
        <v>3</v>
      </c>
      <c r="AF101" s="351"/>
      <c r="AG101" s="351"/>
      <c r="AH101" s="352"/>
      <c r="AI101" s="350">
        <v>9</v>
      </c>
      <c r="AJ101" s="351"/>
      <c r="AK101" s="351"/>
      <c r="AL101" s="352"/>
      <c r="AM101" s="350">
        <v>9</v>
      </c>
      <c r="AN101" s="351"/>
      <c r="AO101" s="351"/>
      <c r="AP101" s="352"/>
      <c r="AQ101" s="350">
        <v>10</v>
      </c>
      <c r="AR101" s="351"/>
      <c r="AS101" s="351"/>
      <c r="AT101" s="352"/>
      <c r="AU101" s="350" t="s">
        <v>505</v>
      </c>
      <c r="AV101" s="351"/>
      <c r="AW101" s="351"/>
      <c r="AX101" s="352"/>
    </row>
    <row r="102" spans="1:60" ht="23.25" customHeight="1" x14ac:dyDescent="0.15">
      <c r="A102" s="483"/>
      <c r="B102" s="484"/>
      <c r="C102" s="484"/>
      <c r="D102" s="484"/>
      <c r="E102" s="484"/>
      <c r="F102" s="485"/>
      <c r="G102" s="150"/>
      <c r="H102" s="150"/>
      <c r="I102" s="150"/>
      <c r="J102" s="150"/>
      <c r="K102" s="150"/>
      <c r="L102" s="150"/>
      <c r="M102" s="150"/>
      <c r="N102" s="150"/>
      <c r="O102" s="150"/>
      <c r="P102" s="150"/>
      <c r="Q102" s="150"/>
      <c r="R102" s="150"/>
      <c r="S102" s="150"/>
      <c r="T102" s="150"/>
      <c r="U102" s="150"/>
      <c r="V102" s="150"/>
      <c r="W102" s="150"/>
      <c r="X102" s="222"/>
      <c r="Y102" s="463" t="s">
        <v>55</v>
      </c>
      <c r="Z102" s="325"/>
      <c r="AA102" s="326"/>
      <c r="AB102" s="540" t="s">
        <v>492</v>
      </c>
      <c r="AC102" s="540"/>
      <c r="AD102" s="540"/>
      <c r="AE102" s="344">
        <v>3</v>
      </c>
      <c r="AF102" s="344"/>
      <c r="AG102" s="344"/>
      <c r="AH102" s="344"/>
      <c r="AI102" s="344">
        <v>9</v>
      </c>
      <c r="AJ102" s="344"/>
      <c r="AK102" s="344"/>
      <c r="AL102" s="344"/>
      <c r="AM102" s="344">
        <v>9</v>
      </c>
      <c r="AN102" s="344"/>
      <c r="AO102" s="344"/>
      <c r="AP102" s="344"/>
      <c r="AQ102" s="803">
        <v>10</v>
      </c>
      <c r="AR102" s="804"/>
      <c r="AS102" s="804"/>
      <c r="AT102" s="805"/>
      <c r="AU102" s="803" t="s">
        <v>505</v>
      </c>
      <c r="AV102" s="804"/>
      <c r="AW102" s="804"/>
      <c r="AX102" s="805"/>
    </row>
    <row r="103" spans="1:60" ht="31.5" hidden="1" customHeight="1" x14ac:dyDescent="0.15">
      <c r="A103" s="477" t="s">
        <v>396</v>
      </c>
      <c r="B103" s="478"/>
      <c r="C103" s="478"/>
      <c r="D103" s="478"/>
      <c r="E103" s="478"/>
      <c r="F103" s="479"/>
      <c r="G103" s="719" t="s">
        <v>59</v>
      </c>
      <c r="H103" s="719"/>
      <c r="I103" s="719"/>
      <c r="J103" s="719"/>
      <c r="K103" s="719"/>
      <c r="L103" s="719"/>
      <c r="M103" s="719"/>
      <c r="N103" s="719"/>
      <c r="O103" s="719"/>
      <c r="P103" s="719"/>
      <c r="Q103" s="719"/>
      <c r="R103" s="719"/>
      <c r="S103" s="719"/>
      <c r="T103" s="719"/>
      <c r="U103" s="719"/>
      <c r="V103" s="719"/>
      <c r="W103" s="719"/>
      <c r="X103" s="720"/>
      <c r="Y103" s="457"/>
      <c r="Z103" s="458"/>
      <c r="AA103" s="459"/>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80"/>
      <c r="B104" s="481"/>
      <c r="C104" s="481"/>
      <c r="D104" s="481"/>
      <c r="E104" s="481"/>
      <c r="F104" s="482"/>
      <c r="G104" s="147"/>
      <c r="H104" s="147"/>
      <c r="I104" s="147"/>
      <c r="J104" s="147"/>
      <c r="K104" s="147"/>
      <c r="L104" s="147"/>
      <c r="M104" s="147"/>
      <c r="N104" s="147"/>
      <c r="O104" s="147"/>
      <c r="P104" s="147"/>
      <c r="Q104" s="147"/>
      <c r="R104" s="147"/>
      <c r="S104" s="147"/>
      <c r="T104" s="147"/>
      <c r="U104" s="147"/>
      <c r="V104" s="147"/>
      <c r="W104" s="147"/>
      <c r="X104" s="217"/>
      <c r="Y104" s="466" t="s">
        <v>54</v>
      </c>
      <c r="Z104" s="467"/>
      <c r="AA104" s="468"/>
      <c r="AB104" s="460"/>
      <c r="AC104" s="461"/>
      <c r="AD104" s="462"/>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3"/>
      <c r="B105" s="484"/>
      <c r="C105" s="484"/>
      <c r="D105" s="484"/>
      <c r="E105" s="484"/>
      <c r="F105" s="485"/>
      <c r="G105" s="150"/>
      <c r="H105" s="150"/>
      <c r="I105" s="150"/>
      <c r="J105" s="150"/>
      <c r="K105" s="150"/>
      <c r="L105" s="150"/>
      <c r="M105" s="150"/>
      <c r="N105" s="150"/>
      <c r="O105" s="150"/>
      <c r="P105" s="150"/>
      <c r="Q105" s="150"/>
      <c r="R105" s="150"/>
      <c r="S105" s="150"/>
      <c r="T105" s="150"/>
      <c r="U105" s="150"/>
      <c r="V105" s="150"/>
      <c r="W105" s="150"/>
      <c r="X105" s="222"/>
      <c r="Y105" s="463" t="s">
        <v>55</v>
      </c>
      <c r="Z105" s="464"/>
      <c r="AA105" s="465"/>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15">
      <c r="A106" s="477" t="s">
        <v>396</v>
      </c>
      <c r="B106" s="478"/>
      <c r="C106" s="478"/>
      <c r="D106" s="478"/>
      <c r="E106" s="478"/>
      <c r="F106" s="479"/>
      <c r="G106" s="719" t="s">
        <v>59</v>
      </c>
      <c r="H106" s="719"/>
      <c r="I106" s="719"/>
      <c r="J106" s="719"/>
      <c r="K106" s="719"/>
      <c r="L106" s="719"/>
      <c r="M106" s="719"/>
      <c r="N106" s="719"/>
      <c r="O106" s="719"/>
      <c r="P106" s="719"/>
      <c r="Q106" s="719"/>
      <c r="R106" s="719"/>
      <c r="S106" s="719"/>
      <c r="T106" s="719"/>
      <c r="U106" s="719"/>
      <c r="V106" s="719"/>
      <c r="W106" s="719"/>
      <c r="X106" s="720"/>
      <c r="Y106" s="457"/>
      <c r="Z106" s="458"/>
      <c r="AA106" s="459"/>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80"/>
      <c r="B107" s="481"/>
      <c r="C107" s="481"/>
      <c r="D107" s="481"/>
      <c r="E107" s="481"/>
      <c r="F107" s="482"/>
      <c r="G107" s="147"/>
      <c r="H107" s="147"/>
      <c r="I107" s="147"/>
      <c r="J107" s="147"/>
      <c r="K107" s="147"/>
      <c r="L107" s="147"/>
      <c r="M107" s="147"/>
      <c r="N107" s="147"/>
      <c r="O107" s="147"/>
      <c r="P107" s="147"/>
      <c r="Q107" s="147"/>
      <c r="R107" s="147"/>
      <c r="S107" s="147"/>
      <c r="T107" s="147"/>
      <c r="U107" s="147"/>
      <c r="V107" s="147"/>
      <c r="W107" s="147"/>
      <c r="X107" s="217"/>
      <c r="Y107" s="466" t="s">
        <v>54</v>
      </c>
      <c r="Z107" s="467"/>
      <c r="AA107" s="468"/>
      <c r="AB107" s="460"/>
      <c r="AC107" s="461"/>
      <c r="AD107" s="462"/>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3"/>
      <c r="B108" s="484"/>
      <c r="C108" s="484"/>
      <c r="D108" s="484"/>
      <c r="E108" s="484"/>
      <c r="F108" s="485"/>
      <c r="G108" s="150"/>
      <c r="H108" s="150"/>
      <c r="I108" s="150"/>
      <c r="J108" s="150"/>
      <c r="K108" s="150"/>
      <c r="L108" s="150"/>
      <c r="M108" s="150"/>
      <c r="N108" s="150"/>
      <c r="O108" s="150"/>
      <c r="P108" s="150"/>
      <c r="Q108" s="150"/>
      <c r="R108" s="150"/>
      <c r="S108" s="150"/>
      <c r="T108" s="150"/>
      <c r="U108" s="150"/>
      <c r="V108" s="150"/>
      <c r="W108" s="150"/>
      <c r="X108" s="222"/>
      <c r="Y108" s="463" t="s">
        <v>55</v>
      </c>
      <c r="Z108" s="464"/>
      <c r="AA108" s="465"/>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7" t="s">
        <v>396</v>
      </c>
      <c r="B109" s="478"/>
      <c r="C109" s="478"/>
      <c r="D109" s="478"/>
      <c r="E109" s="478"/>
      <c r="F109" s="479"/>
      <c r="G109" s="719" t="s">
        <v>59</v>
      </c>
      <c r="H109" s="719"/>
      <c r="I109" s="719"/>
      <c r="J109" s="719"/>
      <c r="K109" s="719"/>
      <c r="L109" s="719"/>
      <c r="M109" s="719"/>
      <c r="N109" s="719"/>
      <c r="O109" s="719"/>
      <c r="P109" s="719"/>
      <c r="Q109" s="719"/>
      <c r="R109" s="719"/>
      <c r="S109" s="719"/>
      <c r="T109" s="719"/>
      <c r="U109" s="719"/>
      <c r="V109" s="719"/>
      <c r="W109" s="719"/>
      <c r="X109" s="720"/>
      <c r="Y109" s="457"/>
      <c r="Z109" s="458"/>
      <c r="AA109" s="459"/>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80"/>
      <c r="B110" s="481"/>
      <c r="C110" s="481"/>
      <c r="D110" s="481"/>
      <c r="E110" s="481"/>
      <c r="F110" s="482"/>
      <c r="G110" s="147"/>
      <c r="H110" s="147"/>
      <c r="I110" s="147"/>
      <c r="J110" s="147"/>
      <c r="K110" s="147"/>
      <c r="L110" s="147"/>
      <c r="M110" s="147"/>
      <c r="N110" s="147"/>
      <c r="O110" s="147"/>
      <c r="P110" s="147"/>
      <c r="Q110" s="147"/>
      <c r="R110" s="147"/>
      <c r="S110" s="147"/>
      <c r="T110" s="147"/>
      <c r="U110" s="147"/>
      <c r="V110" s="147"/>
      <c r="W110" s="147"/>
      <c r="X110" s="217"/>
      <c r="Y110" s="466" t="s">
        <v>54</v>
      </c>
      <c r="Z110" s="467"/>
      <c r="AA110" s="468"/>
      <c r="AB110" s="460"/>
      <c r="AC110" s="461"/>
      <c r="AD110" s="462"/>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3"/>
      <c r="B111" s="484"/>
      <c r="C111" s="484"/>
      <c r="D111" s="484"/>
      <c r="E111" s="484"/>
      <c r="F111" s="485"/>
      <c r="G111" s="150"/>
      <c r="H111" s="150"/>
      <c r="I111" s="150"/>
      <c r="J111" s="150"/>
      <c r="K111" s="150"/>
      <c r="L111" s="150"/>
      <c r="M111" s="150"/>
      <c r="N111" s="150"/>
      <c r="O111" s="150"/>
      <c r="P111" s="150"/>
      <c r="Q111" s="150"/>
      <c r="R111" s="150"/>
      <c r="S111" s="150"/>
      <c r="T111" s="150"/>
      <c r="U111" s="150"/>
      <c r="V111" s="150"/>
      <c r="W111" s="150"/>
      <c r="X111" s="222"/>
      <c r="Y111" s="463" t="s">
        <v>55</v>
      </c>
      <c r="Z111" s="464"/>
      <c r="AA111" s="465"/>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7" t="s">
        <v>396</v>
      </c>
      <c r="B112" s="478"/>
      <c r="C112" s="478"/>
      <c r="D112" s="478"/>
      <c r="E112" s="478"/>
      <c r="F112" s="479"/>
      <c r="G112" s="719" t="s">
        <v>59</v>
      </c>
      <c r="H112" s="719"/>
      <c r="I112" s="719"/>
      <c r="J112" s="719"/>
      <c r="K112" s="719"/>
      <c r="L112" s="719"/>
      <c r="M112" s="719"/>
      <c r="N112" s="719"/>
      <c r="O112" s="719"/>
      <c r="P112" s="719"/>
      <c r="Q112" s="719"/>
      <c r="R112" s="719"/>
      <c r="S112" s="719"/>
      <c r="T112" s="719"/>
      <c r="U112" s="719"/>
      <c r="V112" s="719"/>
      <c r="W112" s="719"/>
      <c r="X112" s="720"/>
      <c r="Y112" s="457"/>
      <c r="Z112" s="458"/>
      <c r="AA112" s="459"/>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80"/>
      <c r="B113" s="481"/>
      <c r="C113" s="481"/>
      <c r="D113" s="481"/>
      <c r="E113" s="481"/>
      <c r="F113" s="482"/>
      <c r="G113" s="147"/>
      <c r="H113" s="147"/>
      <c r="I113" s="147"/>
      <c r="J113" s="147"/>
      <c r="K113" s="147"/>
      <c r="L113" s="147"/>
      <c r="M113" s="147"/>
      <c r="N113" s="147"/>
      <c r="O113" s="147"/>
      <c r="P113" s="147"/>
      <c r="Q113" s="147"/>
      <c r="R113" s="147"/>
      <c r="S113" s="147"/>
      <c r="T113" s="147"/>
      <c r="U113" s="147"/>
      <c r="V113" s="147"/>
      <c r="W113" s="147"/>
      <c r="X113" s="217"/>
      <c r="Y113" s="466" t="s">
        <v>54</v>
      </c>
      <c r="Z113" s="467"/>
      <c r="AA113" s="468"/>
      <c r="AB113" s="460"/>
      <c r="AC113" s="461"/>
      <c r="AD113" s="462"/>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3"/>
      <c r="B114" s="484"/>
      <c r="C114" s="484"/>
      <c r="D114" s="484"/>
      <c r="E114" s="484"/>
      <c r="F114" s="485"/>
      <c r="G114" s="150"/>
      <c r="H114" s="150"/>
      <c r="I114" s="150"/>
      <c r="J114" s="150"/>
      <c r="K114" s="150"/>
      <c r="L114" s="150"/>
      <c r="M114" s="150"/>
      <c r="N114" s="150"/>
      <c r="O114" s="150"/>
      <c r="P114" s="150"/>
      <c r="Q114" s="150"/>
      <c r="R114" s="150"/>
      <c r="S114" s="150"/>
      <c r="T114" s="150"/>
      <c r="U114" s="150"/>
      <c r="V114" s="150"/>
      <c r="W114" s="150"/>
      <c r="X114" s="222"/>
      <c r="Y114" s="463" t="s">
        <v>55</v>
      </c>
      <c r="Z114" s="464"/>
      <c r="AA114" s="465"/>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72"/>
      <c r="Z115" s="473"/>
      <c r="AA115" s="474"/>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496</v>
      </c>
      <c r="AC116" s="287"/>
      <c r="AD116" s="288"/>
      <c r="AE116" s="344">
        <v>6.7</v>
      </c>
      <c r="AF116" s="344"/>
      <c r="AG116" s="344"/>
      <c r="AH116" s="344"/>
      <c r="AI116" s="344">
        <v>3</v>
      </c>
      <c r="AJ116" s="344"/>
      <c r="AK116" s="344"/>
      <c r="AL116" s="344"/>
      <c r="AM116" s="344">
        <f>38/9</f>
        <v>4.2222222222222223</v>
      </c>
      <c r="AN116" s="344"/>
      <c r="AO116" s="344"/>
      <c r="AP116" s="344"/>
      <c r="AQ116" s="350">
        <f>41/10</f>
        <v>4.0999999999999996</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497</v>
      </c>
      <c r="AC117" s="328"/>
      <c r="AD117" s="329"/>
      <c r="AE117" s="292" t="s">
        <v>498</v>
      </c>
      <c r="AF117" s="292"/>
      <c r="AG117" s="292"/>
      <c r="AH117" s="292"/>
      <c r="AI117" s="292" t="s">
        <v>499</v>
      </c>
      <c r="AJ117" s="292"/>
      <c r="AK117" s="292"/>
      <c r="AL117" s="292"/>
      <c r="AM117" s="292" t="s">
        <v>523</v>
      </c>
      <c r="AN117" s="292"/>
      <c r="AO117" s="292"/>
      <c r="AP117" s="292"/>
      <c r="AQ117" s="292" t="s">
        <v>506</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72"/>
      <c r="Z118" s="473"/>
      <c r="AA118" s="474"/>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72"/>
      <c r="Z121" s="473"/>
      <c r="AA121" s="474"/>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72"/>
      <c r="Z124" s="473"/>
      <c r="AA124" s="474"/>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5"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475</v>
      </c>
      <c r="B130" s="980"/>
      <c r="C130" s="979" t="s">
        <v>310</v>
      </c>
      <c r="D130" s="980"/>
      <c r="E130" s="294" t="s">
        <v>339</v>
      </c>
      <c r="F130" s="295"/>
      <c r="G130" s="296" t="s">
        <v>486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4" t="s">
        <v>338</v>
      </c>
      <c r="F131" s="225"/>
      <c r="G131" s="221" t="s">
        <v>487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83"/>
      <c r="B134" s="238"/>
      <c r="C134" s="237"/>
      <c r="D134" s="238"/>
      <c r="E134" s="237"/>
      <c r="F134" s="300"/>
      <c r="G134" s="216" t="s">
        <v>483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483</v>
      </c>
      <c r="AC134" s="207"/>
      <c r="AD134" s="207"/>
      <c r="AE134" s="252" t="s">
        <v>483</v>
      </c>
      <c r="AF134" s="98"/>
      <c r="AG134" s="98"/>
      <c r="AH134" s="98"/>
      <c r="AI134" s="252" t="s">
        <v>482</v>
      </c>
      <c r="AJ134" s="98"/>
      <c r="AK134" s="98"/>
      <c r="AL134" s="98"/>
      <c r="AM134" s="252" t="s">
        <v>482</v>
      </c>
      <c r="AN134" s="98"/>
      <c r="AO134" s="98"/>
      <c r="AP134" s="98"/>
      <c r="AQ134" s="252" t="s">
        <v>482</v>
      </c>
      <c r="AR134" s="98"/>
      <c r="AS134" s="98"/>
      <c r="AT134" s="98"/>
      <c r="AU134" s="252" t="s">
        <v>482</v>
      </c>
      <c r="AV134" s="98"/>
      <c r="AW134" s="98"/>
      <c r="AX134" s="208"/>
    </row>
    <row r="135" spans="1:50" ht="39.75" customHeight="1" x14ac:dyDescent="0.15">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483</v>
      </c>
      <c r="AC135" s="119"/>
      <c r="AD135" s="119"/>
      <c r="AE135" s="252" t="s">
        <v>482</v>
      </c>
      <c r="AF135" s="98"/>
      <c r="AG135" s="98"/>
      <c r="AH135" s="98"/>
      <c r="AI135" s="252" t="s">
        <v>482</v>
      </c>
      <c r="AJ135" s="98"/>
      <c r="AK135" s="98"/>
      <c r="AL135" s="98"/>
      <c r="AM135" s="252" t="s">
        <v>482</v>
      </c>
      <c r="AN135" s="98"/>
      <c r="AO135" s="98"/>
      <c r="AP135" s="98"/>
      <c r="AQ135" s="252" t="s">
        <v>482</v>
      </c>
      <c r="AR135" s="98"/>
      <c r="AS135" s="98"/>
      <c r="AT135" s="98"/>
      <c r="AU135" s="252" t="s">
        <v>482</v>
      </c>
      <c r="AV135" s="98"/>
      <c r="AW135" s="98"/>
      <c r="AX135" s="208"/>
    </row>
    <row r="136" spans="1:50" ht="18.75" hidden="1"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483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38"/>
      <c r="C430" s="235" t="s">
        <v>471</v>
      </c>
      <c r="D430" s="236"/>
      <c r="E430" s="224" t="s">
        <v>463</v>
      </c>
      <c r="F430" s="437"/>
      <c r="G430" s="226" t="s">
        <v>326</v>
      </c>
      <c r="H430" s="144"/>
      <c r="I430" s="144"/>
      <c r="J430" s="227" t="s">
        <v>500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3"/>
      <c r="B433" s="238"/>
      <c r="C433" s="237"/>
      <c r="D433" s="238"/>
      <c r="E433" s="152"/>
      <c r="F433" s="153"/>
      <c r="G433" s="216" t="s">
        <v>521</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485</v>
      </c>
      <c r="AC433" s="119"/>
      <c r="AD433" s="119"/>
      <c r="AE433" s="97" t="s">
        <v>521</v>
      </c>
      <c r="AF433" s="98"/>
      <c r="AG433" s="98"/>
      <c r="AH433" s="98"/>
      <c r="AI433" s="97" t="s">
        <v>482</v>
      </c>
      <c r="AJ433" s="98"/>
      <c r="AK433" s="98"/>
      <c r="AL433" s="98"/>
      <c r="AM433" s="97" t="s">
        <v>482</v>
      </c>
      <c r="AN433" s="98"/>
      <c r="AO433" s="98"/>
      <c r="AP433" s="99"/>
      <c r="AQ433" s="97" t="s">
        <v>482</v>
      </c>
      <c r="AR433" s="98"/>
      <c r="AS433" s="98"/>
      <c r="AT433" s="99"/>
      <c r="AU433" s="98" t="s">
        <v>521</v>
      </c>
      <c r="AV433" s="98"/>
      <c r="AW433" s="98"/>
      <c r="AX433" s="208"/>
    </row>
    <row r="434" spans="1:50" ht="23.25" customHeight="1" x14ac:dyDescent="0.15">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485</v>
      </c>
      <c r="AC434" s="207"/>
      <c r="AD434" s="207"/>
      <c r="AE434" s="97" t="s">
        <v>521</v>
      </c>
      <c r="AF434" s="98"/>
      <c r="AG434" s="98"/>
      <c r="AH434" s="99"/>
      <c r="AI434" s="97" t="s">
        <v>482</v>
      </c>
      <c r="AJ434" s="98"/>
      <c r="AK434" s="98"/>
      <c r="AL434" s="98"/>
      <c r="AM434" s="97" t="s">
        <v>482</v>
      </c>
      <c r="AN434" s="98"/>
      <c r="AO434" s="98"/>
      <c r="AP434" s="99"/>
      <c r="AQ434" s="97" t="s">
        <v>482</v>
      </c>
      <c r="AR434" s="98"/>
      <c r="AS434" s="98"/>
      <c r="AT434" s="99"/>
      <c r="AU434" s="98" t="s">
        <v>521</v>
      </c>
      <c r="AV434" s="98"/>
      <c r="AW434" s="98"/>
      <c r="AX434" s="208"/>
    </row>
    <row r="435" spans="1:50" ht="23.25" customHeight="1" x14ac:dyDescent="0.15">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521</v>
      </c>
      <c r="AF435" s="98"/>
      <c r="AG435" s="98"/>
      <c r="AH435" s="99"/>
      <c r="AI435" s="97" t="s">
        <v>482</v>
      </c>
      <c r="AJ435" s="98"/>
      <c r="AK435" s="98"/>
      <c r="AL435" s="98"/>
      <c r="AM435" s="97" t="s">
        <v>482</v>
      </c>
      <c r="AN435" s="98"/>
      <c r="AO435" s="98"/>
      <c r="AP435" s="99"/>
      <c r="AQ435" s="97" t="s">
        <v>482</v>
      </c>
      <c r="AR435" s="98"/>
      <c r="AS435" s="98"/>
      <c r="AT435" s="99"/>
      <c r="AU435" s="98" t="s">
        <v>521</v>
      </c>
      <c r="AV435" s="98"/>
      <c r="AW435" s="98"/>
      <c r="AX435" s="208"/>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v>30</v>
      </c>
      <c r="AF457" s="122"/>
      <c r="AG457" s="123" t="s">
        <v>307</v>
      </c>
      <c r="AH457" s="158"/>
      <c r="AI457" s="168"/>
      <c r="AJ457" s="168"/>
      <c r="AK457" s="168"/>
      <c r="AL457" s="163"/>
      <c r="AM457" s="168"/>
      <c r="AN457" s="168"/>
      <c r="AO457" s="168"/>
      <c r="AP457" s="163"/>
      <c r="AQ457" s="203"/>
      <c r="AR457" s="122"/>
      <c r="AS457" s="123" t="s">
        <v>307</v>
      </c>
      <c r="AT457" s="158"/>
      <c r="AU457" s="122">
        <v>31</v>
      </c>
      <c r="AV457" s="122"/>
      <c r="AW457" s="123" t="s">
        <v>296</v>
      </c>
      <c r="AX457" s="124"/>
    </row>
    <row r="458" spans="1:50" ht="27" customHeight="1" x14ac:dyDescent="0.15">
      <c r="A458" s="983"/>
      <c r="B458" s="238"/>
      <c r="C458" s="237"/>
      <c r="D458" s="238"/>
      <c r="E458" s="152"/>
      <c r="F458" s="153"/>
      <c r="G458" s="216" t="s">
        <v>524</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485</v>
      </c>
      <c r="AC458" s="119"/>
      <c r="AD458" s="119"/>
      <c r="AE458" s="97">
        <v>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8"/>
    </row>
    <row r="459" spans="1:50" ht="27" customHeight="1" x14ac:dyDescent="0.15">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119" t="s">
        <v>485</v>
      </c>
      <c r="AC459" s="119"/>
      <c r="AD459" s="119"/>
      <c r="AE459" s="97" t="s">
        <v>482</v>
      </c>
      <c r="AF459" s="98"/>
      <c r="AG459" s="98"/>
      <c r="AH459" s="99"/>
      <c r="AI459" s="97" t="s">
        <v>482</v>
      </c>
      <c r="AJ459" s="98"/>
      <c r="AK459" s="98"/>
      <c r="AL459" s="98"/>
      <c r="AM459" s="97" t="s">
        <v>482</v>
      </c>
      <c r="AN459" s="98"/>
      <c r="AO459" s="98"/>
      <c r="AP459" s="99"/>
      <c r="AQ459" s="97" t="s">
        <v>482</v>
      </c>
      <c r="AR459" s="98"/>
      <c r="AS459" s="98"/>
      <c r="AT459" s="99"/>
      <c r="AU459" s="98">
        <v>6</v>
      </c>
      <c r="AV459" s="98"/>
      <c r="AW459" s="98"/>
      <c r="AX459" s="208"/>
    </row>
    <row r="460" spans="1:50" ht="27" customHeight="1" x14ac:dyDescent="0.15">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8"/>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3"/>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38"/>
      <c r="C482" s="237"/>
      <c r="D482" s="238"/>
      <c r="E482" s="146" t="s">
        <v>501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3"/>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3.5" customHeight="1" x14ac:dyDescent="0.15">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481</v>
      </c>
      <c r="AE702" s="885"/>
      <c r="AF702" s="885"/>
      <c r="AG702" s="874" t="s">
        <v>509</v>
      </c>
      <c r="AH702" s="875"/>
      <c r="AI702" s="875"/>
      <c r="AJ702" s="875"/>
      <c r="AK702" s="875"/>
      <c r="AL702" s="875"/>
      <c r="AM702" s="875"/>
      <c r="AN702" s="875"/>
      <c r="AO702" s="875"/>
      <c r="AP702" s="875"/>
      <c r="AQ702" s="875"/>
      <c r="AR702" s="875"/>
      <c r="AS702" s="875"/>
      <c r="AT702" s="875"/>
      <c r="AU702" s="875"/>
      <c r="AV702" s="875"/>
      <c r="AW702" s="875"/>
      <c r="AX702" s="876"/>
    </row>
    <row r="703" spans="1:50" ht="43.5"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481</v>
      </c>
      <c r="AE703" s="141"/>
      <c r="AF703" s="141"/>
      <c r="AG703" s="653" t="s">
        <v>510</v>
      </c>
      <c r="AH703" s="654"/>
      <c r="AI703" s="654"/>
      <c r="AJ703" s="654"/>
      <c r="AK703" s="654"/>
      <c r="AL703" s="654"/>
      <c r="AM703" s="654"/>
      <c r="AN703" s="654"/>
      <c r="AO703" s="654"/>
      <c r="AP703" s="654"/>
      <c r="AQ703" s="654"/>
      <c r="AR703" s="654"/>
      <c r="AS703" s="654"/>
      <c r="AT703" s="654"/>
      <c r="AU703" s="654"/>
      <c r="AV703" s="654"/>
      <c r="AW703" s="654"/>
      <c r="AX703" s="655"/>
    </row>
    <row r="704" spans="1:50" ht="57.75" customHeight="1" x14ac:dyDescent="0.15">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481</v>
      </c>
      <c r="AE704" s="575"/>
      <c r="AF704" s="575"/>
      <c r="AG704" s="414" t="s">
        <v>522</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481</v>
      </c>
      <c r="AE705" s="722"/>
      <c r="AF705" s="722"/>
      <c r="AG705" s="146" t="s">
        <v>526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4"/>
      <c r="B706" s="759"/>
      <c r="C706" s="603"/>
      <c r="D706" s="604"/>
      <c r="E706" s="672" t="s">
        <v>424</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t="s">
        <v>508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507</v>
      </c>
      <c r="AE707" s="573"/>
      <c r="AF707" s="573"/>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511</v>
      </c>
      <c r="AE708" s="657"/>
      <c r="AF708" s="657"/>
      <c r="AG708" s="515"/>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481</v>
      </c>
      <c r="AE709" s="141"/>
      <c r="AF709" s="141"/>
      <c r="AG709" s="653" t="s">
        <v>512</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481</v>
      </c>
      <c r="AE710" s="141"/>
      <c r="AF710" s="141"/>
      <c r="AG710" s="653" t="s">
        <v>513</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481</v>
      </c>
      <c r="AE711" s="141"/>
      <c r="AF711" s="141"/>
      <c r="AG711" s="653" t="s">
        <v>514</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511</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44"/>
      <c r="B713" s="645"/>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511</v>
      </c>
      <c r="AE713" s="141"/>
      <c r="AF713" s="142"/>
      <c r="AG713" s="653"/>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0" t="s">
        <v>368</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481</v>
      </c>
      <c r="AE714" s="581"/>
      <c r="AF714" s="582"/>
      <c r="AG714" s="678" t="s">
        <v>515</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10" t="s">
        <v>39</v>
      </c>
      <c r="B715" s="643"/>
      <c r="C715" s="648" t="s">
        <v>369</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511</v>
      </c>
      <c r="AE715" s="657"/>
      <c r="AF715" s="766"/>
      <c r="AG715" s="515"/>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511</v>
      </c>
      <c r="AE716" s="748"/>
      <c r="AF716" s="748"/>
      <c r="AG716" s="653"/>
      <c r="AH716" s="654"/>
      <c r="AI716" s="654"/>
      <c r="AJ716" s="654"/>
      <c r="AK716" s="654"/>
      <c r="AL716" s="654"/>
      <c r="AM716" s="654"/>
      <c r="AN716" s="654"/>
      <c r="AO716" s="654"/>
      <c r="AP716" s="654"/>
      <c r="AQ716" s="654"/>
      <c r="AR716" s="654"/>
      <c r="AS716" s="654"/>
      <c r="AT716" s="654"/>
      <c r="AU716" s="654"/>
      <c r="AV716" s="654"/>
      <c r="AW716" s="654"/>
      <c r="AX716" s="655"/>
    </row>
    <row r="717" spans="1:50" ht="31.5" customHeight="1" x14ac:dyDescent="0.15">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511</v>
      </c>
      <c r="AE717" s="141"/>
      <c r="AF717" s="141"/>
      <c r="AG717" s="653"/>
      <c r="AH717" s="654"/>
      <c r="AI717" s="654"/>
      <c r="AJ717" s="654"/>
      <c r="AK717" s="654"/>
      <c r="AL717" s="654"/>
      <c r="AM717" s="654"/>
      <c r="AN717" s="654"/>
      <c r="AO717" s="654"/>
      <c r="AP717" s="654"/>
      <c r="AQ717" s="654"/>
      <c r="AR717" s="654"/>
      <c r="AS717" s="654"/>
      <c r="AT717" s="654"/>
      <c r="AU717" s="654"/>
      <c r="AV717" s="654"/>
      <c r="AW717" s="654"/>
      <c r="AX717" s="655"/>
    </row>
    <row r="718" spans="1:50" ht="43.5" customHeight="1" x14ac:dyDescent="0.15">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481</v>
      </c>
      <c r="AE718" s="141"/>
      <c r="AF718" s="141"/>
      <c r="AG718" s="149" t="s">
        <v>516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t="s">
        <v>511</v>
      </c>
      <c r="AE719" s="657"/>
      <c r="AF719" s="657"/>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9"/>
      <c r="B720" s="640"/>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9"/>
      <c r="B721" s="640"/>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9"/>
      <c r="B722" s="640"/>
      <c r="C722" s="906"/>
      <c r="D722" s="907"/>
      <c r="E722" s="907"/>
      <c r="F722" s="908"/>
      <c r="G722" s="926"/>
      <c r="H722" s="927"/>
      <c r="I722" s="69" t="str">
        <f>IF(OR(G722="　", G722=""), "", "-")</f>
        <v/>
      </c>
      <c r="J722" s="905"/>
      <c r="K722" s="905"/>
      <c r="L722" s="69" t="str">
        <f>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9"/>
      <c r="B723" s="640"/>
      <c r="C723" s="906"/>
      <c r="D723" s="907"/>
      <c r="E723" s="907"/>
      <c r="F723" s="908"/>
      <c r="G723" s="926"/>
      <c r="H723" s="927"/>
      <c r="I723" s="69" t="str">
        <f>IF(OR(G723="　", G723=""), "", "-")</f>
        <v/>
      </c>
      <c r="J723" s="905"/>
      <c r="K723" s="905"/>
      <c r="L723" s="69" t="str">
        <f>IF(M723="","","-")</f>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9"/>
      <c r="B724" s="640"/>
      <c r="C724" s="906"/>
      <c r="D724" s="907"/>
      <c r="E724" s="907"/>
      <c r="F724" s="908"/>
      <c r="G724" s="926"/>
      <c r="H724" s="927"/>
      <c r="I724" s="69" t="str">
        <f>IF(OR(G724="　", G724=""), "", "-")</f>
        <v/>
      </c>
      <c r="J724" s="905"/>
      <c r="K724" s="905"/>
      <c r="L724" s="69" t="str">
        <f>IF(M724="","","-")</f>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1"/>
      <c r="B725" s="642"/>
      <c r="C725" s="909"/>
      <c r="D725" s="910"/>
      <c r="E725" s="910"/>
      <c r="F725" s="911"/>
      <c r="G725" s="948"/>
      <c r="H725" s="949"/>
      <c r="I725" s="71" t="str">
        <f>IF(OR(G725="　", G725=""), "", "-")</f>
        <v/>
      </c>
      <c r="J725" s="950"/>
      <c r="K725" s="950"/>
      <c r="L725" s="71" t="str">
        <f>IF(M725="","","-")</f>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0" t="s">
        <v>47</v>
      </c>
      <c r="B726" s="611"/>
      <c r="C726" s="432" t="s">
        <v>52</v>
      </c>
      <c r="D726" s="570"/>
      <c r="E726" s="570"/>
      <c r="F726" s="571"/>
      <c r="G726" s="786" t="s">
        <v>528</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12"/>
      <c r="B727" s="613"/>
      <c r="C727" s="684" t="s">
        <v>56</v>
      </c>
      <c r="D727" s="685"/>
      <c r="E727" s="685"/>
      <c r="F727" s="686"/>
      <c r="G727" s="784" t="s">
        <v>527</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84.75" customHeight="1" thickBot="1" x14ac:dyDescent="0.2">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84" customHeight="1" thickBot="1" x14ac:dyDescent="0.2">
      <c r="A731" s="607" t="s">
        <v>255</v>
      </c>
      <c r="B731" s="608"/>
      <c r="C731" s="608"/>
      <c r="D731" s="608"/>
      <c r="E731" s="609"/>
      <c r="F731" s="669" t="s">
        <v>532</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84.75" customHeight="1" thickBot="1" x14ac:dyDescent="0.2">
      <c r="A733" s="738" t="s">
        <v>535</v>
      </c>
      <c r="B733" s="739"/>
      <c r="C733" s="739"/>
      <c r="D733" s="739"/>
      <c r="E733" s="740"/>
      <c r="F733" s="755" t="s">
        <v>536</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84.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3" t="s">
        <v>397</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109" t="s">
        <v>467</v>
      </c>
      <c r="B737" s="110"/>
      <c r="C737" s="110"/>
      <c r="D737" s="111"/>
      <c r="E737" s="108" t="s">
        <v>476</v>
      </c>
      <c r="F737" s="108"/>
      <c r="G737" s="108"/>
      <c r="H737" s="108"/>
      <c r="I737" s="108"/>
      <c r="J737" s="108"/>
      <c r="K737" s="108"/>
      <c r="L737" s="108"/>
      <c r="M737" s="108"/>
      <c r="N737" s="87" t="s">
        <v>460</v>
      </c>
      <c r="O737" s="87"/>
      <c r="P737" s="87"/>
      <c r="Q737" s="87"/>
      <c r="R737" s="108" t="s">
        <v>476</v>
      </c>
      <c r="S737" s="108"/>
      <c r="T737" s="108"/>
      <c r="U737" s="108"/>
      <c r="V737" s="108"/>
      <c r="W737" s="108"/>
      <c r="X737" s="108"/>
      <c r="Y737" s="108"/>
      <c r="Z737" s="108"/>
      <c r="AA737" s="87" t="s">
        <v>459</v>
      </c>
      <c r="AB737" s="87"/>
      <c r="AC737" s="87"/>
      <c r="AD737" s="87"/>
      <c r="AE737" s="108" t="s">
        <v>476</v>
      </c>
      <c r="AF737" s="108"/>
      <c r="AG737" s="108"/>
      <c r="AH737" s="108"/>
      <c r="AI737" s="108"/>
      <c r="AJ737" s="108"/>
      <c r="AK737" s="108"/>
      <c r="AL737" s="108"/>
      <c r="AM737" s="108"/>
      <c r="AN737" s="87" t="s">
        <v>458</v>
      </c>
      <c r="AO737" s="87"/>
      <c r="AP737" s="87"/>
      <c r="AQ737" s="87"/>
      <c r="AR737" s="88" t="s">
        <v>476</v>
      </c>
      <c r="AS737" s="89"/>
      <c r="AT737" s="89"/>
      <c r="AU737" s="89"/>
      <c r="AV737" s="89"/>
      <c r="AW737" s="89"/>
      <c r="AX737" s="90"/>
      <c r="AY737" s="75"/>
      <c r="AZ737" s="75"/>
    </row>
    <row r="738" spans="1:52" ht="24.75" customHeight="1" x14ac:dyDescent="0.15">
      <c r="A738" s="109" t="s">
        <v>457</v>
      </c>
      <c r="B738" s="110"/>
      <c r="C738" s="110"/>
      <c r="D738" s="111"/>
      <c r="E738" s="108" t="s">
        <v>476</v>
      </c>
      <c r="F738" s="108"/>
      <c r="G738" s="108"/>
      <c r="H738" s="108"/>
      <c r="I738" s="108"/>
      <c r="J738" s="108"/>
      <c r="K738" s="108"/>
      <c r="L738" s="108"/>
      <c r="M738" s="108"/>
      <c r="N738" s="87" t="s">
        <v>456</v>
      </c>
      <c r="O738" s="87"/>
      <c r="P738" s="87"/>
      <c r="Q738" s="87"/>
      <c r="R738" s="108" t="s">
        <v>502</v>
      </c>
      <c r="S738" s="108"/>
      <c r="T738" s="108"/>
      <c r="U738" s="108"/>
      <c r="V738" s="108"/>
      <c r="W738" s="108"/>
      <c r="X738" s="108"/>
      <c r="Y738" s="108"/>
      <c r="Z738" s="108"/>
      <c r="AA738" s="87" t="s">
        <v>455</v>
      </c>
      <c r="AB738" s="87"/>
      <c r="AC738" s="87"/>
      <c r="AD738" s="87"/>
      <c r="AE738" s="108" t="s">
        <v>503</v>
      </c>
      <c r="AF738" s="108"/>
      <c r="AG738" s="108"/>
      <c r="AH738" s="108"/>
      <c r="AI738" s="108"/>
      <c r="AJ738" s="108"/>
      <c r="AK738" s="108"/>
      <c r="AL738" s="108"/>
      <c r="AM738" s="108"/>
      <c r="AN738" s="87" t="s">
        <v>451</v>
      </c>
      <c r="AO738" s="87"/>
      <c r="AP738" s="87"/>
      <c r="AQ738" s="87"/>
      <c r="AR738" s="88" t="s">
        <v>504</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63</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9" t="s">
        <v>429</v>
      </c>
      <c r="B779" s="750"/>
      <c r="C779" s="750"/>
      <c r="D779" s="750"/>
      <c r="E779" s="750"/>
      <c r="F779" s="751"/>
      <c r="G779" s="428" t="s">
        <v>520</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406</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x14ac:dyDescent="0.15">
      <c r="A780" s="545"/>
      <c r="B780" s="752"/>
      <c r="C780" s="752"/>
      <c r="D780" s="752"/>
      <c r="E780" s="752"/>
      <c r="F780" s="753"/>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x14ac:dyDescent="0.15">
      <c r="A781" s="545"/>
      <c r="B781" s="752"/>
      <c r="C781" s="752"/>
      <c r="D781" s="752"/>
      <c r="E781" s="752"/>
      <c r="F781" s="753"/>
      <c r="G781" s="438" t="s">
        <v>518</v>
      </c>
      <c r="H781" s="439"/>
      <c r="I781" s="439"/>
      <c r="J781" s="439"/>
      <c r="K781" s="440"/>
      <c r="L781" s="441" t="s">
        <v>517</v>
      </c>
      <c r="M781" s="442"/>
      <c r="N781" s="442"/>
      <c r="O781" s="442"/>
      <c r="P781" s="442"/>
      <c r="Q781" s="442"/>
      <c r="R781" s="442"/>
      <c r="S781" s="442"/>
      <c r="T781" s="442"/>
      <c r="U781" s="442"/>
      <c r="V781" s="442"/>
      <c r="W781" s="442"/>
      <c r="X781" s="443"/>
      <c r="Y781" s="444">
        <v>38</v>
      </c>
      <c r="Z781" s="445"/>
      <c r="AA781" s="445"/>
      <c r="AB781" s="546"/>
      <c r="AC781" s="438"/>
      <c r="AD781" s="439"/>
      <c r="AE781" s="439"/>
      <c r="AF781" s="439"/>
      <c r="AG781" s="440"/>
      <c r="AH781" s="441"/>
      <c r="AI781" s="442"/>
      <c r="AJ781" s="442"/>
      <c r="AK781" s="442"/>
      <c r="AL781" s="442"/>
      <c r="AM781" s="442"/>
      <c r="AN781" s="442"/>
      <c r="AO781" s="442"/>
      <c r="AP781" s="442"/>
      <c r="AQ781" s="442"/>
      <c r="AR781" s="442"/>
      <c r="AS781" s="442"/>
      <c r="AT781" s="443"/>
      <c r="AU781" s="444"/>
      <c r="AV781" s="445"/>
      <c r="AW781" s="445"/>
      <c r="AX781" s="446"/>
    </row>
    <row r="782" spans="1:50" ht="24.75" hidden="1" customHeight="1" x14ac:dyDescent="0.15">
      <c r="A782" s="545"/>
      <c r="B782" s="752"/>
      <c r="C782" s="752"/>
      <c r="D782" s="752"/>
      <c r="E782" s="752"/>
      <c r="F782" s="753"/>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45"/>
      <c r="B783" s="752"/>
      <c r="C783" s="752"/>
      <c r="D783" s="752"/>
      <c r="E783" s="752"/>
      <c r="F783" s="753"/>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5"/>
      <c r="B784" s="752"/>
      <c r="C784" s="752"/>
      <c r="D784" s="752"/>
      <c r="E784" s="752"/>
      <c r="F784" s="753"/>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5"/>
      <c r="B785" s="752"/>
      <c r="C785" s="752"/>
      <c r="D785" s="752"/>
      <c r="E785" s="752"/>
      <c r="F785" s="75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5"/>
      <c r="B786" s="752"/>
      <c r="C786" s="752"/>
      <c r="D786" s="752"/>
      <c r="E786" s="752"/>
      <c r="F786" s="75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5"/>
      <c r="B787" s="752"/>
      <c r="C787" s="752"/>
      <c r="D787" s="752"/>
      <c r="E787" s="752"/>
      <c r="F787" s="75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5"/>
      <c r="B788" s="752"/>
      <c r="C788" s="752"/>
      <c r="D788" s="752"/>
      <c r="E788" s="752"/>
      <c r="F788" s="75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5"/>
      <c r="B789" s="752"/>
      <c r="C789" s="752"/>
      <c r="D789" s="752"/>
      <c r="E789" s="752"/>
      <c r="F789" s="75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5"/>
      <c r="B790" s="752"/>
      <c r="C790" s="752"/>
      <c r="D790" s="752"/>
      <c r="E790" s="752"/>
      <c r="F790" s="75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5"/>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38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5"/>
      <c r="B792" s="752"/>
      <c r="C792" s="752"/>
      <c r="D792" s="752"/>
      <c r="E792" s="752"/>
      <c r="F792" s="753"/>
      <c r="G792" s="428" t="s">
        <v>364</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363</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hidden="1" customHeight="1" x14ac:dyDescent="0.15">
      <c r="A793" s="545"/>
      <c r="B793" s="752"/>
      <c r="C793" s="752"/>
      <c r="D793" s="752"/>
      <c r="E793" s="752"/>
      <c r="F793" s="753"/>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hidden="1" customHeight="1" x14ac:dyDescent="0.15">
      <c r="A794" s="545"/>
      <c r="B794" s="752"/>
      <c r="C794" s="752"/>
      <c r="D794" s="752"/>
      <c r="E794" s="752"/>
      <c r="F794" s="753"/>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5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6"/>
    </row>
    <row r="795" spans="1:50" ht="24.75" hidden="1" customHeight="1" x14ac:dyDescent="0.15">
      <c r="A795" s="545"/>
      <c r="B795" s="752"/>
      <c r="C795" s="752"/>
      <c r="D795" s="752"/>
      <c r="E795" s="752"/>
      <c r="F795" s="753"/>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5"/>
      <c r="B796" s="752"/>
      <c r="C796" s="752"/>
      <c r="D796" s="752"/>
      <c r="E796" s="752"/>
      <c r="F796" s="75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5"/>
      <c r="B797" s="752"/>
      <c r="C797" s="752"/>
      <c r="D797" s="752"/>
      <c r="E797" s="752"/>
      <c r="F797" s="75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5"/>
      <c r="B798" s="752"/>
      <c r="C798" s="752"/>
      <c r="D798" s="752"/>
      <c r="E798" s="752"/>
      <c r="F798" s="75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5"/>
      <c r="B799" s="752"/>
      <c r="C799" s="752"/>
      <c r="D799" s="752"/>
      <c r="E799" s="752"/>
      <c r="F799" s="75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5"/>
      <c r="B800" s="752"/>
      <c r="C800" s="752"/>
      <c r="D800" s="752"/>
      <c r="E800" s="752"/>
      <c r="F800" s="75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5"/>
      <c r="B801" s="752"/>
      <c r="C801" s="752"/>
      <c r="D801" s="752"/>
      <c r="E801" s="752"/>
      <c r="F801" s="75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5"/>
      <c r="B802" s="752"/>
      <c r="C802" s="752"/>
      <c r="D802" s="752"/>
      <c r="E802" s="752"/>
      <c r="F802" s="75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5"/>
      <c r="B803" s="752"/>
      <c r="C803" s="752"/>
      <c r="D803" s="752"/>
      <c r="E803" s="752"/>
      <c r="F803" s="75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5"/>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5"/>
      <c r="B805" s="752"/>
      <c r="C805" s="752"/>
      <c r="D805" s="752"/>
      <c r="E805" s="752"/>
      <c r="F805" s="753"/>
      <c r="G805" s="428" t="s">
        <v>365</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366</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x14ac:dyDescent="0.15">
      <c r="A806" s="545"/>
      <c r="B806" s="752"/>
      <c r="C806" s="752"/>
      <c r="D806" s="752"/>
      <c r="E806" s="752"/>
      <c r="F806" s="753"/>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x14ac:dyDescent="0.15">
      <c r="A807" s="545"/>
      <c r="B807" s="752"/>
      <c r="C807" s="752"/>
      <c r="D807" s="752"/>
      <c r="E807" s="752"/>
      <c r="F807" s="753"/>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5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6"/>
    </row>
    <row r="808" spans="1:50" ht="24.75" hidden="1" customHeight="1" x14ac:dyDescent="0.15">
      <c r="A808" s="545"/>
      <c r="B808" s="752"/>
      <c r="C808" s="752"/>
      <c r="D808" s="752"/>
      <c r="E808" s="752"/>
      <c r="F808" s="75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5"/>
      <c r="B809" s="752"/>
      <c r="C809" s="752"/>
      <c r="D809" s="752"/>
      <c r="E809" s="752"/>
      <c r="F809" s="75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5"/>
      <c r="B810" s="752"/>
      <c r="C810" s="752"/>
      <c r="D810" s="752"/>
      <c r="E810" s="752"/>
      <c r="F810" s="75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5"/>
      <c r="B811" s="752"/>
      <c r="C811" s="752"/>
      <c r="D811" s="752"/>
      <c r="E811" s="752"/>
      <c r="F811" s="75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5"/>
      <c r="B812" s="752"/>
      <c r="C812" s="752"/>
      <c r="D812" s="752"/>
      <c r="E812" s="752"/>
      <c r="F812" s="75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5"/>
      <c r="B813" s="752"/>
      <c r="C813" s="752"/>
      <c r="D813" s="752"/>
      <c r="E813" s="752"/>
      <c r="F813" s="75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5"/>
      <c r="B814" s="752"/>
      <c r="C814" s="752"/>
      <c r="D814" s="752"/>
      <c r="E814" s="752"/>
      <c r="F814" s="75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5"/>
      <c r="B815" s="752"/>
      <c r="C815" s="752"/>
      <c r="D815" s="752"/>
      <c r="E815" s="752"/>
      <c r="F815" s="75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5"/>
      <c r="B816" s="752"/>
      <c r="C816" s="752"/>
      <c r="D816" s="752"/>
      <c r="E816" s="752"/>
      <c r="F816" s="75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5"/>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5"/>
      <c r="B818" s="752"/>
      <c r="C818" s="752"/>
      <c r="D818" s="752"/>
      <c r="E818" s="752"/>
      <c r="F818" s="753"/>
      <c r="G818" s="428" t="s">
        <v>340</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15">
      <c r="A819" s="545"/>
      <c r="B819" s="752"/>
      <c r="C819" s="752"/>
      <c r="D819" s="752"/>
      <c r="E819" s="752"/>
      <c r="F819" s="753"/>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x14ac:dyDescent="0.15">
      <c r="A820" s="545"/>
      <c r="B820" s="752"/>
      <c r="C820" s="752"/>
      <c r="D820" s="752"/>
      <c r="E820" s="752"/>
      <c r="F820" s="753"/>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5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6"/>
    </row>
    <row r="821" spans="1:50" ht="24.75" hidden="1" customHeight="1" x14ac:dyDescent="0.15">
      <c r="A821" s="545"/>
      <c r="B821" s="752"/>
      <c r="C821" s="752"/>
      <c r="D821" s="752"/>
      <c r="E821" s="752"/>
      <c r="F821" s="75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5"/>
      <c r="B822" s="752"/>
      <c r="C822" s="752"/>
      <c r="D822" s="752"/>
      <c r="E822" s="752"/>
      <c r="F822" s="75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5"/>
      <c r="B823" s="752"/>
      <c r="C823" s="752"/>
      <c r="D823" s="752"/>
      <c r="E823" s="752"/>
      <c r="F823" s="75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5"/>
      <c r="B824" s="752"/>
      <c r="C824" s="752"/>
      <c r="D824" s="752"/>
      <c r="E824" s="752"/>
      <c r="F824" s="75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5"/>
      <c r="B825" s="752"/>
      <c r="C825" s="752"/>
      <c r="D825" s="752"/>
      <c r="E825" s="752"/>
      <c r="F825" s="75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5"/>
      <c r="B826" s="752"/>
      <c r="C826" s="752"/>
      <c r="D826" s="752"/>
      <c r="E826" s="752"/>
      <c r="F826" s="75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5"/>
      <c r="B827" s="752"/>
      <c r="C827" s="752"/>
      <c r="D827" s="752"/>
      <c r="E827" s="752"/>
      <c r="F827" s="75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5"/>
      <c r="B828" s="752"/>
      <c r="C828" s="752"/>
      <c r="D828" s="752"/>
      <c r="E828" s="752"/>
      <c r="F828" s="75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5"/>
      <c r="B829" s="752"/>
      <c r="C829" s="752"/>
      <c r="D829" s="752"/>
      <c r="E829" s="752"/>
      <c r="F829" s="75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5"/>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44" t="s">
        <v>389</v>
      </c>
      <c r="AM831" s="945"/>
      <c r="AN831" s="945"/>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59.25" customHeight="1" x14ac:dyDescent="0.15">
      <c r="A837" s="390">
        <v>1</v>
      </c>
      <c r="B837" s="390">
        <v>1</v>
      </c>
      <c r="C837" s="404" t="s">
        <v>519</v>
      </c>
      <c r="D837" s="404"/>
      <c r="E837" s="404"/>
      <c r="F837" s="404"/>
      <c r="G837" s="404"/>
      <c r="H837" s="404"/>
      <c r="I837" s="404"/>
      <c r="J837" s="405">
        <v>7010001067262</v>
      </c>
      <c r="K837" s="406"/>
      <c r="L837" s="406"/>
      <c r="M837" s="406"/>
      <c r="N837" s="406"/>
      <c r="O837" s="406"/>
      <c r="P837" s="303" t="s">
        <v>517</v>
      </c>
      <c r="Q837" s="303"/>
      <c r="R837" s="303"/>
      <c r="S837" s="303"/>
      <c r="T837" s="303"/>
      <c r="U837" s="303"/>
      <c r="V837" s="303"/>
      <c r="W837" s="303"/>
      <c r="X837" s="303"/>
      <c r="Y837" s="304">
        <v>38</v>
      </c>
      <c r="Z837" s="305"/>
      <c r="AA837" s="305"/>
      <c r="AB837" s="306"/>
      <c r="AC837" s="314" t="s">
        <v>419</v>
      </c>
      <c r="AD837" s="409"/>
      <c r="AE837" s="409"/>
      <c r="AF837" s="409"/>
      <c r="AG837" s="409"/>
      <c r="AH837" s="407">
        <v>1</v>
      </c>
      <c r="AI837" s="408"/>
      <c r="AJ837" s="408"/>
      <c r="AK837" s="408"/>
      <c r="AL837" s="311">
        <v>97</v>
      </c>
      <c r="AM837" s="312"/>
      <c r="AN837" s="312"/>
      <c r="AO837" s="313"/>
      <c r="AP837" s="416" t="s">
        <v>482</v>
      </c>
      <c r="AQ837" s="417"/>
      <c r="AR837" s="417"/>
      <c r="AS837" s="417"/>
      <c r="AT837" s="417"/>
      <c r="AU837" s="417"/>
      <c r="AV837" s="417"/>
      <c r="AW837" s="417"/>
      <c r="AX837" s="418"/>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374</v>
      </c>
      <c r="AQ1101" s="413"/>
      <c r="AR1101" s="413"/>
      <c r="AS1101" s="413"/>
      <c r="AT1101" s="413"/>
      <c r="AU1101" s="413"/>
      <c r="AV1101" s="413"/>
      <c r="AW1101" s="413"/>
      <c r="AX1101" s="413"/>
    </row>
    <row r="1102" spans="1:50" ht="30" customHeight="1" x14ac:dyDescent="0.15">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 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2019-08-26T14:42:46Z</cp:lastPrinted>
  <dcterms:created xsi:type="dcterms:W3CDTF">2012-03-13T00:50:25Z</dcterms:created>
  <dcterms:modified xsi:type="dcterms:W3CDTF">2019-08-26T14:43:05Z</dcterms:modified>
</cp:coreProperties>
</file>