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codeName="ThisWorkbook" defaultThemeVersion="124226"/>
  <mc:AlternateContent xmlns:mc="http://schemas.openxmlformats.org/markup-compatibility/2006">
    <mc:Choice Requires="x15">
      <x15ac:absPath xmlns:x15ac="http://schemas.microsoft.com/office/spreadsheetml/2010/11/ac" url="\\jice-fs01\技術・調達政策グループ\K2\受託事業関連\5314_技術者資格制度審査\2017年度（H29）\02_業務関連\●01_技術者登録申請の手引き\"/>
    </mc:Choice>
  </mc:AlternateContent>
  <bookViews>
    <workbookView xWindow="-15" yWindow="6390" windowWidth="28860" windowHeight="6435" tabRatio="938" xr2:uid="{00000000-000D-0000-FFFF-FFFF00000000}"/>
  </bookViews>
  <sheets>
    <sheet name="様式0" sheetId="54" r:id="rId1"/>
    <sheet name="01_1-土木機械-診断-管理" sheetId="11" r:id="rId2"/>
    <sheet name="02_1-公園-点検-管理" sheetId="2" r:id="rId3"/>
    <sheet name="03_1-公園-点検-担当" sheetId="4" r:id="rId4"/>
    <sheet name="04_1-公園-診断-管理" sheetId="5" r:id="rId5"/>
    <sheet name="05_1-公園-診断-担当" sheetId="6" r:id="rId6"/>
    <sheet name="06_1-堤防-点検・診断-管理" sheetId="7" r:id="rId7"/>
    <sheet name="07_1-堤防-点検・診断-担当" sheetId="8" r:id="rId8"/>
    <sheet name="08_1-下水-点検・診断-管理" sheetId="9" r:id="rId9"/>
    <sheet name="09_1-下水-点検-担当" sheetId="10" r:id="rId10"/>
    <sheet name="10_1-砂防-点検・診断-管理" sheetId="12" r:id="rId11"/>
    <sheet name="11_1-地すべり-点検・診断-管理" sheetId="26" r:id="rId12"/>
    <sheet name="12_1-急傾斜地-点検・診断-管理" sheetId="13" r:id="rId13"/>
    <sheet name="13_1-海岸-点検・診断-管理" sheetId="14" r:id="rId14"/>
    <sheet name="14_1-鋼橋-点検-担当" sheetId="15" r:id="rId15"/>
    <sheet name="15_1-鋼橋-診断-担当" sheetId="16" r:id="rId16"/>
    <sheet name="16_1-Con橋-点検-担当" sheetId="17" r:id="rId17"/>
    <sheet name="17_1-Con橋-診断-担当" sheetId="18" r:id="rId18"/>
    <sheet name="18_1-トンネル-点検-担当" sheetId="19" r:id="rId19"/>
    <sheet name="19_1-トンネル-診断-担当" sheetId="20" r:id="rId20"/>
    <sheet name="20_1-舗装-点検-担当" sheetId="55" r:id="rId21"/>
    <sheet name="21_1-舗装-診断-担当" sheetId="56" r:id="rId22"/>
    <sheet name="22_1-小規模-点検-担当" sheetId="57" r:id="rId23"/>
    <sheet name="23_1-小規模-診断-担当" sheetId="58" r:id="rId24"/>
    <sheet name="24_1-港湾-計画策定-管理" sheetId="21" r:id="rId25"/>
    <sheet name="25_1-港湾-点検・診断-管理" sheetId="22" r:id="rId26"/>
    <sheet name="26_1-港湾-設計-管理" sheetId="23" r:id="rId27"/>
    <sheet name="27_1-空港-点検・診断-管理" sheetId="24" r:id="rId28"/>
    <sheet name="28_1-空港-設計-管理" sheetId="25" r:id="rId29"/>
    <sheet name="29_2-地質-調査-管理" sheetId="27" r:id="rId30"/>
    <sheet name="30_2-宅地-計・調・設-管理・照査" sheetId="59" r:id="rId31"/>
    <sheet name="31_2-建設環境-調査-管理" sheetId="28" r:id="rId32"/>
    <sheet name="32_2-電気-計・調・設-管理・照査" sheetId="29" r:id="rId33"/>
    <sheet name="33_2-建設機械-計・調・設-管理・照査" sheetId="30" r:id="rId34"/>
    <sheet name="34_2-土木機械-計・調・設-管理・照査" sheetId="31" r:id="rId35"/>
    <sheet name="35_2-都市-計・調・設-管理・照査" sheetId="32" r:id="rId36"/>
    <sheet name="36_2-公園-計・調・設-管理・照査" sheetId="33" r:id="rId37"/>
    <sheet name="37_2-河川・ダム-計・調・設-管理・照査" sheetId="34" r:id="rId38"/>
    <sheet name="38_2-下水-計・調・設-管理" sheetId="35" r:id="rId39"/>
    <sheet name="39_2-砂防-計・調・設-管理・照査" sheetId="36" r:id="rId40"/>
    <sheet name="40_2-地すべり-計・調・設-管理・照査" sheetId="37" r:id="rId41"/>
    <sheet name="41_2-急傾斜地-計・調・設-管理・照査" sheetId="38" r:id="rId42"/>
    <sheet name="42_2-海岸-計・調・設-管理・照査" sheetId="39" r:id="rId43"/>
    <sheet name="43_2-海岸-調査-管理・照査" sheetId="40" r:id="rId44"/>
    <sheet name="44_2-道路-計・調・設-管理・照査" sheetId="41" r:id="rId45"/>
    <sheet name="45_2-橋梁-計・調・設-管理・照査" sheetId="42" r:id="rId46"/>
    <sheet name="46_2-トンネル-計・調・設-管理・照査" sheetId="43" r:id="rId47"/>
    <sheet name="47_2-港湾-計・調（全般）-管理・照査" sheetId="44" r:id="rId48"/>
    <sheet name="48_2-港湾-計・調（深浅）-管理・照査" sheetId="45" r:id="rId49"/>
    <sheet name="49_2-港湾-計・調（磁気）-管理・照査" sheetId="46" r:id="rId50"/>
    <sheet name="50_2-港湾-計・調（潜水）-管理・照査" sheetId="47" r:id="rId51"/>
    <sheet name="51_2-港湾-計・調（気象）-管理・照査" sheetId="48" r:id="rId52"/>
    <sheet name="52_2-港湾-計・調（地質）-管理・照査" sheetId="49" r:id="rId53"/>
    <sheet name="53_2-港湾-計・調（環境）-管理・照査" sheetId="50" r:id="rId54"/>
    <sheet name="54_2-港湾-調査（潜水）-担当" sheetId="51" r:id="rId55"/>
    <sheet name="55_2-港湾-設計-管理・照査" sheetId="52" r:id="rId56"/>
    <sheet name="56_2-空港-計・調・設-管理・照査" sheetId="53" r:id="rId57"/>
  </sheets>
  <definedNames>
    <definedName name="_xlnm._FilterDatabase" localSheetId="8" hidden="1">'08_1-下水-点検・診断-管理'!$D$29:$T$39</definedName>
    <definedName name="_xlnm.Print_Area" localSheetId="1">'01_1-土木機械-診断-管理'!$A$1:$T$52</definedName>
    <definedName name="_xlnm.Print_Area" localSheetId="2">'02_1-公園-点検-管理'!$A$1:$T$52</definedName>
    <definedName name="_xlnm.Print_Area" localSheetId="3">'03_1-公園-点検-担当'!$A$1:$T$52</definedName>
    <definedName name="_xlnm.Print_Area" localSheetId="4">'04_1-公園-診断-管理'!$A$1:$T$52</definedName>
    <definedName name="_xlnm.Print_Area" localSheetId="5">'05_1-公園-診断-担当'!$A$1:$T$52</definedName>
    <definedName name="_xlnm.Print_Area" localSheetId="6">'06_1-堤防-点検・診断-管理'!$A$1:$T$52</definedName>
    <definedName name="_xlnm.Print_Area" localSheetId="7">'07_1-堤防-点検・診断-担当'!$A$1:$T$52</definedName>
    <definedName name="_xlnm.Print_Area" localSheetId="8">'08_1-下水-点検・診断-管理'!$A$1:$T$52</definedName>
    <definedName name="_xlnm.Print_Area" localSheetId="9">'09_1-下水-点検-担当'!$A$1:$T$52</definedName>
    <definedName name="_xlnm.Print_Area" localSheetId="10">'10_1-砂防-点検・診断-管理'!$A$1:$T$56</definedName>
    <definedName name="_xlnm.Print_Area" localSheetId="11">'11_1-地すべり-点検・診断-管理'!$A$1:$T$56</definedName>
    <definedName name="_xlnm.Print_Area" localSheetId="12">'12_1-急傾斜地-点検・診断-管理'!$A$1:$T$56</definedName>
    <definedName name="_xlnm.Print_Area" localSheetId="13">'13_1-海岸-点検・診断-管理'!$A$1:$T$52</definedName>
    <definedName name="_xlnm.Print_Area" localSheetId="14">'14_1-鋼橋-点検-担当'!$A$1:$T$52</definedName>
    <definedName name="_xlnm.Print_Area" localSheetId="15">'15_1-鋼橋-診断-担当'!$A$1:$T$52</definedName>
    <definedName name="_xlnm.Print_Area" localSheetId="16">'16_1-Con橋-点検-担当'!$A$1:$T$52</definedName>
    <definedName name="_xlnm.Print_Area" localSheetId="17">'17_1-Con橋-診断-担当'!$A$1:$T$52</definedName>
    <definedName name="_xlnm.Print_Area" localSheetId="18">'18_1-トンネル-点検-担当'!$A$1:$T$52</definedName>
    <definedName name="_xlnm.Print_Area" localSheetId="19">'19_1-トンネル-診断-担当'!$A$1:$T$52</definedName>
    <definedName name="_xlnm.Print_Area" localSheetId="20">'20_1-舗装-点検-担当'!$A$1:$T$52</definedName>
    <definedName name="_xlnm.Print_Area" localSheetId="21">'21_1-舗装-診断-担当'!$A$1:$T$52</definedName>
    <definedName name="_xlnm.Print_Area" localSheetId="22">'22_1-小規模-点検-担当'!$A$1:$T$52</definedName>
    <definedName name="_xlnm.Print_Area" localSheetId="23">'23_1-小規模-診断-担当'!$A$1:$T$52</definedName>
    <definedName name="_xlnm.Print_Area" localSheetId="24">'24_1-港湾-計画策定-管理'!$A$1:$T$52</definedName>
    <definedName name="_xlnm.Print_Area" localSheetId="25">'25_1-港湾-点検・診断-管理'!$A$1:$T$52</definedName>
    <definedName name="_xlnm.Print_Area" localSheetId="26">'26_1-港湾-設計-管理'!$A$1:$T$52</definedName>
    <definedName name="_xlnm.Print_Area" localSheetId="27">'27_1-空港-点検・診断-管理'!$A$1:$T$52</definedName>
    <definedName name="_xlnm.Print_Area" localSheetId="28">'28_1-空港-設計-管理'!$A$1:$T$52</definedName>
    <definedName name="_xlnm.Print_Area" localSheetId="29">'29_2-地質-調査-管理'!$A$1:$T$52</definedName>
    <definedName name="_xlnm.Print_Area" localSheetId="30">'30_2-宅地-計・調・設-管理・照査'!$A$1:$T$52</definedName>
    <definedName name="_xlnm.Print_Area" localSheetId="31">'31_2-建設環境-調査-管理'!$A$1:$T$52</definedName>
    <definedName name="_xlnm.Print_Area" localSheetId="33">'33_2-建設機械-計・調・設-管理・照査'!$A$1:$T$52</definedName>
    <definedName name="_xlnm.Print_Area" localSheetId="34">'34_2-土木機械-計・調・設-管理・照査'!$A$1:$T$52</definedName>
    <definedName name="_xlnm.Print_Area" localSheetId="35">'35_2-都市-計・調・設-管理・照査'!$A$1:$T$52</definedName>
    <definedName name="_xlnm.Print_Area" localSheetId="36">'36_2-公園-計・調・設-管理・照査'!$A$1:$T$52</definedName>
    <definedName name="_xlnm.Print_Area" localSheetId="37">'37_2-河川・ダム-計・調・設-管理・照査'!$A$1:$T$52</definedName>
    <definedName name="_xlnm.Print_Area" localSheetId="38">'38_2-下水-計・調・設-管理'!$A$1:$T$52</definedName>
    <definedName name="_xlnm.Print_Area" localSheetId="39">'39_2-砂防-計・調・設-管理・照査'!$A$1:$T$52</definedName>
    <definedName name="_xlnm.Print_Area" localSheetId="40">'40_2-地すべり-計・調・設-管理・照査'!$A$1:$T$52</definedName>
    <definedName name="_xlnm.Print_Area" localSheetId="41">'41_2-急傾斜地-計・調・設-管理・照査'!$A$1:$T$52</definedName>
    <definedName name="_xlnm.Print_Area" localSheetId="42">'42_2-海岸-計・調・設-管理・照査'!$A$1:$T$52</definedName>
    <definedName name="_xlnm.Print_Area" localSheetId="43">'43_2-海岸-調査-管理・照査'!$A$1:$T$52</definedName>
    <definedName name="_xlnm.Print_Area" localSheetId="44">'44_2-道路-計・調・設-管理・照査'!$A$1:$T$52</definedName>
    <definedName name="_xlnm.Print_Area" localSheetId="45">'45_2-橋梁-計・調・設-管理・照査'!$A$1:$T$52</definedName>
    <definedName name="_xlnm.Print_Area" localSheetId="46">'46_2-トンネル-計・調・設-管理・照査'!$A$1:$T$52</definedName>
    <definedName name="_xlnm.Print_Area" localSheetId="47">'47_2-港湾-計・調（全般）-管理・照査'!$A$1:$T$52</definedName>
    <definedName name="_xlnm.Print_Area" localSheetId="48">'48_2-港湾-計・調（深浅）-管理・照査'!$A$1:$T$52</definedName>
    <definedName name="_xlnm.Print_Area" localSheetId="49">'49_2-港湾-計・調（磁気）-管理・照査'!$A$1:$T$52</definedName>
    <definedName name="_xlnm.Print_Area" localSheetId="50">'50_2-港湾-計・調（潜水）-管理・照査'!$A$1:$T$52</definedName>
    <definedName name="_xlnm.Print_Area" localSheetId="51">'51_2-港湾-計・調（気象）-管理・照査'!$A$1:$T$52</definedName>
    <definedName name="_xlnm.Print_Area" localSheetId="52">'52_2-港湾-計・調（地質）-管理・照査'!$A$1:$T$52</definedName>
    <definedName name="_xlnm.Print_Area" localSheetId="53">'53_2-港湾-計・調（環境）-管理・照査'!$A$1:$T$52</definedName>
    <definedName name="_xlnm.Print_Area" localSheetId="54">'54_2-港湾-調査（潜水）-担当'!$A$1:$T$52</definedName>
    <definedName name="_xlnm.Print_Area" localSheetId="55">'55_2-港湾-設計-管理・照査'!$A$1:$T$52</definedName>
    <definedName name="_xlnm.Print_Area" localSheetId="56">'56_2-空港-計・調・設-管理・照査'!$A$1:$T$52</definedName>
    <definedName name="_xlnm.Print_Area" localSheetId="0">様式0!$B$3:$AA$56</definedName>
    <definedName name="_xlnm.Print_Titles" localSheetId="0">様式0!$4:$11</definedName>
    <definedName name="区分">様式0!$AF$13:$AF$14</definedName>
    <definedName name="計画・調査・設計業務業務">様式0!$AN$41:$AN$53</definedName>
    <definedName name="計画・調査・設計業務施設分野等">様式0!$AJ$41:$AJ$59</definedName>
    <definedName name="計画・調査・設計業務知識・技術を求める者">様式0!$AR$41:$AR$45</definedName>
    <definedName name="計画トンネル">様式0!$BH$59</definedName>
    <definedName name="計画トンネル計画・調査・設計">様式0!$BK$59</definedName>
    <definedName name="計画下水道">様式0!$BH$51</definedName>
    <definedName name="計画下水道計画・調査・設計">様式0!$BK$51</definedName>
    <definedName name="計画河川・ダム">様式0!$BH$50</definedName>
    <definedName name="計画河川・ダム計画・調査・設計">様式0!$BK$50</definedName>
    <definedName name="計画海岸">様式0!$BH$55:$BH$56</definedName>
    <definedName name="計画海岸計画・調査・設計">様式0!$BK$55</definedName>
    <definedName name="計画海岸調査">様式0!$BK$56</definedName>
    <definedName name="計画急傾斜地崩壊等対策">様式0!$BH$54</definedName>
    <definedName name="計画急傾斜地崩壊等対策計画・調査・設計">様式0!$BK$54</definedName>
    <definedName name="計画橋梁">様式0!$BH$58</definedName>
    <definedName name="計画橋梁計画・調査・設計">様式0!$BK$58</definedName>
    <definedName name="計画空港">様式0!$BH$69</definedName>
    <definedName name="計画空港計画・調査・設計">様式0!$BK$69</definedName>
    <definedName name="計画建設環境">様式0!$BH$44</definedName>
    <definedName name="計画建設環境調査">様式0!$BK$44</definedName>
    <definedName name="計画建設機械">様式0!$BH$46</definedName>
    <definedName name="計画建設機械計画・調査・設計">様式0!$BK$46</definedName>
    <definedName name="計画港湾">様式0!$BH$60:$BH$68</definedName>
    <definedName name="計画港湾計画・調査海洋環境調査">様式0!$BK$66</definedName>
    <definedName name="計画港湾計画・調査海洋地質・土質調査">様式0!$BK$65</definedName>
    <definedName name="計画港湾計画・調査気象・海象調査">様式0!$BK$64</definedName>
    <definedName name="計画港湾計画・調査磁気探査">様式0!$BK$62</definedName>
    <definedName name="計画港湾計画・調査深浅測量・水路測量">様式0!$BK$61</definedName>
    <definedName name="計画港湾計画・調査潜水探査">様式0!$BK$63</definedName>
    <definedName name="計画港湾計画・調査全般">様式0!$BK$60</definedName>
    <definedName name="計画港湾設計">様式0!$BK$68</definedName>
    <definedName name="計画港湾調査潜水">様式0!$BK$67</definedName>
    <definedName name="計画砂防">様式0!$BH$52</definedName>
    <definedName name="計画砂防計画・調査・設計">様式0!$BK$52</definedName>
    <definedName name="計画宅地防災">様式0!$BH$43</definedName>
    <definedName name="計画宅地防災計画・調査・設計">様式0!$BK$43</definedName>
    <definedName name="計画地すべり対策">様式0!$BH$53</definedName>
    <definedName name="計画地すべり対策計画・調査・設計">様式0!$BK$53</definedName>
    <definedName name="計画地質・土質">様式0!$BH$42</definedName>
    <definedName name="計画地質・土質調査">様式0!$BK$42</definedName>
    <definedName name="計画電気施設・通信施設・制御処理システム">様式0!$BH$45</definedName>
    <definedName name="計画電気施設・通信施設・制御処理システム計画・調査・設計">様式0!$BK$45</definedName>
    <definedName name="計画都市計画及び地方計画">様式0!$BH$48</definedName>
    <definedName name="計画都市計画及び地方計画計画・調査・設計">様式0!$BK$48</definedName>
    <definedName name="計画都市公園等">様式0!$BH$49</definedName>
    <definedName name="計画都市公園等計画・調査・設計">様式0!$BK$49</definedName>
    <definedName name="計画土木機械設備">様式0!$BH$47</definedName>
    <definedName name="計画土木機械設備計画・調査・設計">様式0!$BK$47</definedName>
    <definedName name="計画道路">様式0!$BH$57</definedName>
    <definedName name="計画道路計画・調査・設計">様式0!$BK$57</definedName>
    <definedName name="点検・診断等業務業務">様式0!$AN$13:$AN$18</definedName>
    <definedName name="点検・診断等業務施設分野等">様式0!$AJ$13:$AJ$27</definedName>
    <definedName name="点検・診断等業務知識・技術を求める者">様式0!$AR$13:$AR$16</definedName>
    <definedName name="点検トンネル">様式0!$BH$29:$BH$30</definedName>
    <definedName name="点検トンネル診断">様式0!$BK$30</definedName>
    <definedName name="点検トンネル点検">様式0!$BK$29</definedName>
    <definedName name="点検下水道管路施設">様式0!$BH$19:$BH$20</definedName>
    <definedName name="点検下水道管路施設点検">様式0!$BK$20</definedName>
    <definedName name="点検下水道管路施設点検・診断">様式0!$BK$19</definedName>
    <definedName name="点検海岸堤防等">様式0!$BH$24</definedName>
    <definedName name="点検海岸堤防等点検・診断">様式0!$BK$24</definedName>
    <definedName name="点検急傾斜地崩壊防止施設">様式0!$BH$23</definedName>
    <definedName name="点検急傾斜地崩壊防止施設点検・診断">様式0!$BK$23</definedName>
    <definedName name="点検橋梁コンクリート橋">様式0!$BH$27:$BH$28</definedName>
    <definedName name="点検橋梁コンクリート橋診断">様式0!$BK$28</definedName>
    <definedName name="点検橋梁コンクリート橋点検">様式0!$BK$27</definedName>
    <definedName name="点検橋梁鋼橋">様式0!$BH$25:$BH$26</definedName>
    <definedName name="点検橋梁鋼橋診断">様式0!$BK$26</definedName>
    <definedName name="点検橋梁鋼橋点検">様式0!$BK$25</definedName>
    <definedName name="点検空港施設">様式0!$BH$38:$BH$39</definedName>
    <definedName name="点検空港施設設計維持管理">様式0!$BK$39</definedName>
    <definedName name="点検空港施設点検・診断">様式0!$BK$38</definedName>
    <definedName name="点検公園施設遊具">様式0!$BH$13:$BH$14</definedName>
    <definedName name="点検公園施設遊具診断">様式0!$BK$15:$BK$16</definedName>
    <definedName name="点検公園施設遊具点検">様式0!$BK$13:$BK$14</definedName>
    <definedName name="点検港湾施設">様式0!$BH$35:$BH$37</definedName>
    <definedName name="点検港湾施設計画策定維持管理">様式0!$BK$35</definedName>
    <definedName name="点検港湾施設設計維持管理">様式0!$BK$37</definedName>
    <definedName name="点検港湾施設点検・診断">様式0!$BK$36</definedName>
    <definedName name="点検砂防設備">様式0!$BH$21</definedName>
    <definedName name="点検砂防設備点検・診断">様式0!$BK$21</definedName>
    <definedName name="点検小規模附属物">様式0!$BH$33:$BH$34</definedName>
    <definedName name="点検小規模附属物診断">様式0!$BK$34</definedName>
    <definedName name="点検小規模附属物点検">様式0!$BK$33</definedName>
    <definedName name="点検地すべり防止施設">様式0!$BH$22</definedName>
    <definedName name="点検地すべり防止施設点検・診断">様式0!$BK$22</definedName>
    <definedName name="点検堤防・河道">様式0!$BH$17</definedName>
    <definedName name="点検堤防・河道点検・診断">様式0!$BK$17:$BK$18</definedName>
    <definedName name="点検土木機械設備">様式0!$BH$12</definedName>
    <definedName name="点検土木機械設備診断">様式0!$BK$12</definedName>
    <definedName name="点検舗装">様式0!$BH$31:$BH$32</definedName>
    <definedName name="点検舗装診断">様式0!$BK$32</definedName>
    <definedName name="点検舗装点検">様式0!$BK$31</definedName>
  </definedNames>
  <calcPr calcId="171027"/>
</workbook>
</file>

<file path=xl/calcChain.xml><?xml version="1.0" encoding="utf-8"?>
<calcChain xmlns="http://schemas.openxmlformats.org/spreadsheetml/2006/main">
  <c r="BN43" i="54" l="1"/>
  <c r="BI43" i="54"/>
  <c r="BE43" i="54"/>
  <c r="BF43" i="54" s="1"/>
  <c r="AV43" i="54"/>
  <c r="BC43" i="54" s="1"/>
  <c r="BB43" i="54"/>
  <c r="BA43" i="54"/>
  <c r="BI31" i="54" l="1"/>
  <c r="BI32" i="54"/>
  <c r="BI33" i="54"/>
  <c r="BI34" i="54"/>
  <c r="BE31" i="54"/>
  <c r="BF31" i="54" s="1"/>
  <c r="BE32" i="54"/>
  <c r="BF32" i="54" s="1"/>
  <c r="BE33" i="54"/>
  <c r="BF33" i="54" s="1"/>
  <c r="BE34" i="54"/>
  <c r="BF34" i="54" s="1"/>
  <c r="BE35" i="54"/>
  <c r="BF35" i="54" s="1"/>
  <c r="BI35" i="54"/>
  <c r="BB31" i="54"/>
  <c r="BB32" i="54"/>
  <c r="BB33" i="54"/>
  <c r="BB34" i="54"/>
  <c r="BB35" i="54"/>
  <c r="BA31" i="54"/>
  <c r="BA32" i="54"/>
  <c r="BA33" i="54"/>
  <c r="BA34" i="54"/>
  <c r="BA35" i="54"/>
  <c r="AV30" i="54"/>
  <c r="AV35" i="54"/>
  <c r="BC35" i="54" s="1"/>
  <c r="AV34" i="54"/>
  <c r="BC34" i="54" s="1"/>
  <c r="AV33" i="54"/>
  <c r="BC33" i="54" s="1"/>
  <c r="AV32" i="54"/>
  <c r="BC32" i="54" s="1"/>
  <c r="AV31" i="54"/>
  <c r="BC31" i="54" s="1"/>
  <c r="G14" i="59" l="1"/>
  <c r="T13" i="59"/>
  <c r="G13" i="59"/>
  <c r="G12" i="59"/>
  <c r="T11" i="59"/>
  <c r="G11" i="59"/>
  <c r="G14" i="58"/>
  <c r="T13" i="58"/>
  <c r="G13" i="58"/>
  <c r="G12" i="58"/>
  <c r="T11" i="58"/>
  <c r="G11" i="58"/>
  <c r="G14" i="57"/>
  <c r="T13" i="57"/>
  <c r="G13" i="57"/>
  <c r="G12" i="57"/>
  <c r="T11" i="57"/>
  <c r="G11" i="57"/>
  <c r="G14" i="56"/>
  <c r="T13" i="56"/>
  <c r="G13" i="56"/>
  <c r="G12" i="56"/>
  <c r="T11" i="56"/>
  <c r="G11" i="56"/>
  <c r="G14" i="55"/>
  <c r="T13" i="55"/>
  <c r="G13" i="55"/>
  <c r="G12" i="55"/>
  <c r="T11" i="55"/>
  <c r="G11" i="55"/>
  <c r="G14" i="4" l="1"/>
  <c r="T13" i="4"/>
  <c r="G13" i="4"/>
  <c r="G12" i="4"/>
  <c r="T11" i="4"/>
  <c r="G11" i="4"/>
  <c r="G14" i="5"/>
  <c r="T13" i="5"/>
  <c r="G13" i="5"/>
  <c r="G12" i="5"/>
  <c r="T11" i="5"/>
  <c r="G11" i="5"/>
  <c r="G14" i="6"/>
  <c r="T13" i="6"/>
  <c r="G13" i="6"/>
  <c r="G12" i="6"/>
  <c r="T11" i="6"/>
  <c r="G11" i="6"/>
  <c r="G14" i="7"/>
  <c r="T13" i="7"/>
  <c r="G13" i="7"/>
  <c r="G12" i="7"/>
  <c r="T11" i="7"/>
  <c r="G11" i="7"/>
  <c r="G14" i="8"/>
  <c r="T13" i="8"/>
  <c r="G13" i="8"/>
  <c r="G12" i="8"/>
  <c r="T11" i="8"/>
  <c r="G11" i="8"/>
  <c r="G14" i="9"/>
  <c r="T13" i="9"/>
  <c r="G13" i="9"/>
  <c r="G12" i="9"/>
  <c r="T11" i="9"/>
  <c r="G11" i="9"/>
  <c r="G14" i="10"/>
  <c r="T13" i="10"/>
  <c r="G13" i="10"/>
  <c r="G12" i="10"/>
  <c r="T11" i="10"/>
  <c r="G11" i="10"/>
  <c r="G14" i="12"/>
  <c r="T13" i="12"/>
  <c r="G13" i="12"/>
  <c r="G12" i="12"/>
  <c r="T11" i="12"/>
  <c r="G11" i="12"/>
  <c r="G14" i="26"/>
  <c r="T13" i="26"/>
  <c r="G13" i="26"/>
  <c r="G12" i="26"/>
  <c r="T11" i="26"/>
  <c r="G11" i="26"/>
  <c r="G14" i="13"/>
  <c r="T13" i="13"/>
  <c r="G13" i="13"/>
  <c r="G12" i="13"/>
  <c r="T11" i="13"/>
  <c r="G11" i="13"/>
  <c r="G14" i="14"/>
  <c r="T13" i="14"/>
  <c r="G13" i="14"/>
  <c r="G12" i="14"/>
  <c r="T11" i="14"/>
  <c r="G11" i="14"/>
  <c r="G14" i="15"/>
  <c r="T13" i="15"/>
  <c r="G13" i="15"/>
  <c r="G12" i="15"/>
  <c r="T11" i="15"/>
  <c r="G11" i="15"/>
  <c r="G14" i="16"/>
  <c r="T13" i="16"/>
  <c r="G13" i="16"/>
  <c r="G12" i="16"/>
  <c r="T11" i="16"/>
  <c r="G11" i="16"/>
  <c r="G14" i="17"/>
  <c r="T13" i="17"/>
  <c r="G13" i="17"/>
  <c r="G12" i="17"/>
  <c r="T11" i="17"/>
  <c r="G11" i="17"/>
  <c r="G14" i="18"/>
  <c r="T13" i="18"/>
  <c r="G13" i="18"/>
  <c r="G12" i="18"/>
  <c r="T11" i="18"/>
  <c r="G11" i="18"/>
  <c r="G14" i="19"/>
  <c r="T13" i="19"/>
  <c r="G13" i="19"/>
  <c r="G12" i="19"/>
  <c r="T11" i="19"/>
  <c r="G11" i="19"/>
  <c r="G14" i="20"/>
  <c r="T13" i="20"/>
  <c r="G13" i="20"/>
  <c r="G12" i="20"/>
  <c r="T11" i="20"/>
  <c r="G11" i="20"/>
  <c r="G14" i="21"/>
  <c r="T13" i="21"/>
  <c r="G13" i="21"/>
  <c r="G12" i="21"/>
  <c r="T11" i="21"/>
  <c r="G11" i="21"/>
  <c r="G14" i="22"/>
  <c r="T13" i="22"/>
  <c r="G13" i="22"/>
  <c r="G12" i="22"/>
  <c r="T11" i="22"/>
  <c r="G11" i="22"/>
  <c r="G14" i="23"/>
  <c r="T13" i="23"/>
  <c r="G13" i="23"/>
  <c r="G12" i="23"/>
  <c r="T11" i="23"/>
  <c r="G11" i="23"/>
  <c r="G14" i="24"/>
  <c r="T13" i="24"/>
  <c r="G13" i="24"/>
  <c r="G12" i="24"/>
  <c r="T11" i="24"/>
  <c r="G11" i="24"/>
  <c r="G14" i="25"/>
  <c r="T13" i="25"/>
  <c r="G13" i="25"/>
  <c r="G12" i="25"/>
  <c r="T11" i="25"/>
  <c r="G11" i="25"/>
  <c r="G14" i="27"/>
  <c r="T13" i="27"/>
  <c r="G13" i="27"/>
  <c r="G12" i="27"/>
  <c r="T11" i="27"/>
  <c r="G11" i="27"/>
  <c r="G14" i="28"/>
  <c r="T13" i="28"/>
  <c r="G13" i="28"/>
  <c r="G12" i="28"/>
  <c r="T11" i="28"/>
  <c r="G11" i="28"/>
  <c r="G14" i="29"/>
  <c r="T13" i="29"/>
  <c r="G13" i="29"/>
  <c r="G12" i="29"/>
  <c r="T11" i="29"/>
  <c r="G11" i="29"/>
  <c r="G14" i="30"/>
  <c r="T13" i="30"/>
  <c r="G13" i="30"/>
  <c r="G12" i="30"/>
  <c r="T11" i="30"/>
  <c r="G11" i="30"/>
  <c r="G14" i="31"/>
  <c r="T13" i="31"/>
  <c r="G13" i="31"/>
  <c r="G12" i="31"/>
  <c r="T11" i="31"/>
  <c r="G11" i="31"/>
  <c r="G14" i="32"/>
  <c r="T13" i="32"/>
  <c r="G13" i="32"/>
  <c r="G12" i="32"/>
  <c r="T11" i="32"/>
  <c r="G11" i="32"/>
  <c r="G14" i="33"/>
  <c r="T13" i="33"/>
  <c r="G13" i="33"/>
  <c r="G12" i="33"/>
  <c r="T11" i="33"/>
  <c r="G11" i="33"/>
  <c r="G14" i="34"/>
  <c r="T13" i="34"/>
  <c r="G13" i="34"/>
  <c r="G12" i="34"/>
  <c r="T11" i="34"/>
  <c r="G11" i="34"/>
  <c r="G14" i="35"/>
  <c r="T13" i="35"/>
  <c r="G13" i="35"/>
  <c r="G12" i="35"/>
  <c r="T11" i="35"/>
  <c r="G11" i="35"/>
  <c r="G14" i="36"/>
  <c r="T13" i="36"/>
  <c r="G13" i="36"/>
  <c r="G12" i="36"/>
  <c r="T11" i="36"/>
  <c r="G11" i="36"/>
  <c r="G14" i="37"/>
  <c r="T13" i="37"/>
  <c r="G13" i="37"/>
  <c r="G12" i="37"/>
  <c r="T11" i="37"/>
  <c r="G11" i="37"/>
  <c r="G14" i="38"/>
  <c r="T13" i="38"/>
  <c r="G13" i="38"/>
  <c r="G12" i="38"/>
  <c r="T11" i="38"/>
  <c r="G11" i="38"/>
  <c r="G14" i="39"/>
  <c r="T13" i="39"/>
  <c r="G13" i="39"/>
  <c r="G12" i="39"/>
  <c r="T11" i="39"/>
  <c r="G11" i="39"/>
  <c r="G14" i="40"/>
  <c r="T13" i="40"/>
  <c r="G13" i="40"/>
  <c r="G12" i="40"/>
  <c r="T11" i="40"/>
  <c r="G11" i="40"/>
  <c r="G14" i="41"/>
  <c r="T13" i="41"/>
  <c r="G13" i="41"/>
  <c r="G12" i="41"/>
  <c r="T11" i="41"/>
  <c r="G11" i="41"/>
  <c r="G14" i="42"/>
  <c r="T13" i="42"/>
  <c r="G13" i="42"/>
  <c r="G12" i="42"/>
  <c r="T11" i="42"/>
  <c r="G11" i="42"/>
  <c r="G14" i="43"/>
  <c r="T13" i="43"/>
  <c r="G13" i="43"/>
  <c r="G12" i="43"/>
  <c r="T11" i="43"/>
  <c r="G11" i="43"/>
  <c r="G14" i="44"/>
  <c r="T13" i="44"/>
  <c r="G13" i="44"/>
  <c r="G12" i="44"/>
  <c r="T11" i="44"/>
  <c r="G11" i="44"/>
  <c r="G14" i="45"/>
  <c r="T13" i="45"/>
  <c r="G13" i="45"/>
  <c r="G12" i="45"/>
  <c r="T11" i="45"/>
  <c r="G11" i="45"/>
  <c r="G14" i="46"/>
  <c r="T13" i="46"/>
  <c r="G13" i="46"/>
  <c r="G12" i="46"/>
  <c r="T11" i="46"/>
  <c r="G11" i="46"/>
  <c r="G14" i="47"/>
  <c r="T13" i="47"/>
  <c r="G13" i="47"/>
  <c r="G12" i="47"/>
  <c r="T11" i="47"/>
  <c r="G11" i="47"/>
  <c r="G14" i="48"/>
  <c r="T13" i="48"/>
  <c r="G13" i="48"/>
  <c r="G12" i="48"/>
  <c r="T11" i="48"/>
  <c r="G11" i="48"/>
  <c r="G14" i="49"/>
  <c r="T13" i="49"/>
  <c r="G13" i="49"/>
  <c r="G12" i="49"/>
  <c r="T11" i="49"/>
  <c r="G11" i="49"/>
  <c r="G14" i="50"/>
  <c r="T13" i="50"/>
  <c r="G13" i="50"/>
  <c r="G12" i="50"/>
  <c r="T11" i="50"/>
  <c r="G11" i="50"/>
  <c r="G14" i="51"/>
  <c r="T13" i="51"/>
  <c r="G13" i="51"/>
  <c r="G12" i="51"/>
  <c r="T11" i="51"/>
  <c r="G11" i="51"/>
  <c r="G14" i="52"/>
  <c r="T13" i="52"/>
  <c r="G13" i="52"/>
  <c r="G12" i="52"/>
  <c r="T11" i="52"/>
  <c r="G11" i="52"/>
  <c r="G14" i="53"/>
  <c r="T13" i="53"/>
  <c r="G13" i="53"/>
  <c r="G12" i="53"/>
  <c r="T11" i="53"/>
  <c r="G11" i="53"/>
  <c r="G14" i="2"/>
  <c r="T13" i="2"/>
  <c r="G13" i="2"/>
  <c r="G12" i="2"/>
  <c r="T11" i="2"/>
  <c r="G11" i="2"/>
  <c r="G14" i="11"/>
  <c r="G13" i="11"/>
  <c r="G12" i="11"/>
  <c r="G11" i="11"/>
  <c r="C18" i="54" l="1"/>
  <c r="C19" i="54"/>
  <c r="C20" i="54"/>
  <c r="C21" i="54"/>
  <c r="C22" i="54"/>
  <c r="C23" i="54"/>
  <c r="C24" i="54"/>
  <c r="C25" i="54"/>
  <c r="C26" i="54"/>
  <c r="C27" i="54"/>
  <c r="C28" i="54"/>
  <c r="C29" i="54"/>
  <c r="C30" i="54"/>
  <c r="C31" i="54"/>
  <c r="C32" i="54"/>
  <c r="C33" i="54"/>
  <c r="C34" i="54"/>
  <c r="C35" i="54"/>
  <c r="C36" i="54"/>
  <c r="C37" i="54"/>
  <c r="C38" i="54"/>
  <c r="C39" i="54"/>
  <c r="C40" i="54"/>
  <c r="C41" i="54"/>
  <c r="C42" i="54"/>
  <c r="C43" i="54"/>
  <c r="C44" i="54"/>
  <c r="C46" i="54"/>
  <c r="C48" i="54"/>
  <c r="C49" i="54"/>
  <c r="C50" i="54"/>
  <c r="T13" i="11" l="1"/>
  <c r="T11" i="11"/>
  <c r="BN69" i="54" l="1"/>
  <c r="BI69" i="54"/>
  <c r="BE69" i="54"/>
  <c r="BF69" i="54" s="1"/>
  <c r="BB69" i="54"/>
  <c r="BA69" i="54"/>
  <c r="AV69" i="54"/>
  <c r="BC69" i="54" s="1"/>
  <c r="BN68" i="54"/>
  <c r="BI68" i="54"/>
  <c r="BE68" i="54"/>
  <c r="BF68" i="54" s="1"/>
  <c r="BB68" i="54"/>
  <c r="BA68" i="54"/>
  <c r="AV68" i="54"/>
  <c r="BC68" i="54" s="1"/>
  <c r="BN67" i="54"/>
  <c r="BI67" i="54"/>
  <c r="BE67" i="54"/>
  <c r="BF67" i="54" s="1"/>
  <c r="BB67" i="54"/>
  <c r="BA67" i="54"/>
  <c r="AV67" i="54"/>
  <c r="BC67" i="54" s="1"/>
  <c r="BN66" i="54"/>
  <c r="BI66" i="54"/>
  <c r="BE66" i="54"/>
  <c r="BF66" i="54" s="1"/>
  <c r="BB66" i="54"/>
  <c r="BA66" i="54"/>
  <c r="AV66" i="54"/>
  <c r="BC66" i="54" s="1"/>
  <c r="BN65" i="54"/>
  <c r="BI65" i="54"/>
  <c r="BE65" i="54"/>
  <c r="BF65" i="54" s="1"/>
  <c r="BB65" i="54"/>
  <c r="BA65" i="54"/>
  <c r="AV65" i="54"/>
  <c r="BC65" i="54" s="1"/>
  <c r="BN64" i="54"/>
  <c r="BI64" i="54"/>
  <c r="BE64" i="54"/>
  <c r="BF64" i="54" s="1"/>
  <c r="BB64" i="54"/>
  <c r="BA64" i="54"/>
  <c r="AV64" i="54"/>
  <c r="BC64" i="54" s="1"/>
  <c r="BN63" i="54"/>
  <c r="BI63" i="54"/>
  <c r="BE63" i="54"/>
  <c r="BF63" i="54" s="1"/>
  <c r="BB63" i="54"/>
  <c r="BA63" i="54"/>
  <c r="AV63" i="54"/>
  <c r="BC63" i="54" s="1"/>
  <c r="BN62" i="54"/>
  <c r="BI62" i="54"/>
  <c r="BE62" i="54"/>
  <c r="BF62" i="54" s="1"/>
  <c r="BB62" i="54"/>
  <c r="BA62" i="54"/>
  <c r="AV62" i="54"/>
  <c r="BC62" i="54" s="1"/>
  <c r="BN61" i="54"/>
  <c r="BI61" i="54"/>
  <c r="BE61" i="54"/>
  <c r="BF61" i="54" s="1"/>
  <c r="BB61" i="54"/>
  <c r="BA61" i="54"/>
  <c r="AV61" i="54"/>
  <c r="BC61" i="54" s="1"/>
  <c r="BN60" i="54"/>
  <c r="BI60" i="54"/>
  <c r="BE60" i="54"/>
  <c r="BF60" i="54" s="1"/>
  <c r="BB60" i="54"/>
  <c r="BA60" i="54"/>
  <c r="AV60" i="54"/>
  <c r="BC60" i="54" s="1"/>
  <c r="BN59" i="54"/>
  <c r="BI59" i="54"/>
  <c r="BE59" i="54"/>
  <c r="BF59" i="54" s="1"/>
  <c r="BB59" i="54"/>
  <c r="BA59" i="54"/>
  <c r="AV59" i="54"/>
  <c r="BC59" i="54" s="1"/>
  <c r="BN58" i="54"/>
  <c r="BI58" i="54"/>
  <c r="BE58" i="54"/>
  <c r="BF58" i="54" s="1"/>
  <c r="BB58" i="54"/>
  <c r="BA58" i="54"/>
  <c r="AV58" i="54"/>
  <c r="BC58" i="54" s="1"/>
  <c r="BN57" i="54"/>
  <c r="BI57" i="54"/>
  <c r="BE57" i="54"/>
  <c r="BF57" i="54" s="1"/>
  <c r="BB57" i="54"/>
  <c r="BA57" i="54"/>
  <c r="AV57" i="54"/>
  <c r="BC57" i="54" s="1"/>
  <c r="BN56" i="54"/>
  <c r="BI56" i="54"/>
  <c r="BE56" i="54"/>
  <c r="BF56" i="54" s="1"/>
  <c r="BB56" i="54"/>
  <c r="BA56" i="54"/>
  <c r="AV56" i="54"/>
  <c r="BC56" i="54" s="1"/>
  <c r="AC51" i="54"/>
  <c r="C51" i="54" s="1"/>
  <c r="BN55" i="54"/>
  <c r="BI55" i="54"/>
  <c r="BE55" i="54"/>
  <c r="BF55" i="54" s="1"/>
  <c r="BB55" i="54"/>
  <c r="BA55" i="54"/>
  <c r="AV55" i="54"/>
  <c r="BC55" i="54" s="1"/>
  <c r="AC50" i="54"/>
  <c r="BN54" i="54"/>
  <c r="BI54" i="54"/>
  <c r="BE54" i="54"/>
  <c r="BF54" i="54" s="1"/>
  <c r="BB54" i="54"/>
  <c r="BA54" i="54"/>
  <c r="AV54" i="54"/>
  <c r="BC54" i="54" s="1"/>
  <c r="AC49" i="54"/>
  <c r="BN53" i="54"/>
  <c r="BI53" i="54"/>
  <c r="BE53" i="54"/>
  <c r="BF53" i="54" s="1"/>
  <c r="BB53" i="54"/>
  <c r="BA53" i="54"/>
  <c r="AV53" i="54"/>
  <c r="BC53" i="54" s="1"/>
  <c r="AC48" i="54"/>
  <c r="BN52" i="54"/>
  <c r="BI52" i="54"/>
  <c r="BE52" i="54"/>
  <c r="BF52" i="54" s="1"/>
  <c r="BB52" i="54"/>
  <c r="BA52" i="54"/>
  <c r="AV52" i="54"/>
  <c r="BC52" i="54" s="1"/>
  <c r="AC47" i="54"/>
  <c r="C47" i="54" s="1"/>
  <c r="BN51" i="54"/>
  <c r="BI51" i="54"/>
  <c r="BE51" i="54"/>
  <c r="BF51" i="54" s="1"/>
  <c r="BB51" i="54"/>
  <c r="BA51" i="54"/>
  <c r="AV51" i="54"/>
  <c r="BC51" i="54" s="1"/>
  <c r="AC46" i="54"/>
  <c r="BN50" i="54"/>
  <c r="BI50" i="54"/>
  <c r="BE50" i="54"/>
  <c r="BF50" i="54" s="1"/>
  <c r="BB50" i="54"/>
  <c r="BA50" i="54"/>
  <c r="AV50" i="54"/>
  <c r="BC50" i="54" s="1"/>
  <c r="AC45" i="54"/>
  <c r="C45" i="54" s="1"/>
  <c r="BN49" i="54"/>
  <c r="BI49" i="54"/>
  <c r="BE49" i="54"/>
  <c r="BF49" i="54" s="1"/>
  <c r="BB49" i="54"/>
  <c r="BA49" i="54"/>
  <c r="AV49" i="54"/>
  <c r="BC49" i="54" s="1"/>
  <c r="AC44" i="54"/>
  <c r="BN48" i="54"/>
  <c r="BI48" i="54"/>
  <c r="BE48" i="54"/>
  <c r="BF48" i="54" s="1"/>
  <c r="BB48" i="54"/>
  <c r="BA48" i="54"/>
  <c r="AV48" i="54"/>
  <c r="BC48" i="54" s="1"/>
  <c r="AC43" i="54"/>
  <c r="BN47" i="54"/>
  <c r="BI47" i="54"/>
  <c r="BE47" i="54"/>
  <c r="BF47" i="54" s="1"/>
  <c r="BB47" i="54"/>
  <c r="BA47" i="54"/>
  <c r="AV47" i="54"/>
  <c r="BC47" i="54" s="1"/>
  <c r="AC42" i="54"/>
  <c r="BN46" i="54"/>
  <c r="BI46" i="54"/>
  <c r="BE46" i="54"/>
  <c r="BF46" i="54" s="1"/>
  <c r="BB46" i="54"/>
  <c r="BA46" i="54"/>
  <c r="AV46" i="54"/>
  <c r="BC46" i="54" s="1"/>
  <c r="AC41" i="54"/>
  <c r="BN45" i="54"/>
  <c r="BI45" i="54"/>
  <c r="BE45" i="54"/>
  <c r="BF45" i="54" s="1"/>
  <c r="BB45" i="54"/>
  <c r="BA45" i="54"/>
  <c r="AV45" i="54"/>
  <c r="BC45" i="54" s="1"/>
  <c r="AC40" i="54"/>
  <c r="BN44" i="54"/>
  <c r="BI44" i="54"/>
  <c r="BE44" i="54"/>
  <c r="BF44" i="54" s="1"/>
  <c r="BB44" i="54"/>
  <c r="BA44" i="54"/>
  <c r="AV44" i="54"/>
  <c r="BC44" i="54" s="1"/>
  <c r="AC39" i="54"/>
  <c r="BN42" i="54"/>
  <c r="BI42" i="54"/>
  <c r="BE42" i="54"/>
  <c r="BF42" i="54" s="1"/>
  <c r="BB42" i="54"/>
  <c r="BA42" i="54"/>
  <c r="AV42" i="54"/>
  <c r="BC42" i="54" s="1"/>
  <c r="AC38" i="54"/>
  <c r="BC41" i="54"/>
  <c r="BB41" i="54"/>
  <c r="AC37" i="54"/>
  <c r="BC40" i="54"/>
  <c r="BB40" i="54"/>
  <c r="AC36" i="54"/>
  <c r="BI39" i="54"/>
  <c r="BE39" i="54"/>
  <c r="BF39" i="54" s="1"/>
  <c r="BB39" i="54"/>
  <c r="BA39" i="54"/>
  <c r="AV39" i="54"/>
  <c r="BC39" i="54" s="1"/>
  <c r="AC35" i="54"/>
  <c r="BI38" i="54"/>
  <c r="BE38" i="54"/>
  <c r="BF38" i="54" s="1"/>
  <c r="BB38" i="54"/>
  <c r="BA38" i="54"/>
  <c r="AV38" i="54"/>
  <c r="BC38" i="54" s="1"/>
  <c r="AC34" i="54"/>
  <c r="BI37" i="54"/>
  <c r="BE37" i="54"/>
  <c r="BF37" i="54" s="1"/>
  <c r="BB37" i="54"/>
  <c r="BA37" i="54"/>
  <c r="AV37" i="54"/>
  <c r="BC37" i="54" s="1"/>
  <c r="AC33" i="54"/>
  <c r="BI36" i="54"/>
  <c r="BE36" i="54"/>
  <c r="BF36" i="54" s="1"/>
  <c r="BB36" i="54"/>
  <c r="BA36" i="54"/>
  <c r="AV36" i="54"/>
  <c r="BC36" i="54" s="1"/>
  <c r="AC32" i="54"/>
  <c r="AC31" i="54"/>
  <c r="BI30" i="54"/>
  <c r="BE30" i="54"/>
  <c r="BF30" i="54" s="1"/>
  <c r="BB30" i="54"/>
  <c r="BA30" i="54"/>
  <c r="BC30" i="54"/>
  <c r="AC30" i="54"/>
  <c r="BI29" i="54"/>
  <c r="BE29" i="54"/>
  <c r="BF29" i="54" s="1"/>
  <c r="BB29" i="54"/>
  <c r="BA29" i="54"/>
  <c r="AV29" i="54"/>
  <c r="BC29" i="54" s="1"/>
  <c r="AC29" i="54"/>
  <c r="BI28" i="54"/>
  <c r="BE28" i="54"/>
  <c r="BF28" i="54" s="1"/>
  <c r="BB28" i="54"/>
  <c r="BA28" i="54"/>
  <c r="AV28" i="54"/>
  <c r="BC28" i="54" s="1"/>
  <c r="AC28" i="54"/>
  <c r="BI27" i="54"/>
  <c r="BE27" i="54"/>
  <c r="BF27" i="54" s="1"/>
  <c r="BB27" i="54"/>
  <c r="BA27" i="54"/>
  <c r="AV27" i="54"/>
  <c r="BC27" i="54" s="1"/>
  <c r="AC27" i="54"/>
  <c r="BI26" i="54"/>
  <c r="BE26" i="54"/>
  <c r="BF26" i="54" s="1"/>
  <c r="BB26" i="54"/>
  <c r="BA26" i="54"/>
  <c r="AV26" i="54"/>
  <c r="BC26" i="54" s="1"/>
  <c r="AC26" i="54"/>
  <c r="BI25" i="54"/>
  <c r="BE25" i="54"/>
  <c r="BF25" i="54" s="1"/>
  <c r="BB25" i="54"/>
  <c r="BA25" i="54"/>
  <c r="AV25" i="54"/>
  <c r="BC25" i="54" s="1"/>
  <c r="AC25" i="54"/>
  <c r="BI24" i="54"/>
  <c r="BE24" i="54"/>
  <c r="BF24" i="54" s="1"/>
  <c r="BB24" i="54"/>
  <c r="BA24" i="54"/>
  <c r="AV24" i="54"/>
  <c r="BC24" i="54" s="1"/>
  <c r="AC24" i="54"/>
  <c r="BI23" i="54"/>
  <c r="BE23" i="54"/>
  <c r="BF23" i="54" s="1"/>
  <c r="BB23" i="54"/>
  <c r="BA23" i="54"/>
  <c r="AV23" i="54"/>
  <c r="BC23" i="54" s="1"/>
  <c r="AC23" i="54"/>
  <c r="BI22" i="54"/>
  <c r="BE22" i="54"/>
  <c r="BF22" i="54" s="1"/>
  <c r="BB22" i="54"/>
  <c r="BA22" i="54"/>
  <c r="AV22" i="54"/>
  <c r="BC22" i="54" s="1"/>
  <c r="AC22" i="54"/>
  <c r="BI21" i="54"/>
  <c r="BE21" i="54"/>
  <c r="BF21" i="54" s="1"/>
  <c r="BB21" i="54"/>
  <c r="BA21" i="54"/>
  <c r="AV21" i="54"/>
  <c r="BC21" i="54" s="1"/>
  <c r="AC21" i="54"/>
  <c r="BI20" i="54"/>
  <c r="BE20" i="54"/>
  <c r="BF20" i="54" s="1"/>
  <c r="BB20" i="54"/>
  <c r="BA20" i="54"/>
  <c r="AV20" i="54"/>
  <c r="BC20" i="54" s="1"/>
  <c r="AC20" i="54"/>
  <c r="BI19" i="54"/>
  <c r="BE19" i="54"/>
  <c r="BF19" i="54" s="1"/>
  <c r="BB19" i="54"/>
  <c r="BA19" i="54"/>
  <c r="AV19" i="54"/>
  <c r="BC19" i="54" s="1"/>
  <c r="AC19" i="54"/>
  <c r="BE18" i="54"/>
  <c r="BF18" i="54" s="1"/>
  <c r="BB18" i="54"/>
  <c r="BA18" i="54"/>
  <c r="AV18" i="54"/>
  <c r="BC18" i="54" s="1"/>
  <c r="AC18" i="54"/>
  <c r="BI17" i="54"/>
  <c r="BE17" i="54"/>
  <c r="BF17" i="54" s="1"/>
  <c r="BB17" i="54"/>
  <c r="BA17" i="54"/>
  <c r="AV17" i="54"/>
  <c r="BC17" i="54" s="1"/>
  <c r="AC17" i="54"/>
  <c r="C17" i="54" s="1"/>
  <c r="BI16" i="54"/>
  <c r="BE16" i="54"/>
  <c r="BF16" i="54" s="1"/>
  <c r="BB16" i="54"/>
  <c r="BA16" i="54"/>
  <c r="AV16" i="54"/>
  <c r="BC16" i="54" s="1"/>
  <c r="AC16" i="54"/>
  <c r="C16" i="54" s="1"/>
  <c r="BI15" i="54"/>
  <c r="BE15" i="54"/>
  <c r="BF15" i="54" s="1"/>
  <c r="BB15" i="54"/>
  <c r="BA15" i="54"/>
  <c r="AV15" i="54"/>
  <c r="BC15" i="54" s="1"/>
  <c r="AC15" i="54"/>
  <c r="C15" i="54" s="1"/>
  <c r="BI14" i="54"/>
  <c r="BE14" i="54"/>
  <c r="BF14" i="54" s="1"/>
  <c r="BB14" i="54"/>
  <c r="BA14" i="54"/>
  <c r="AV14" i="54"/>
  <c r="BC14" i="54" s="1"/>
  <c r="AC14" i="54"/>
  <c r="C14" i="54" s="1"/>
  <c r="BI13" i="54"/>
  <c r="BE13" i="54"/>
  <c r="BF13" i="54" s="1"/>
  <c r="BB13" i="54"/>
  <c r="BA13" i="54"/>
  <c r="AV13" i="54"/>
  <c r="BC13" i="54" s="1"/>
  <c r="AC13" i="54"/>
  <c r="C13" i="54" s="1"/>
  <c r="BI12" i="54"/>
  <c r="BE12" i="54"/>
  <c r="BF12" i="54" s="1"/>
  <c r="BB12" i="54"/>
  <c r="BA12" i="54"/>
  <c r="AV12" i="54"/>
  <c r="BC12" i="54" s="1"/>
  <c r="AC12" i="54"/>
  <c r="C12" i="54" s="1"/>
</calcChain>
</file>

<file path=xl/sharedStrings.xml><?xml version="1.0" encoding="utf-8"?>
<sst xmlns="http://schemas.openxmlformats.org/spreadsheetml/2006/main" count="4999" uniqueCount="672">
  <si>
    <t>【 申請資格 】</t>
    <phoneticPr fontId="2"/>
  </si>
  <si>
    <t>施設分野</t>
    <rPh sb="0" eb="2">
      <t>シセツ</t>
    </rPh>
    <rPh sb="2" eb="4">
      <t>ブンヤ</t>
    </rPh>
    <phoneticPr fontId="2"/>
  </si>
  <si>
    <t>業務</t>
    <rPh sb="0" eb="2">
      <t>ギョウム</t>
    </rPh>
    <phoneticPr fontId="2"/>
  </si>
  <si>
    <t>知識・技術を求める対象</t>
    <rPh sb="0" eb="2">
      <t>チシキ</t>
    </rPh>
    <rPh sb="3" eb="5">
      <t>ギジュツ</t>
    </rPh>
    <rPh sb="6" eb="7">
      <t>モト</t>
    </rPh>
    <rPh sb="9" eb="11">
      <t>タイショウ</t>
    </rPh>
    <phoneticPr fontId="2"/>
  </si>
  <si>
    <t>登録の要件（登録規程第五条）</t>
    <rPh sb="0" eb="2">
      <t>トウロク</t>
    </rPh>
    <rPh sb="3" eb="5">
      <t>ヨウケン</t>
    </rPh>
    <rPh sb="6" eb="8">
      <t>トウロク</t>
    </rPh>
    <rPh sb="8" eb="10">
      <t>キテイ</t>
    </rPh>
    <phoneticPr fontId="2"/>
  </si>
  <si>
    <t>評価方針
（具体的な確認方法と適合条件）</t>
    <rPh sb="0" eb="2">
      <t>ヒョウカ</t>
    </rPh>
    <rPh sb="2" eb="4">
      <t>ホウシン</t>
    </rPh>
    <rPh sb="6" eb="9">
      <t>グタイテキ</t>
    </rPh>
    <rPh sb="10" eb="12">
      <t>カクニン</t>
    </rPh>
    <rPh sb="12" eb="14">
      <t>ホウホウ</t>
    </rPh>
    <rPh sb="15" eb="17">
      <t>テキゴウ</t>
    </rPh>
    <rPh sb="17" eb="19">
      <t>ジョウケン</t>
    </rPh>
    <phoneticPr fontId="2"/>
  </si>
  <si>
    <t>確認資料</t>
    <rPh sb="0" eb="2">
      <t>カクニン</t>
    </rPh>
    <rPh sb="2" eb="4">
      <t>シリョウ</t>
    </rPh>
    <phoneticPr fontId="2"/>
  </si>
  <si>
    <t>判定
(案)</t>
    <rPh sb="0" eb="2">
      <t>ハンテイ</t>
    </rPh>
    <phoneticPr fontId="2"/>
  </si>
  <si>
    <t>備考
（不適合の場合、その理由 等）</t>
    <rPh sb="0" eb="2">
      <t>ビコウ</t>
    </rPh>
    <rPh sb="8" eb="10">
      <t>バアイ</t>
    </rPh>
    <rPh sb="16" eb="17">
      <t>トウ</t>
    </rPh>
    <phoneticPr fontId="2"/>
  </si>
  <si>
    <t>第１項一</t>
    <rPh sb="3" eb="4">
      <t>イチ</t>
    </rPh>
    <phoneticPr fontId="2"/>
  </si>
  <si>
    <t>資格付与試験等が申請までに１回以上実施された実績を有するものであること</t>
    <rPh sb="0" eb="2">
      <t>シカク</t>
    </rPh>
    <rPh sb="2" eb="4">
      <t>フヨ</t>
    </rPh>
    <rPh sb="4" eb="6">
      <t>シケン</t>
    </rPh>
    <rPh sb="6" eb="7">
      <t>トウ</t>
    </rPh>
    <rPh sb="8" eb="10">
      <t>シンセイ</t>
    </rPh>
    <rPh sb="14" eb="17">
      <t>カイイジョウ</t>
    </rPh>
    <rPh sb="15" eb="17">
      <t>イジョウ</t>
    </rPh>
    <rPh sb="17" eb="19">
      <t>ジッシ</t>
    </rPh>
    <rPh sb="22" eb="24">
      <t>ジッセキ</t>
    </rPh>
    <rPh sb="25" eb="26">
      <t>ユウ</t>
    </rPh>
    <phoneticPr fontId="2"/>
  </si>
  <si>
    <t>試験実施要領等により、試験日、試験地、合格発表日を確認し、資格付与試験等の実施実績が１回以上あることが確認できれば適合。
なお、合格発表まで終えていないものは実績として認めない。</t>
    <rPh sb="64" eb="66">
      <t>ゴウカク</t>
    </rPh>
    <rPh sb="66" eb="68">
      <t>ハッピョウ</t>
    </rPh>
    <rPh sb="70" eb="71">
      <t>オ</t>
    </rPh>
    <rPh sb="79" eb="81">
      <t>ジッセキ</t>
    </rPh>
    <rPh sb="84" eb="85">
      <t>ミト</t>
    </rPh>
    <phoneticPr fontId="2"/>
  </si>
  <si>
    <t>第１項二</t>
    <rPh sb="3" eb="4">
      <t>ニ</t>
    </rPh>
    <phoneticPr fontId="2"/>
  </si>
  <si>
    <t>資格付与試験等が安定的に実施されるものであること</t>
    <rPh sb="0" eb="2">
      <t>シカク</t>
    </rPh>
    <rPh sb="2" eb="4">
      <t>フヨ</t>
    </rPh>
    <rPh sb="4" eb="6">
      <t>シケン</t>
    </rPh>
    <rPh sb="6" eb="7">
      <t>トウ</t>
    </rPh>
    <rPh sb="8" eb="11">
      <t>アンテイテキ</t>
    </rPh>
    <rPh sb="12" eb="14">
      <t>ジッシ</t>
    </rPh>
    <phoneticPr fontId="2"/>
  </si>
  <si>
    <t>誓約書により、次年度以降５年間継続して資格付与試験等を毎年１回以上実施する意思を確認できれば適合。</t>
  </si>
  <si>
    <t>第１項三</t>
    <rPh sb="3" eb="4">
      <t>サン</t>
    </rPh>
    <phoneticPr fontId="2"/>
  </si>
  <si>
    <t>受験条件が広く一般に公表されていること</t>
    <rPh sb="0" eb="2">
      <t>ジュケン</t>
    </rPh>
    <rPh sb="2" eb="4">
      <t>ジョウケン</t>
    </rPh>
    <rPh sb="5" eb="6">
      <t>ヒロ</t>
    </rPh>
    <rPh sb="7" eb="9">
      <t>イッパン</t>
    </rPh>
    <rPh sb="10" eb="12">
      <t>コウヒョウ</t>
    </rPh>
    <phoneticPr fontId="2"/>
  </si>
  <si>
    <t>試験実施要領やホームページ画面の写し等により、一般人が容易に情報入手可能な方法で資格付与試験等の受験条件が公表されていることが確認できれば適合。</t>
  </si>
  <si>
    <t>第１項四</t>
    <rPh sb="3" eb="4">
      <t>ヨン</t>
    </rPh>
    <phoneticPr fontId="2"/>
  </si>
  <si>
    <t>資格付与事業又は事務が特定の者に利益を与えるものでないこと</t>
    <rPh sb="0" eb="2">
      <t>シカク</t>
    </rPh>
    <rPh sb="2" eb="4">
      <t>フヨ</t>
    </rPh>
    <rPh sb="4" eb="6">
      <t>ジギョウ</t>
    </rPh>
    <rPh sb="6" eb="7">
      <t>マタ</t>
    </rPh>
    <rPh sb="8" eb="10">
      <t>ジム</t>
    </rPh>
    <rPh sb="11" eb="13">
      <t>トクテイ</t>
    </rPh>
    <rPh sb="14" eb="15">
      <t>シャ</t>
    </rPh>
    <rPh sb="16" eb="18">
      <t>リエキ</t>
    </rPh>
    <rPh sb="19" eb="20">
      <t>アタ</t>
    </rPh>
    <phoneticPr fontId="2"/>
  </si>
  <si>
    <t>資格付与試験等に係る規程や誓約書により、例えば、受験資格に学歴、経験及び保有資格等以外の不当と解される要件が課されていないこと、並びに当該運営団体の会員等に有利な配点を採用していないことが確認できれば適合。</t>
  </si>
  <si>
    <t>第１項五</t>
    <rPh sb="3" eb="4">
      <t>ゴ</t>
    </rPh>
    <phoneticPr fontId="2"/>
  </si>
  <si>
    <t>（下表による）</t>
    <rPh sb="1" eb="2">
      <t>シタ</t>
    </rPh>
    <rPh sb="2" eb="3">
      <t>ヒョウ</t>
    </rPh>
    <phoneticPr fontId="2"/>
  </si>
  <si>
    <t>第１項六</t>
    <rPh sb="3" eb="4">
      <t>ロク</t>
    </rPh>
    <phoneticPr fontId="2"/>
  </si>
  <si>
    <t>試験問題の作成及び合格者の判定等にあたる者が、大学等の教授・准教授もしくはその経験者、又は博士号取得者が含まれていること</t>
    <rPh sb="0" eb="2">
      <t>シケン</t>
    </rPh>
    <rPh sb="2" eb="4">
      <t>モンダイ</t>
    </rPh>
    <rPh sb="5" eb="7">
      <t>サクセイ</t>
    </rPh>
    <rPh sb="7" eb="8">
      <t>オヨ</t>
    </rPh>
    <rPh sb="9" eb="11">
      <t>ゴウカク</t>
    </rPh>
    <rPh sb="11" eb="12">
      <t>シャ</t>
    </rPh>
    <rPh sb="13" eb="15">
      <t>ハンテイ</t>
    </rPh>
    <rPh sb="15" eb="16">
      <t>トウ</t>
    </rPh>
    <rPh sb="20" eb="21">
      <t>モノ</t>
    </rPh>
    <rPh sb="23" eb="26">
      <t>ダイガクトウ</t>
    </rPh>
    <rPh sb="27" eb="29">
      <t>キョウジュ</t>
    </rPh>
    <rPh sb="30" eb="31">
      <t>ジュン</t>
    </rPh>
    <rPh sb="31" eb="33">
      <t>キョウジュ</t>
    </rPh>
    <rPh sb="39" eb="42">
      <t>ケイケンシャ</t>
    </rPh>
    <rPh sb="43" eb="44">
      <t>マタ</t>
    </rPh>
    <rPh sb="45" eb="47">
      <t>ハカセ</t>
    </rPh>
    <rPh sb="47" eb="48">
      <t>ゴウ</t>
    </rPh>
    <rPh sb="48" eb="50">
      <t>シュトク</t>
    </rPh>
    <rPh sb="50" eb="51">
      <t>シャ</t>
    </rPh>
    <rPh sb="52" eb="53">
      <t>フク</t>
    </rPh>
    <phoneticPr fontId="2"/>
  </si>
  <si>
    <t>名簿等の提出書類により、試験問題の作成及び合格者の判定にあたる者に土木に関する教授、准教授もしくはその経験者又は土木科目の博士号取得者が含まれていることが確認できれば適合。</t>
  </si>
  <si>
    <t>第１項七</t>
    <rPh sb="3" eb="4">
      <t>ナナ</t>
    </rPh>
    <phoneticPr fontId="2"/>
  </si>
  <si>
    <t>合格者に管理番号を記載した証明書等を交付するものであること</t>
    <rPh sb="0" eb="3">
      <t>ゴウカクシャ</t>
    </rPh>
    <rPh sb="4" eb="6">
      <t>カンリ</t>
    </rPh>
    <rPh sb="6" eb="8">
      <t>バンゴウ</t>
    </rPh>
    <rPh sb="9" eb="11">
      <t>キサイ</t>
    </rPh>
    <rPh sb="13" eb="16">
      <t>ショウメイショ</t>
    </rPh>
    <rPh sb="16" eb="17">
      <t>トウ</t>
    </rPh>
    <rPh sb="18" eb="20">
      <t>コウフ</t>
    </rPh>
    <phoneticPr fontId="2"/>
  </si>
  <si>
    <t>合格証明書等により、管理番号を設定することが確認できれば適合。</t>
    <phoneticPr fontId="2"/>
  </si>
  <si>
    <t>第１項八</t>
    <rPh sb="3" eb="4">
      <t>ハチ</t>
    </rPh>
    <phoneticPr fontId="2"/>
  </si>
  <si>
    <t>合格者の知識及び技術の維持向上のための措置が適切に講じられているものであること</t>
    <rPh sb="0" eb="3">
      <t>ゴウカクシャ</t>
    </rPh>
    <rPh sb="4" eb="6">
      <t>チシキ</t>
    </rPh>
    <rPh sb="6" eb="7">
      <t>オヨ</t>
    </rPh>
    <rPh sb="8" eb="10">
      <t>ギジュツ</t>
    </rPh>
    <rPh sb="11" eb="13">
      <t>イジ</t>
    </rPh>
    <rPh sb="13" eb="15">
      <t>コウジョウ</t>
    </rPh>
    <rPh sb="19" eb="21">
      <t>ソチ</t>
    </rPh>
    <rPh sb="22" eb="24">
      <t>テキセツ</t>
    </rPh>
    <rPh sb="25" eb="26">
      <t>コウ</t>
    </rPh>
    <phoneticPr fontId="2"/>
  </si>
  <si>
    <t>更新時など一定期間毎にＣＰＤ取得確認や最新の知見の修得等を目的とした講習・研修等を実施するなどの措置を講じていることが確認できれば適合。</t>
  </si>
  <si>
    <t>第１項九</t>
    <rPh sb="3" eb="4">
      <t>キュウ</t>
    </rPh>
    <phoneticPr fontId="2"/>
  </si>
  <si>
    <t>不正又は著しく不当な行為をした場合における登録の抹消等のための審査手続が適切に定められているものであること</t>
    <rPh sb="0" eb="2">
      <t>フセイ</t>
    </rPh>
    <rPh sb="2" eb="3">
      <t>マタ</t>
    </rPh>
    <rPh sb="4" eb="5">
      <t>イチジル</t>
    </rPh>
    <rPh sb="7" eb="9">
      <t>フトウ</t>
    </rPh>
    <rPh sb="10" eb="12">
      <t>コウイ</t>
    </rPh>
    <rPh sb="15" eb="17">
      <t>バアイ</t>
    </rPh>
    <rPh sb="21" eb="23">
      <t>トウロク</t>
    </rPh>
    <rPh sb="24" eb="26">
      <t>マッショウ</t>
    </rPh>
    <rPh sb="26" eb="27">
      <t>トウ</t>
    </rPh>
    <rPh sb="31" eb="33">
      <t>シンサ</t>
    </rPh>
    <rPh sb="33" eb="35">
      <t>テツヅ</t>
    </rPh>
    <rPh sb="36" eb="38">
      <t>テキセツ</t>
    </rPh>
    <rPh sb="39" eb="40">
      <t>サダ</t>
    </rPh>
    <phoneticPr fontId="2"/>
  </si>
  <si>
    <t>資格付与試験等の要項・要領等により、不良・不適格な資格取得者に対する資格の抹消のための手続が定められていること、かつ、その手続の公正性(審査会の設置等)が確保されていることが確認できれば適合。</t>
  </si>
  <si>
    <t>要件と資格付与試験等の対応</t>
    <phoneticPr fontId="2"/>
  </si>
  <si>
    <t>必要な知識・技術</t>
    <rPh sb="0" eb="2">
      <t>ヒツヨウ</t>
    </rPh>
    <rPh sb="3" eb="5">
      <t>チシキ</t>
    </rPh>
    <rPh sb="6" eb="8">
      <t>ギジュツ</t>
    </rPh>
    <phoneticPr fontId="2"/>
  </si>
  <si>
    <t>確認すべき資格付与試験等の要件</t>
    <rPh sb="0" eb="2">
      <t>カクニン</t>
    </rPh>
    <rPh sb="5" eb="7">
      <t>シカク</t>
    </rPh>
    <rPh sb="7" eb="9">
      <t>フヨ</t>
    </rPh>
    <rPh sb="9" eb="11">
      <t>シケン</t>
    </rPh>
    <rPh sb="11" eb="12">
      <t>トウ</t>
    </rPh>
    <rPh sb="13" eb="15">
      <t>ヨウケン</t>
    </rPh>
    <phoneticPr fontId="2"/>
  </si>
  <si>
    <t>確認すべき資格付与試験等の要件
の解説</t>
    <rPh sb="0" eb="2">
      <t>カクニン</t>
    </rPh>
    <rPh sb="5" eb="7">
      <t>シカク</t>
    </rPh>
    <rPh sb="7" eb="9">
      <t>フヨ</t>
    </rPh>
    <rPh sb="9" eb="11">
      <t>シケン</t>
    </rPh>
    <rPh sb="11" eb="12">
      <t>トウ</t>
    </rPh>
    <rPh sb="13" eb="15">
      <t>ヨウケン</t>
    </rPh>
    <rPh sb="17" eb="19">
      <t>カイセツ</t>
    </rPh>
    <phoneticPr fontId="2"/>
  </si>
  <si>
    <t>要件を満たす事項</t>
    <rPh sb="0" eb="2">
      <t>ヨウケン</t>
    </rPh>
    <rPh sb="3" eb="4">
      <t>ミ</t>
    </rPh>
    <rPh sb="6" eb="8">
      <t>ジコウ</t>
    </rPh>
    <phoneticPr fontId="2"/>
  </si>
  <si>
    <t>判定（案）の理由、考え方 等
（特に不適合の理由）</t>
    <rPh sb="0" eb="2">
      <t>ハンテイ</t>
    </rPh>
    <rPh sb="3" eb="4">
      <t>アン</t>
    </rPh>
    <rPh sb="6" eb="8">
      <t>リユウ</t>
    </rPh>
    <rPh sb="9" eb="10">
      <t>カンガ</t>
    </rPh>
    <rPh sb="11" eb="12">
      <t>カタ</t>
    </rPh>
    <rPh sb="13" eb="14">
      <t>トウ</t>
    </rPh>
    <rPh sb="16" eb="17">
      <t>トク</t>
    </rPh>
    <rPh sb="18" eb="21">
      <t>フテキゴウ</t>
    </rPh>
    <rPh sb="22" eb="24">
      <t>リユウ</t>
    </rPh>
    <phoneticPr fontId="2"/>
  </si>
  <si>
    <t>記載欄１</t>
    <rPh sb="0" eb="2">
      <t>キサイ</t>
    </rPh>
    <rPh sb="2" eb="3">
      <t>ラン</t>
    </rPh>
    <phoneticPr fontId="2"/>
  </si>
  <si>
    <t>記載欄２</t>
    <rPh sb="0" eb="2">
      <t>キサイ</t>
    </rPh>
    <rPh sb="2" eb="3">
      <t>ラン</t>
    </rPh>
    <phoneticPr fontId="2"/>
  </si>
  <si>
    <t>分類
1.記述試験
2.口頭試験
3.受験条件
4.その他　　</t>
    <rPh sb="0" eb="2">
      <t>ブンルイ</t>
    </rPh>
    <rPh sb="5" eb="7">
      <t>キジュツ</t>
    </rPh>
    <rPh sb="7" eb="9">
      <t>シケン</t>
    </rPh>
    <rPh sb="12" eb="14">
      <t>コウトウ</t>
    </rPh>
    <rPh sb="14" eb="16">
      <t>シケン</t>
    </rPh>
    <rPh sb="19" eb="21">
      <t>ジュケン</t>
    </rPh>
    <rPh sb="21" eb="23">
      <t>ジョウケン</t>
    </rPh>
    <rPh sb="28" eb="29">
      <t>タ</t>
    </rPh>
    <phoneticPr fontId="2"/>
  </si>
  <si>
    <t>実施年度</t>
    <rPh sb="0" eb="2">
      <t>ジッシ</t>
    </rPh>
    <rPh sb="2" eb="4">
      <t>ネンド</t>
    </rPh>
    <phoneticPr fontId="2"/>
  </si>
  <si>
    <t>内容、試験問題番号等</t>
    <rPh sb="0" eb="2">
      <t>ナイヨウ</t>
    </rPh>
    <rPh sb="3" eb="5">
      <t>シケン</t>
    </rPh>
    <rPh sb="5" eb="7">
      <t>モンダイ</t>
    </rPh>
    <rPh sb="7" eb="9">
      <t>バンゴウ</t>
    </rPh>
    <rPh sb="9" eb="10">
      <t>トウ</t>
    </rPh>
    <phoneticPr fontId="2"/>
  </si>
  <si>
    <t>公園施設（遊具）</t>
  </si>
  <si>
    <t>点検</t>
  </si>
  <si>
    <t>業務の管理及び統括等を行う者(管理技術者)</t>
  </si>
  <si>
    <t>公園施設(遊具)の点検業務の実施にあたり、点検を確実に履行するために必要な知識及び技術に加え、業務の管理及び統括を行う能力</t>
  </si>
  <si>
    <t>１ 公園施設（遊具）に係る法令、点検に係る指針、点検技術、点検方法等に関する知識を有することを確認するものであること</t>
  </si>
  <si>
    <t>２ 公園施設（遊具）の材料、業務の管理等に関する知識を有することを確認するものであること</t>
  </si>
  <si>
    <t>３ 公園施設（遊具）関係業務に関し、実務経験を有する者を対象としていること</t>
  </si>
  <si>
    <t/>
  </si>
  <si>
    <t>「施設分野等」等の区分ごとに求められる知識・技術を有するかどうかの判定についての要件を満たす内容を有すること</t>
    <rPh sb="1" eb="3">
      <t>シセツ</t>
    </rPh>
    <rPh sb="3" eb="5">
      <t>ブンヤ</t>
    </rPh>
    <rPh sb="5" eb="6">
      <t>トウ</t>
    </rPh>
    <rPh sb="7" eb="8">
      <t>トウ</t>
    </rPh>
    <rPh sb="9" eb="11">
      <t>クブン</t>
    </rPh>
    <rPh sb="14" eb="15">
      <t>モト</t>
    </rPh>
    <rPh sb="19" eb="21">
      <t>チシキ</t>
    </rPh>
    <rPh sb="22" eb="24">
      <t>ギジュツ</t>
    </rPh>
    <rPh sb="25" eb="26">
      <t>ユウ</t>
    </rPh>
    <rPh sb="33" eb="35">
      <t>ハンテイ</t>
    </rPh>
    <rPh sb="40" eb="42">
      <t>ヨウケン</t>
    </rPh>
    <rPh sb="43" eb="44">
      <t>ミ</t>
    </rPh>
    <rPh sb="46" eb="48">
      <t>ナイヨウ</t>
    </rPh>
    <rPh sb="49" eb="50">
      <t>ユウ</t>
    </rPh>
    <phoneticPr fontId="2"/>
  </si>
  <si>
    <t>過去５年間の試験問題や試験要領等により、資格付与試験等の内容が登録規程に「施設分野等」等の区分毎に記載されている「確認すべき資格付与試験等の要件」を全て満たすことが確認できれば適合。</t>
    <rPh sb="43" eb="44">
      <t>トウ</t>
    </rPh>
    <phoneticPr fontId="2"/>
  </si>
  <si>
    <t>判定</t>
    <rPh sb="0" eb="2">
      <t>ハンテイ</t>
    </rPh>
    <phoneticPr fontId="2"/>
  </si>
  <si>
    <t>左記を証明する添付資料番号</t>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</si>
  <si>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</si>
  <si>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</si>
  <si>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要件と資格付与試験等の対応表</t>
    <phoneticPr fontId="2"/>
  </si>
  <si>
    <t>平成　　年　　月　　日</t>
    <rPh sb="0" eb="2">
      <t>ヘイセイ</t>
    </rPh>
    <rPh sb="4" eb="5">
      <t>ネン</t>
    </rPh>
    <rPh sb="7" eb="8">
      <t>ガツ</t>
    </rPh>
    <rPh sb="10" eb="11">
      <t>ニチ</t>
    </rPh>
    <phoneticPr fontId="2"/>
  </si>
  <si>
    <t xml:space="preserve">　　　－　　　－　　　－　　　 </t>
    <phoneticPr fontId="2"/>
  </si>
  <si>
    <t xml:space="preserve">〔　　　－　　　－　　　－　　　〕 </t>
    <phoneticPr fontId="2"/>
  </si>
  <si>
    <t>土木機械設備</t>
    <phoneticPr fontId="2"/>
  </si>
  <si>
    <t>診断</t>
    <phoneticPr fontId="2"/>
  </si>
  <si>
    <t>業務の管理及び統括等を行う者（管理技術者）</t>
    <phoneticPr fontId="2"/>
  </si>
  <si>
    <t>１ 土木機械設備の診断業務を確実に履行するための知識を有することを確認するものであること。</t>
    <phoneticPr fontId="2"/>
  </si>
  <si>
    <t>２ 土木機械設備の診断業務において、的確な課題解決能力を有することを過去の実務経験等によって確認するものであること。</t>
    <phoneticPr fontId="2"/>
  </si>
  <si>
    <t>「土木機械設備」とは、国土交通省の「機械設備点検・整備共通仕様書（案）」に記載された水門設備、揚排水ポンプ設備、トンネル換気設備・非常用施設、消融雪設備、道路排水設備等をいう。
「土木機械設備の診断業務を履行するための知識」とは、土木機械設備の診断業務を履行するために必要となる、道路法、河川法、騒音規制法、消防法などの法令、国土交通省の「機械設備点検・整備共通仕様書（案）」に記載された各種の主要技術基準及び参考図書のうち、土木機械設備に関する部分の知識をいう。</t>
    <phoneticPr fontId="2"/>
  </si>
  <si>
    <t>「土木機械設備」とは、国土交通省の「機械設備点検・整備共通仕様書（案）」に記載された水門設備、揚排水ポンプ設備、トンネル換気設備・非常用施設、消融雪設備、道路排水設備等をいう。</t>
    <phoneticPr fontId="2"/>
  </si>
  <si>
    <t>公園施設（遊具）</t>
    <phoneticPr fontId="2"/>
  </si>
  <si>
    <t>点検</t>
    <phoneticPr fontId="2"/>
  </si>
  <si>
    <t>業務を担当する者（担当技術者）</t>
    <phoneticPr fontId="2"/>
  </si>
  <si>
    <t>公園施設（遊具）の点検業務の実施にあたり、点検を確実に履行するために必要な知識及び技術</t>
    <phoneticPr fontId="2"/>
  </si>
  <si>
    <t>１ 公園施設（遊具）に係る法令、点検に係る指針、点検技術、点検方法等に関する知識を有することを確認するものであること</t>
    <phoneticPr fontId="2"/>
  </si>
  <si>
    <t>２ 公園施設（遊具）の材料等に関する知識を有することを確認するものであること</t>
    <phoneticPr fontId="2"/>
  </si>
  <si>
    <t>３ 公園施設（遊具）関係業務に関し、実務経験等を有する者を対象としていること</t>
    <phoneticPr fontId="2"/>
  </si>
  <si>
    <t>診断</t>
    <phoneticPr fontId="2"/>
  </si>
  <si>
    <t>業務の管理及び統括等を行う者（管理技術者）</t>
    <phoneticPr fontId="2"/>
  </si>
  <si>
    <t>公園施設（遊具）の診断業務の実施にあたり、診断を確実に履行するために必要な知識及び技術に加え、業務の管理及び統括を行う能力</t>
    <phoneticPr fontId="2"/>
  </si>
  <si>
    <t>１ 公園施設（遊具）に係る法令、点検・診断に係る指針、点検・診断技術、点検・診断方法等に関する知識を有することを確認するものであること</t>
    <phoneticPr fontId="2"/>
  </si>
  <si>
    <t>２ 公園施設（遊具）の材料、修繕、業務の管理等に関する知識を有することを確認するものであること</t>
    <phoneticPr fontId="2"/>
  </si>
  <si>
    <t>３ 公園施設（遊具）関係業務に関し、実務経験を有する者を対象としていること</t>
    <phoneticPr fontId="2"/>
  </si>
  <si>
    <t>公園施設（遊具）の診断業務の実施にあたり、診断を確実に履行するために必要な知識及び技術</t>
    <phoneticPr fontId="2"/>
  </si>
  <si>
    <t>１ 公園施設（遊具）に係る法令、点検・診断に係る指針、点検・診断技術、点検・診断方法等に関する知識を有することを確認するものであること</t>
    <phoneticPr fontId="2"/>
  </si>
  <si>
    <t>２ 公園施設（遊具）の材料、修繕等に関する知識を有することを確認するものであること</t>
    <phoneticPr fontId="2"/>
  </si>
  <si>
    <t>堤防・河道</t>
    <phoneticPr fontId="2"/>
  </si>
  <si>
    <t>点検・診断</t>
    <phoneticPr fontId="2"/>
  </si>
  <si>
    <t>堤防・河道の点検・診断業務を確実に履行するために必要な知識及び技術に加え、業務の管理及び統括を行う能力。</t>
    <phoneticPr fontId="2"/>
  </si>
  <si>
    <t>１ 河川の法令に関する知識を有することを確認するものであること。</t>
    <phoneticPr fontId="2"/>
  </si>
  <si>
    <t>２ 堤防・河道の点検・診断を含む河川管理に関する知識を有することを確認するものであること。</t>
    <phoneticPr fontId="2"/>
  </si>
  <si>
    <t>３ 堤防・河道に係る業務に関し、実務経験を有することを確認するものであること。</t>
    <phoneticPr fontId="2"/>
  </si>
  <si>
    <t>「河川の法令に関する知識」とは、当該施設に係る点検・診断業務を確実に履行するために必要となる河川法、河川法施行令、河川管理施設等構造令、河川法施行規則のうち維持管理に関する知識をいう。</t>
    <phoneticPr fontId="2"/>
  </si>
  <si>
    <t>「堤防・河道の点検・診断を含む河川管理に関する知識」とは、当該施設に係る点検・診断業務を確実に履行するために必要となる河川砂防技術基準、工作物設置許可基準、堤防等河川管理施設及び河道の点検要領、堤防及び護岸点検結果評価要領（案）等に関する知識をいう。</t>
    <phoneticPr fontId="2"/>
  </si>
  <si>
    <t>「堤防・河道に係る業務」とは、河川砂防技術基準維持管理編（河川編）に記載された業務又はこれに類する業務をいう。</t>
    <phoneticPr fontId="2"/>
  </si>
  <si>
    <t>堤防・河道の点検・診断業務を確実に履行するために必要な知識及び技術。</t>
    <phoneticPr fontId="2"/>
  </si>
  <si>
    <t>２ 堤防・河道の点検・診断に関する知識を有することを確認するものであること。</t>
    <phoneticPr fontId="2"/>
  </si>
  <si>
    <t>「堤防・河道の点検・診断に関する知識」とは、当該施設に係る点検・診断業務を確実に履行するために必要となる河川砂防技術基準維持管理編（河川）、工作物設置許可基準、堤防等河川管理施設及び河道の点検要領、堤防及び護岸点検結果評価要領（案）等に関する知識をいう。</t>
    <phoneticPr fontId="2"/>
  </si>
  <si>
    <t>下水道管路施設</t>
    <phoneticPr fontId="2"/>
  </si>
  <si>
    <t>下水道管路施設の点検・診断業務を確実に履行するため、下水道管路管理や安全管理に関する法規等に加え、確実な点検・診断手法を選定する能力、異状の程度や緊急度等を適切に判断する技術、並びに業務の管理及び統括を行う能力。</t>
    <phoneticPr fontId="2"/>
  </si>
  <si>
    <t>１ 下水道の法令に関する知識を有することを確認するものであること。</t>
    <phoneticPr fontId="2"/>
  </si>
  <si>
    <t>２ 下水道管路施設の点検（潜行目視及びカメラ等）・診断に関する知識を有することを確認するものであること。</t>
    <phoneticPr fontId="2"/>
  </si>
  <si>
    <t>３ 下水道管路施設の確実な点検・診断手法を選定し業務を管理する能力を確認するとともに、下水道管路施設の異状の程度や緊急度等を適切に判断する技術を有することを実地又はそれに準じる方法により確認するものであること。</t>
    <phoneticPr fontId="2"/>
  </si>
  <si>
    <t>４ 下水道管路施設に係る業務に関し、実務経験を有することを確認するものであること。</t>
    <phoneticPr fontId="2"/>
  </si>
  <si>
    <t>下水道管路施設の点検業務を確実に履行するため、下水道管路管理や安全管理に関する法規等に加え、機械器具等の的確な操作及び異状箇所を記録する技術。</t>
    <phoneticPr fontId="2"/>
  </si>
  <si>
    <t>２ 下水道管路施設の点検（潜行目視及びカメラ等）に関する知識を有することを確認するものであること。</t>
    <phoneticPr fontId="2"/>
  </si>
  <si>
    <t>３ 下水道管路施設の点検のために必要な機械器具等を的確に操作し、異状箇所を記録する技術を有することを実技により確認するものであること。</t>
    <phoneticPr fontId="2"/>
  </si>
  <si>
    <t>砂防設備</t>
    <phoneticPr fontId="2"/>
  </si>
  <si>
    <t>点検・診断</t>
    <phoneticPr fontId="2"/>
  </si>
  <si>
    <t>砂防設備の点検・診断業務の実施にあたり、的確な方法により点検を行うとともに、調査結果を元に健全度を評価するために必要な知識及び技術に加え、業務の管理及び統括を行う能力</t>
    <phoneticPr fontId="2"/>
  </si>
  <si>
    <t>１ 砂防に係る基礎知識を有することを確認するものであること</t>
    <phoneticPr fontId="2"/>
  </si>
  <si>
    <t>２ 砂防設備に係る法令に関する知識を有することを確認するものであること</t>
    <phoneticPr fontId="2"/>
  </si>
  <si>
    <t>３ 砂防調査に関する知識を有することを確認するものであること</t>
    <phoneticPr fontId="2"/>
  </si>
  <si>
    <t>４ 砂防設備に係る維持管理に関する知識を有することを確認するものであること</t>
    <phoneticPr fontId="2"/>
  </si>
  <si>
    <t>５ 砂防設備の構造等に関する基礎知識を有することを確認するものであること</t>
    <phoneticPr fontId="2"/>
  </si>
  <si>
    <t>６ 砂防関係業務に関し一定の実務経験を有することを確認するものであること</t>
    <phoneticPr fontId="2"/>
  </si>
  <si>
    <t>「砂防に係る基礎知識」とは、河川砂防技術基準等に記載のある砂防に係る基礎知識をいう。</t>
    <phoneticPr fontId="2"/>
  </si>
  <si>
    <t>「砂防設備に係る法令に関する知識」とは、砂防法に関する知識をいう。</t>
    <phoneticPr fontId="2"/>
  </si>
  <si>
    <t>「砂防調査に関する知識」とは、河川砂防技術基準等に記載のある砂防調査に関する知識をいう。</t>
    <phoneticPr fontId="2"/>
  </si>
  <si>
    <t>「砂防設備に係る維持管理に関する知識」とは、砂防関係施設点検要領（案）に記載のある砂防設備に係る維持管理に関する知識をいう。</t>
    <phoneticPr fontId="2"/>
  </si>
  <si>
    <t>「砂防設備の構造等に関する基礎知識」とは、河川砂防技術基準等に記載のある砂防設備の構造等に関する基礎知識をいう。</t>
    <phoneticPr fontId="2"/>
  </si>
  <si>
    <t>「砂防関係業務に関し一定の実務経験を有する」とは、砂防設備の点検・診断業務の実施にあたり、砂防関係施設点検要領（案）に定められた事項を確実に履行するために必要な実務経験をいう。</t>
    <phoneticPr fontId="2"/>
  </si>
  <si>
    <t>地すべり防止施設</t>
    <phoneticPr fontId="2"/>
  </si>
  <si>
    <t>地すべり防止施設の点検・診断業務の実施にあたり、的確な方法により点検を行うとともに、調査結果を元に健全度を評価するために必要な知識及び技術に加え、業務の管理及び統括を行う能力</t>
    <phoneticPr fontId="2"/>
  </si>
  <si>
    <t>１ 地すべりに係る基礎知識を有することを確認するものであること</t>
    <phoneticPr fontId="2"/>
  </si>
  <si>
    <t>２ 地すべり防止施設に係る法令に関する知識を有することを確認するものであること</t>
    <phoneticPr fontId="2"/>
  </si>
  <si>
    <t>３ 地すべり調査に関する知識を有することを確認するものであること</t>
    <phoneticPr fontId="2"/>
  </si>
  <si>
    <t>４ 地すべり防止施設に係る維持管理に関する知識を有することを確認するものであること</t>
    <phoneticPr fontId="2"/>
  </si>
  <si>
    <t>５ 地すべり防止施設の構造等に関する基礎知識を有することを確認するものであること</t>
    <phoneticPr fontId="2"/>
  </si>
  <si>
    <t>６ 地すべり対策関係業務に関し一定の実務経験を有することを確認するものであること</t>
    <phoneticPr fontId="2"/>
  </si>
  <si>
    <t>「地すべりに係る基礎知識」とは、河川砂防技術基準等に記載のある地すべりに係る基礎知識をいう。</t>
    <phoneticPr fontId="2"/>
  </si>
  <si>
    <t>「地すべり防止施設に係る法令に関する知識」とは、地すべり等防止法に関する知識をいう。</t>
    <phoneticPr fontId="2"/>
  </si>
  <si>
    <t>「地すべり調査に関する知識」とは、河川砂防技術基準等に記載のある地すべり調査に関する知識をいう。</t>
    <phoneticPr fontId="2"/>
  </si>
  <si>
    <t>「地すべり防止施設に係る維持管理に関する知識」とは、砂防関係施設点検要領（案）に記載のある地すべり防止施設に係る維持管理に関する知識をいう。</t>
    <phoneticPr fontId="2"/>
  </si>
  <si>
    <t>「地すべり対策関係業務に関し一定の実務経験を有する」とは、地すべり防止施設の点検・診断業務の実施にあたり、砂防関係施設点検要領（案）に定められた事項を確実に履行するために必要な実務経験をいう。</t>
    <phoneticPr fontId="2"/>
  </si>
  <si>
    <t>急傾斜地崩壊防止施設</t>
    <phoneticPr fontId="2"/>
  </si>
  <si>
    <t>急傾斜地崩壊防止施設の点検・診断業務の実施にあたり、的確な方法により点検を行うとともに、調査結果を元に健全度を評価するために必要な知識及び技術に加え、業務の管理及び統括を行う能力</t>
    <phoneticPr fontId="2"/>
  </si>
  <si>
    <t>１ 急傾斜地崩壊に係る基礎知識を有するかどうかを確認するものであること</t>
    <phoneticPr fontId="2"/>
  </si>
  <si>
    <t>２ 急傾斜地崩壊防止施設に係る法令に関する知識を有することを確認するものであること</t>
    <phoneticPr fontId="2"/>
  </si>
  <si>
    <t>３ 急傾斜地調査に関する知識を有することを確認するものであること</t>
    <phoneticPr fontId="2"/>
  </si>
  <si>
    <t>４ 急傾斜地崩壊防止施設に係る維持管理に関する知識を有することを確認するものであること</t>
    <phoneticPr fontId="2"/>
  </si>
  <si>
    <t>５ 急傾斜地崩壊防止施設の構造等に関する基礎知識を有することを確認するものであること</t>
    <phoneticPr fontId="2"/>
  </si>
  <si>
    <t>６ 急傾斜地崩壊対策関係業務に関し一定の実務経験を有することを確認するものであること</t>
    <phoneticPr fontId="2"/>
  </si>
  <si>
    <t>「急傾斜地崩壊に係る基礎知識」とは、河川砂防技術基準等に記載のある急傾斜地崩壊に係る基礎知識をいう。</t>
    <phoneticPr fontId="2"/>
  </si>
  <si>
    <t>「急傾斜地崩壊防止施設に係る法令に関する知識」とは、急傾斜地の崩壊による災害の防止に関する法律に関する知識をいう。</t>
    <phoneticPr fontId="2"/>
  </si>
  <si>
    <t>「急傾斜地調査に関する知識」とは、河川砂防技術基準等に記載のある急傾斜地調査に関する知識をいう。</t>
    <phoneticPr fontId="2"/>
  </si>
  <si>
    <t>「急傾斜地崩壊防止施設に係る維持管理に関する知識」とは、砂防関係施設点検要領（案）に記載のある急傾斜地崩壊防止施設に係る維持管理に関する知識をいう。</t>
    <phoneticPr fontId="2"/>
  </si>
  <si>
    <t>「急傾斜地崩壊防止施設の構造等に関する基礎知識」とは、河川砂防技術基準等に記載のある急傾斜地崩壊防止施設の構造等に関する基礎知識をいう。</t>
    <phoneticPr fontId="2"/>
  </si>
  <si>
    <t>「急傾斜地崩壊対策関係業務に関し一定の実務経験を有する」とは、急傾斜地崩壊防止施設の点検・診断業務の実施にあたり、砂防関係施設点検要領（案）等に定められた事項を確実に履行するために必要な実務経験をいう。</t>
    <phoneticPr fontId="2"/>
  </si>
  <si>
    <t>海岸堤防等</t>
    <phoneticPr fontId="2"/>
  </si>
  <si>
    <t>業務の管理及び統括等を行う者（管理技術者）</t>
    <phoneticPr fontId="2"/>
  </si>
  <si>
    <t>海岸堤防等の点検・診断業務を確実に履行するために必要な知識及び技術に加え、業務の管理及び統括を行う能力</t>
    <phoneticPr fontId="2"/>
  </si>
  <si>
    <t>１ 海岸堤防等の点検・診断等の管理に関する知識を有することを確認するものであること</t>
    <phoneticPr fontId="2"/>
  </si>
  <si>
    <t>２ 海岸又は海岸と同種の施設に関する一定の実務経験を有することを確認するものであること</t>
    <phoneticPr fontId="2"/>
  </si>
  <si>
    <t>海岸堤防等の点検・診断等の管理に関する知識とは、｢海岸保全施設維持管理マニュアル｣又は｢海岸保全施設の技術上の基準・同解説｣に関する知識をいう。</t>
    <phoneticPr fontId="2"/>
  </si>
  <si>
    <t>海岸又は海岸と同種の施設に関する一定の実務経験とは、海岸又は海岸と同種の施設に関する設計、管理業務の実務経験をいう。同種の施設とは、河川構造物、海洋構造物、港湾構造物をいう。</t>
    <phoneticPr fontId="2"/>
  </si>
  <si>
    <t>橋梁（鋼橋）</t>
    <phoneticPr fontId="2"/>
  </si>
  <si>
    <t>１ 道路橋（鋼橋）に関する一定の実務経験を有することを確認するものであること、又は道路橋（鋼橋）の設計、施工に関する基礎知識を有することを確認するものであること、又は道路橋（鋼橋）の点検に関する一定の技術と実務経験を有することを確認するものであること</t>
    <phoneticPr fontId="2"/>
  </si>
  <si>
    <t>「道路橋（鋼橋）に関する一定の実務経験、道路橋（鋼橋）の設計、施工に関する基礎知識」とは、具体には、国が定める道路橋の定期点検要領に定められた事項（健全性の診断を除く）を確実に履行するために必要な知識及び技術をいう。</t>
    <phoneticPr fontId="2"/>
  </si>
  <si>
    <t>業務を担当する者（担当技術者）</t>
    <phoneticPr fontId="2"/>
  </si>
  <si>
    <t>１ 道路橋（鋼橋）に関する相当の実務経験を有することを確認するものであること、又は道路橋（鋼橋）の設計、施工、管理に関する相当の専門知識を有することを確認するものであること、又は道路橋（鋼橋）の点検に関する相当の技術と実務経験を有することを確認するものであること</t>
    <phoneticPr fontId="2"/>
  </si>
  <si>
    <t>「道路橋（鋼橋）に関する相当の実務経験、道路橋（鋼橋）の設計、施工、管理に関する相当の専門知識」とは、具体には、国が定める道路橋の定期点検要領に定められた事項（健全性の診断）を確実に履行するために必要な知識及び技術をいう。</t>
    <phoneticPr fontId="2"/>
  </si>
  <si>
    <t>橋梁（コンクリート橋）</t>
    <phoneticPr fontId="2"/>
  </si>
  <si>
    <t>１ 道路橋（コンクリート橋）に関する一定の実務経験を有することを確認するものであること、又は道路橋（コンクリート橋）の設計、施工に関する基礎知識を有することを確認するものであること、又は道路橋（コンクリート橋）の点検に関する一定の技術と実務経験を有することを確認するものであること</t>
    <phoneticPr fontId="2"/>
  </si>
  <si>
    <t>「道路橋（コンクリート橋）に関する相当の実務経験、道路橋（コンクリート橋）の設計、施工、管理に関する相当の専門知識」とは、具体には、国が定める道路橋の定期点検要領に定められた事項（健全性の診断）を確実に履行するために必要な知識及び技術をいう。</t>
    <phoneticPr fontId="2"/>
  </si>
  <si>
    <t>「道路橋（コンクリート橋）に関する一定の実務経験、道路橋（コンクリート橋）の設計、施工に関する基礎知識」とは、具体には、国が定める道路橋の定期点検要領に定められた事項（健全性の診断を除く）を確実に履行するために必要な知識及び技術をいう。</t>
    <phoneticPr fontId="2"/>
  </si>
  <si>
    <t>１ 道路橋（コンクリート橋）に関する相当の実務経験を有することを確認するものであること、又は道路橋（コンクリート橋）の設計、施工、管理に関する相当の専門知識を有することを確認するものであること、又は道路橋（コンクリート橋）の点検に関する相当の技術と実務経験を有することを確認するものであること</t>
    <phoneticPr fontId="2"/>
  </si>
  <si>
    <t>トンネル</t>
    <phoneticPr fontId="2"/>
  </si>
  <si>
    <t>１ 道路トンネルに関する一定の知識及び技能を有することを確認するものであること</t>
    <phoneticPr fontId="2"/>
  </si>
  <si>
    <t>「道路トンネルに関する一定の知識及び技能」とは、具体には、国が定める道路トンネルの定期点検要領に定められた事項（健全性の診断を除く）を確実に履行するために必要な知識及び技術をいう。</t>
    <phoneticPr fontId="2"/>
  </si>
  <si>
    <t>１ 道路トンネルに関する相当の実務経験を有することを確認するものであること、又は道路トンネルの設計、施工、管理に関する相当の専門知識を有することを確認するものであること、又は道路トンネルの点検に関する相当の技術と実務経験を有することを確認するものであること</t>
    <phoneticPr fontId="2"/>
  </si>
  <si>
    <t>「道路トンネルに関する相当の実務経験、道路トンネルの設計、施工、管理に関する相当の専門知識」とは、具体には、国が定める道路トンネルの定期点検要領に定められた事項（健全性の診断）を確実に履行するために必要な知識及び技術をいう。</t>
    <phoneticPr fontId="2"/>
  </si>
  <si>
    <t>港湾施設</t>
    <phoneticPr fontId="2"/>
  </si>
  <si>
    <t>計画策定
（維持管理）</t>
    <phoneticPr fontId="2"/>
  </si>
  <si>
    <t>港湾施設の維持管理計画策定業務の実施にあたり、港湾の施設の技術上の基準を定める省令第４条第３項に定められた事項を確実に履行するために必要な知識及び技術に加え、業務の管理及び統括を行う能力</t>
    <phoneticPr fontId="2"/>
  </si>
  <si>
    <t>１ 港湾施設の維持管理に係る法令に関する知識を有することを確認するものであること</t>
    <phoneticPr fontId="2"/>
  </si>
  <si>
    <t>２ 維持管理計画策定に必要な点検・診断、当該施設全体の維持に係る総合的な評価に関する専門知識を有することを確認するものであること</t>
    <phoneticPr fontId="2"/>
  </si>
  <si>
    <t>３ 港湾または同種の施設に関する業務の実務経験を有することを確認するものであること</t>
    <phoneticPr fontId="2"/>
  </si>
  <si>
    <t>「港湾施設の維持管理に係る法令」とは、港湾法、港湾法施行令、港湾法施行規則、港湾の施設の技術上の基準を定める省令、技術基準対象施設の維持に関し必要な事項を定める告示のうち維持管理に関するものをいう。</t>
    <phoneticPr fontId="2"/>
  </si>
  <si>
    <t>「評価に関する専門知識」とは、港湾施設の技術上の基準・同解説、港湾の施設の点検診断ガイドライン、港湾の施設の維持管理計画書作成の手引きのうち維持に係る総合的な評価に関するものをいう。</t>
    <phoneticPr fontId="2"/>
  </si>
  <si>
    <t>「同種の施設」とは、港湾施設以外の海洋構造物をいう。</t>
    <phoneticPr fontId="2"/>
  </si>
  <si>
    <t>港湾施設の点検・診断業務の実施にあたり、港湾の施設の技術上の基準を定める省令第４条第３項に定められた事項を確実に履行するために必要な知識及び技術に加え、業務の管理及び統括を行う能力</t>
    <phoneticPr fontId="2"/>
  </si>
  <si>
    <t>２ 港湾施設の損傷、劣化その他の変状についての点検・診断に関する専門知識を有することを確認するものであること</t>
    <phoneticPr fontId="2"/>
  </si>
  <si>
    <t>「港湾施設の維持管理に係る法令」とは、港湾の施設の技術上の基準を定める省令、技術基準対象施設の維持に関し必要な事項を定める告示のうち維持管理に関するものをいう。</t>
    <phoneticPr fontId="2"/>
  </si>
  <si>
    <t>「点検・診断に関する専門知識」とは、港湾の施設の技術上の基準・同解説、港湾の施設の点検診断ガイドライン、港湾の施設の維持管理計画書作成の手引きのうち、点検・診断に関するものをいう。</t>
    <phoneticPr fontId="2"/>
  </si>
  <si>
    <t>設計
（維持管理）</t>
    <phoneticPr fontId="2"/>
  </si>
  <si>
    <t>港湾施設の維持・修繕設計業務の実施にあたり、港湾の施設の技術上の基準を定める省令第２条及び第４条第３項に定められた事項を確実に履行するために必要な知識及び技術に加え、業務の管理及び統括を行う能力</t>
    <phoneticPr fontId="2"/>
  </si>
  <si>
    <t>２ 港湾施設の点検・診断や調査を元に、既存施設の維持・修繕に必要な設計に関する知識を有することを確認するものであること</t>
    <phoneticPr fontId="2"/>
  </si>
  <si>
    <t>「維持・修繕に必要な設計に関する知識」とは、港湾の施設の技術上の基準・同解説、港湾の施設の点検診断ガイドラインのうち維持・修繕に必要な設計に関するものをいう。</t>
    <phoneticPr fontId="2"/>
  </si>
  <si>
    <t>空港施設</t>
    <phoneticPr fontId="2"/>
  </si>
  <si>
    <t>滑走路、誘導路及びエプロンの点検・診断業務の実施にあたり、施設の管理における保安上の基準に関する法規等に加え、的確な点検・診断手法により、異常の程度を適切に評価するために必要な知識及び技術に加え、業務の管理及び統括を行う能力</t>
    <phoneticPr fontId="2"/>
  </si>
  <si>
    <t>１ 空港の設置基準に関する法令及び空港の舗装補修等の基準に関する知識を有することを確認するものであること</t>
    <phoneticPr fontId="2"/>
  </si>
  <si>
    <t>２ 空港舗装の点検技術、点検方法等に関する知識を有することを確認するものであること</t>
    <phoneticPr fontId="2"/>
  </si>
  <si>
    <t>３ 航空機の特性及び舗装材料等に関する基礎知識を有することを確認するものであること</t>
    <phoneticPr fontId="2"/>
  </si>
  <si>
    <t>４ 点検・診断に関しての実務経験を有することを確認するものであること</t>
    <phoneticPr fontId="2"/>
  </si>
  <si>
    <t>「空港の設置基準に関する法令」とは、航空法、航空法施行令、航空法施行規則、陸上空港の基準対象施設の性能の照査に必要な事項等を定める告示、空港土木施設の設置基準解説」をいう。
「空港の舗装補修等の基準」とは、空港舗装設計要領、空港舗装補修要領のうち、舗装補修等に関する知識をいう。</t>
    <phoneticPr fontId="2"/>
  </si>
  <si>
    <t>「空港舗装の点検技術、点検方法等に関する知識」とは、空港内の施設の維持管理指針（旧土木施設管理規程）、空港舗装補修要領のうち、点検技術、点検方法等に必要な知識をいう。</t>
    <phoneticPr fontId="2"/>
  </si>
  <si>
    <t>「航空機の特性及び舗装材料等に関する基礎知識」とは、空港土木施設の設置基準、空港舗装設計要領、空港舗装補修要領のうち、航空機の特性及び舗装材料等に関する基礎知識をいう。</t>
    <phoneticPr fontId="2"/>
  </si>
  <si>
    <t>「点検・診断に関しての実務経験」とは、確認すべき資格付与試験等の受験資格を満たしていることをいう。</t>
    <phoneticPr fontId="2"/>
  </si>
  <si>
    <t>滑走路、誘導路及びエプロンの修繕・更新設計業務の実施にあたり、施設の管理における保安上の基準に関する法令等に加え、設計条件を整理し、的確に設計へ反映するために必要な知識及び技術に加え、業務の管理及び統括を行う能力</t>
    <phoneticPr fontId="2"/>
  </si>
  <si>
    <t>２ 航空機の特性及び舗装材料等に関する基礎知識をを有することを確認するものであること</t>
    <phoneticPr fontId="2"/>
  </si>
  <si>
    <t>３ 舗装の修繕・更新に関する設計条件を整理し、的確に設計へ反映する能力を有することを確認するものであること</t>
    <phoneticPr fontId="2"/>
  </si>
  <si>
    <t>４ 修繕・更新設計に関しての実務経験を有することを確認するものであること</t>
    <phoneticPr fontId="2"/>
  </si>
  <si>
    <t>「的確に設計へ反映する能力」とは、確認すべき資格付与試験等の経験論文で確認することをいう。</t>
    <phoneticPr fontId="2"/>
  </si>
  <si>
    <t>「修繕・更新設計に関しての実務経験」とは、確認すべき資格付与試験等の受験資格を満たしていることをいう。</t>
    <phoneticPr fontId="2"/>
  </si>
  <si>
    <t>「下水道の法令に関する知識」とは、下水道法、下水道法施行令及び下水道法施行規則等に関する知識をいう。</t>
    <phoneticPr fontId="2"/>
  </si>
  <si>
    <t>「点検」とは、下水道法に基づく下水道管路施設を対象に、マンホール蓋を開け、管内目視やTVカメラ等により、劣化の実態や動向の定量的な確認ほか、目視等による管路施設状況把握・異状有無の確認を含む。
「確実な点検・診断手法を選定し業務を管理する能力」とは、現場条件を勘案したうえで、最も適した調査方法、安全管理体制等を立案し業務計画書を作成する能力をいう。
「異状の程度や緊急度等を適切に判断する技術」とは、実際に管内を撮影した映像をもとに異状の程度や、対策を実施すべき時期を判断することができる技術をいう。
「実地又はそれに準じる方法」とは、実現場においてカメラ等を用いた映像もしくは撮影済みの映像を用いて、実際に報告書類を作成する方法をいう。</t>
    <phoneticPr fontId="2"/>
  </si>
  <si>
    <t>「下水道管路施設に係る業務」とは、下水道法に基づく下水道管路施設を対象とした清掃、点検、改築・修繕に関する業務等をいう。</t>
    <phoneticPr fontId="2"/>
  </si>
  <si>
    <t>「下水道管路施設の点検」とは、下水道法に基づく下水道管路施設を対象に、マンホール蓋を開け、管内目視やTVカメラ等により、劣化の実態や動向の定量的な確認ほか、目視等による管路施設状況把握・異状有無の確認を含む。
「下水道管路施設の点検のために必要な機械器具等」とは、下水道管きょ用テレビカメラや管口カメラ（伸縮可能な操作棒の先にカメラとライトを取り付けたもの）、またはこれに準じた機器類をいう。
「異状箇所を記録する技術」とは、異状の位置と内容を点検簿等に記録する技術をいう。</t>
    <phoneticPr fontId="2"/>
  </si>
  <si>
    <t>「地すべり防止施設の構造等に関する基礎知識」とは、河川砂防技術基準等に記載のある地すべり防止施設の構造等に関する基礎知識をいう。</t>
    <phoneticPr fontId="2"/>
  </si>
  <si>
    <t>地質・土質</t>
    <phoneticPr fontId="2"/>
  </si>
  <si>
    <t>調査</t>
    <phoneticPr fontId="2"/>
  </si>
  <si>
    <t>業務の管理及び統括等を行う者（管理技術者又は主任技術者）</t>
    <phoneticPr fontId="2"/>
  </si>
  <si>
    <t>地質・土質の調査業務を確実に履行するために必要な知識及び技術に加え、業務の管理及び統括を行う能力</t>
    <phoneticPr fontId="2"/>
  </si>
  <si>
    <t>１ 地質・土質の調査業務を確実に履行するための知識を有することを確認するものであること。</t>
    <phoneticPr fontId="2"/>
  </si>
  <si>
    <t>２ 地質・土質の調査業務において、的確な課題解決能力を有することを過去の実務経験等によって確認するものであること。</t>
    <phoneticPr fontId="2"/>
  </si>
  <si>
    <t>「地質・土質の調査業務」とは、国土交通省の「地質・土質調査業務共通仕様書(案）」及び「土木設計業務等共通仕様書（案）」に記載された地質・土質に関する各種調査・試験、解析、物理探査等をいう。</t>
    <phoneticPr fontId="2"/>
  </si>
  <si>
    <t>建設環境</t>
    <phoneticPr fontId="2"/>
  </si>
  <si>
    <t>建設環境の調査業務を確実に履行するために必要な知識及び技術に加え、業務の管理及び統括を行う能力</t>
    <phoneticPr fontId="2"/>
  </si>
  <si>
    <t>１ 建設環境の調査業務を確実に履行するための知識を有することを確認するものであること。</t>
    <phoneticPr fontId="2"/>
  </si>
  <si>
    <t>２ 建設環境の調査業務において、的確な課題解決能力を有することを過去の実務経験等によって確認するものであること。</t>
    <phoneticPr fontId="2"/>
  </si>
  <si>
    <t>「建設環境の調査業務」とは、国土交通省の「土木設計業務等共通仕様書(案）」に記載された河川環境調査、砂防環境調査、ダム環境調査、道路環境調査等をいう。</t>
    <phoneticPr fontId="2"/>
  </si>
  <si>
    <t xml:space="preserve">電気施設
・
通信施設
・
制御処理システム </t>
    <phoneticPr fontId="2"/>
  </si>
  <si>
    <t xml:space="preserve">計画・調査・設計 </t>
    <phoneticPr fontId="2"/>
  </si>
  <si>
    <t>業務の管理及び統括等を行う者（管理技術者）
・
業務の技術上の照査を行う者（照査技術者）</t>
    <phoneticPr fontId="2"/>
  </si>
  <si>
    <t>電気施設、通信施設、制御処理システムの計画・調査・設計業務を確実に履行するために必要な知識及び技術に加え、業務の管理及び統括を行う能力</t>
    <phoneticPr fontId="2"/>
  </si>
  <si>
    <t>１ 電気施設、通信施設、制御処理システムの計画・調査・設計業務を確実に履行するための知識を有することを確認するものであること。</t>
    <phoneticPr fontId="2"/>
  </si>
  <si>
    <t>２ 電気施設、通信施設、制御処理システムの計画・調査・設計業務において、的確な課題解決能力を有することを過去の実務経験等によって確認するものであること。</t>
    <phoneticPr fontId="2"/>
  </si>
  <si>
    <t>「電気施設、通信施設、制御処理システム」とは、国土交通省の「電気通信施設設計業務共通仕様書」に記載された受変電施設、トンネル防災施設、照明施設等の電気施設、単信無線施設、テレメータ・警報施設、多重無線施設、光ケーブル等の通信施設、ＣＣＴＶ設備、道路情報システム、河川情報システム、レーダ雨（雪）量計システム等の情報通信システム（制御処理システムと同等）をいう。</t>
    <phoneticPr fontId="2"/>
  </si>
  <si>
    <t xml:space="preserve">建設機械 </t>
    <phoneticPr fontId="2"/>
  </si>
  <si>
    <t>建設機械の計画・調査・設計業務を確実に履行するために必要な知識及び技術に加え、これらの業務の管理及び統括を行う能力</t>
    <phoneticPr fontId="2"/>
  </si>
  <si>
    <t>１ 建設機械の計画・調査・設計業務を履行するための知識を有することを確認するものであること。</t>
    <phoneticPr fontId="2"/>
  </si>
  <si>
    <t>　「建設機械」とは、国土交通省の「建設機械施工安全技術指針」に記載された建設工事で使用される全ての建設機械をいう。
　「建設機械の計画・調査・設計業務を履行するための知識」とは、建設機械に関する計画・調査・設計業務を履行するために必要となる、労働安全衛生法、道路交通法、道路法、河川法などの法令、国土交通省の「建設機械施工安全技術指針」に記載された各種の関係基準、指針類等のうち、建設機械に関する部分の知識をいう。</t>
    <phoneticPr fontId="2"/>
  </si>
  <si>
    <t>２ 建設機械の計画・調査・設計業務において、的確な課題解決能力を有することを過去の実務経験等によって確認するものであること。</t>
    <phoneticPr fontId="2"/>
  </si>
  <si>
    <t>　「建設機械」とは、国土交通省の「建設機械施工安全技術指針」に記載された建設工事で使用される全ての建設機械をいう。</t>
    <phoneticPr fontId="2"/>
  </si>
  <si>
    <t xml:space="preserve">土木機械設備 </t>
    <phoneticPr fontId="2"/>
  </si>
  <si>
    <t>土木機械設備の計画・調査・設計業務を確実に履行するために必要な知識及び技術に加え、これらの業務の管理及び統括を行う能力</t>
    <phoneticPr fontId="2"/>
  </si>
  <si>
    <t>１ 土木機械設備の計画・調査・設計業務を履行するための知識を有することを確認するものであること。</t>
    <phoneticPr fontId="2"/>
  </si>
  <si>
    <t>２ 土木機械設備の計画・調査・設計業務において、的確な課題解決能力を有することを過去の実務経験等によって確認するものであること。</t>
    <phoneticPr fontId="2"/>
  </si>
  <si>
    <t>　「土木機械設備」とは、国土交通省の「機械工事共通仕様書（案）」に記載された水門設備、揚排水ポンプ設備、トンネル換気設備、消融雪設備、道路排水設備等をいう。</t>
    <phoneticPr fontId="2"/>
  </si>
  <si>
    <t>都市計画及び地方計画</t>
    <phoneticPr fontId="2"/>
  </si>
  <si>
    <t>計画・調査・設計</t>
    <phoneticPr fontId="2"/>
  </si>
  <si>
    <t>都市計画及び地方計画の計画・調査・設計業務を確実に履行するために必要な知識及び技術に加え、これらの業務の管理及び統括を行う能力。</t>
    <phoneticPr fontId="2"/>
  </si>
  <si>
    <t>１ 都市計画及び地方計画に係る関係法令又は技術基準等に関する知識を有することを確認するものであること。</t>
    <phoneticPr fontId="2"/>
  </si>
  <si>
    <t>「都市計画及び地方計画に係る関係法令又は技術基準等に関する知識」とは、都市計画法、都市計画法施行令、都市計画法施行規則、都市計画運用指針、都市再生特別措置法、都市再生特別措置法施行令、都市再生特別措置法施行規則、土地区画整理法、土地区画整理法施行令、土地区画整理法施行規則、都市再開発法、都市再開発法施行令、都市再開発法施行規則、中心市街地の活性化に関する法律、景観法、景観法施行令、景観法施行規則、歴史的風致の維持向上に関する法律等に関する知識をいう。</t>
    <phoneticPr fontId="2"/>
  </si>
  <si>
    <t>２ 都市計画及び地方計画の計画・調査・設計業務に関する実務経験を有することを確認するものであること。</t>
    <phoneticPr fontId="2"/>
  </si>
  <si>
    <t>「都市計画及び地方計画の計画・調査・設計業務」とは、都市計画法、都市再生特別措置法、土地区画整理法、都市再開発法、中心市街地の活性化に関する法律、景観法、歴史的風致の維持向上に関する法律等に関する調査、計画、設計業務またはこれらに類する業務をいう。</t>
    <phoneticPr fontId="2"/>
  </si>
  <si>
    <t xml:space="preserve">都市公園等 </t>
    <phoneticPr fontId="2"/>
  </si>
  <si>
    <t>都市公園等の計画・調査・設計業務を確実に履行するために必要な知識及び技術に加え、これらの業務の管理及び統括を行う能力。</t>
    <phoneticPr fontId="2"/>
  </si>
  <si>
    <t>１ 都市公園等に係る法令に関する知識を有することを確認するものであること。</t>
    <phoneticPr fontId="2"/>
  </si>
  <si>
    <t>「都市公園等に係る法令に関する知識」とは、都市公園法、都市緑地法等に関する知識をいう。</t>
    <phoneticPr fontId="2"/>
  </si>
  <si>
    <t>２ 都市公園等の計画・調査・設計に関する知識を有することを確認するものであること。</t>
    <phoneticPr fontId="2"/>
  </si>
  <si>
    <t>「都市公園等の計画・調査・設計に関する知識」とは、都市公園技術標準、都市公園における遊具の安全確保に関する指針（改訂第２版）、公園施設長寿命化計画策定指針（案）、都市公園の移動等円滑化整備ガイドライン（改訂版）等に記載のある計画、調査、設計に関する知識をいう。</t>
    <phoneticPr fontId="2"/>
  </si>
  <si>
    <t>３ 都市公園等の計画・調査・設計業務に関する実務経験を有することを確認するものであること。</t>
    <phoneticPr fontId="2"/>
  </si>
  <si>
    <t>「都市公園等の計画・調査・設計業務」とは、都市公園技術標準に記載のある計画、調査、設計業務または都市緑地法第４条（緑地の保全及び緑化の推進に関する基本計画）に定める事項に関する計画、調査業務またはこれらに類する業務をいう。</t>
    <phoneticPr fontId="2"/>
  </si>
  <si>
    <t xml:space="preserve">河川・ダム </t>
    <phoneticPr fontId="2"/>
  </si>
  <si>
    <t>河川・ダムの計画・調査・設計業務を確実に履行するために必要な知識及び技術に加え、業務の管理及び統括を行う能力。</t>
    <phoneticPr fontId="2"/>
  </si>
  <si>
    <t>１ 河川・ダムの法令に関する知識を有することを確認するものであること。</t>
    <phoneticPr fontId="2"/>
  </si>
  <si>
    <t>「河川・ダムの法令に関する知識」とは、国土交通省の土木設計業務等共通仕様書（案）河川編及びダム編に記載された業務又はこれらに類する業務を確実に履行するために必要な、河川法、特定多目的ダム法、河川管理施設等構造令等に関する知識をいう。</t>
    <phoneticPr fontId="2"/>
  </si>
  <si>
    <t>２ 河川・ダムの計画・調査・設計に関する知識を有することを確認するものであること。</t>
    <phoneticPr fontId="2"/>
  </si>
  <si>
    <t>「河川・ダムの計画・調査・設計に関する知識」とは、国土交通省の土木設計業務等共通仕様書（案）河川編及びダム編に記載された業務又はこれらに類する業務を確実に履行するために必要な、河川砂防技術基準等に記載された河川・ダムの調査、計画及び設計に関する知識をいう。</t>
    <phoneticPr fontId="2"/>
  </si>
  <si>
    <t>３ 河川・ダムに係る業務に関し、実務経験を有することを確認するものであること。</t>
    <phoneticPr fontId="2"/>
  </si>
  <si>
    <t xml:space="preserve">下水道 </t>
    <phoneticPr fontId="2"/>
  </si>
  <si>
    <t>下水道の計画・調査・設計業務を確実に履行するために必要な知識及び技術に加え、業務の管理及び統括を行う能力。</t>
    <phoneticPr fontId="2"/>
  </si>
  <si>
    <t>「下水道の法令に関する知識」とは、下水道法、下水道法施行令、下水道法施行規則等に関する知識をいう。</t>
    <phoneticPr fontId="2"/>
  </si>
  <si>
    <t>２ 下水道（排水施設及び処理施設）の計画・調査、設計に関する知識を有することを確認するものであること。</t>
    <phoneticPr fontId="2"/>
  </si>
  <si>
    <t>３ 下水道に係る業務に関し、実務経験を有することを確認するものであること。</t>
    <phoneticPr fontId="2"/>
  </si>
  <si>
    <t>「下水道に係る業務」とは、下水道用設計標準歩掛表（第3巻　設計委託）に記載された業務等をいう。</t>
    <phoneticPr fontId="2"/>
  </si>
  <si>
    <t>砂防</t>
    <phoneticPr fontId="2"/>
  </si>
  <si>
    <t>砂防の計画・調査・設計業務を確実に履行するために必要な知識及び技術に加え、業務の管理及び統括を行う能力。</t>
    <phoneticPr fontId="2"/>
  </si>
  <si>
    <t>１ 砂防の法令に関する知識を有することを確認するものであること。</t>
    <phoneticPr fontId="2"/>
  </si>
  <si>
    <t>「砂防の法令に関する知識」とは、国土交通省の土木設計業務等共通仕様書(案）砂防及び地すべり対策編に記載された砂防に係る業務又はこれらに類する業務を確実に履行するために必要な、砂防法、土砂災害警戒区域等における土砂災害防止対策の推進に関する法律に関する知識をいう。</t>
    <phoneticPr fontId="2"/>
  </si>
  <si>
    <t>２ 砂防の計画・調査・設計に関する知識を有することを確認するものであること。</t>
    <phoneticPr fontId="2"/>
  </si>
  <si>
    <t>「砂防の計画・調査・設計に関する知識」とは、国土交通省の土木設計業務等共通仕様書（案）砂防及び地すべり対策編に記載された砂防に係る業務又はこれらに類する業務を確実に履行するために必要な、河川砂防技術基準、砂防基本計画策定指針、土石流・流木対策設計技術指針等に記載された砂防の調査、計画及び設計に関する知識をいう。</t>
    <phoneticPr fontId="2"/>
  </si>
  <si>
    <t>３ 砂防に係る業務に関し、実務経験を有することを確認するものであること。</t>
    <phoneticPr fontId="2"/>
  </si>
  <si>
    <t>「砂防に係る業務」とは、国土交通省の土木設計業務等共通仕様書（案）砂防及び地すべり対策編に記載された砂防に係る業務又はこれらに類する業務をいう。</t>
    <phoneticPr fontId="2"/>
  </si>
  <si>
    <t>地すべり対策</t>
    <phoneticPr fontId="2"/>
  </si>
  <si>
    <t>地すべり対策の計画・調査・設計業務を確実に履行するために必要な知識及び技術に加え、業務の管理及び統括を行う能力。</t>
    <phoneticPr fontId="2"/>
  </si>
  <si>
    <t>１ 地すべり対策の法令に関する知識を有することを確認するものであること。</t>
    <phoneticPr fontId="2"/>
  </si>
  <si>
    <t>「地すべり対策の法令に関する知識」とは、国土交通省の土木設計業務等共通仕様書（案）砂防及び地すべり対策編に記載された地すべり対策に係る業務又はこれらに類する業務を確実に履行するために必要な、地すべり等防止法、土砂災害警戒区域等における土砂災害防止対策の推進に関する法律に関する知識をいう。</t>
    <phoneticPr fontId="2"/>
  </si>
  <si>
    <t>２ 地すべり対策の計画・調査・設計に関する知識を有することを確認するものであること。</t>
    <phoneticPr fontId="2"/>
  </si>
  <si>
    <t>「地すべり対策の計画・調査・設計に関する知識」とは、国土交通省の土木設計業務等共通仕様書（案）砂防及び地すべり対策編に記載された地すべり対策に係る業務又はこれらに類する業務を確実に履行するために必要な、河川砂防技術基準、地すべり防止技術指針等に記載された地すべり対策の調査、計画及び設計に関する知識をいう。</t>
    <phoneticPr fontId="2"/>
  </si>
  <si>
    <t>３ 地すべり対策に係る業務に関し、実務経験を有することを確認するものであること。</t>
    <phoneticPr fontId="2"/>
  </si>
  <si>
    <t>「地すべり対策に係る業務」とは、国土交通省の土木設計業務等共通仕様書（案）砂防及び地すべり対策編に記載された地すべり対策に係る業務又はこれらに類する業務をいう。</t>
    <phoneticPr fontId="2"/>
  </si>
  <si>
    <t>急傾斜地崩壊等対策</t>
    <phoneticPr fontId="2"/>
  </si>
  <si>
    <t>急傾斜地崩壊等対策の計画・調査・設計業務を確実に履行するために必要な知識及び技術に加え、業務の管理及び統括を行う能力。</t>
    <phoneticPr fontId="2"/>
  </si>
  <si>
    <t>１ 急傾斜地崩壊等対策の法令に関する知識を有することを確認するものであること。</t>
    <phoneticPr fontId="2"/>
  </si>
  <si>
    <t>「急傾斜地崩壊等対策の法令に関する知識」とは、国土交通省の土木設計業務等共通仕様書（案）砂防及び地すべり対策編に記載された急傾斜地崩壊等対策に係る業務又はこれらに類する業務を確実に履行するために必要な、急傾斜地の崩壊による災害の防止に関する法律、土砂災害警戒区域等における土砂災害防止対策の推進に関する法律に関する知識をいう。</t>
    <phoneticPr fontId="2"/>
  </si>
  <si>
    <t>２ 急傾斜地崩壊等対策の計画・調査・設計に関する知識を有することを確認するものであること。</t>
    <phoneticPr fontId="2"/>
  </si>
  <si>
    <t>「急傾斜地崩壊等対策の計画・調査・設計に関する知識」とは、国土交通省の土木設計業務等共通仕様書（案）砂防及び地すべり対策編に記載された急傾斜地崩壊等対策に係る業務又はこれらに類する業務を確実に履行するために必要な、河川砂防技術基準、急傾斜地崩壊防止工事技術指針等に記載された急傾斜地崩壊等対策の調査、計画及び設計に関する知識をいう。</t>
    <phoneticPr fontId="2"/>
  </si>
  <si>
    <t>３ 急傾斜地崩壊等対策に係る業務に関し、実務経験を有することを確認するものであること。</t>
    <phoneticPr fontId="2"/>
  </si>
  <si>
    <t>「急傾斜地崩壊等対策に係る業務」とは、国土交通省の土木設計業務等共通仕様書（案）砂防及び地すべり対策編に記載された急傾斜地崩壊等対策に係る業務又はこれらに類する業務をいう。</t>
    <phoneticPr fontId="2"/>
  </si>
  <si>
    <t>海岸</t>
    <phoneticPr fontId="2"/>
  </si>
  <si>
    <t>海岸の計画・調査・設計業務を確実に履行するために必要な知識及び技術に加え、業務の管理及び統括を行う能力。</t>
    <phoneticPr fontId="2"/>
  </si>
  <si>
    <t>１ 海岸の計画・調査・設計に関する知識を有することを確認するものであること。</t>
    <phoneticPr fontId="2"/>
  </si>
  <si>
    <t>「海岸の計画・調査・設計に関する知識」とは、国土交通省の土木設計業務等共通仕様書（案）海岸編又は港湾設計・測量・調査等業務共通仕様書に記載された海岸に係る調査、計画及び設計業務若しくはこれらの業務を確実に履行するために必要な海岸保全区域等に係る海岸の保全に関する基本的な方針又は海岸保全施設の技術上の基準・同解説に記載された海岸に係る調査、計画及び設計に関する知識をいう。</t>
    <phoneticPr fontId="2"/>
  </si>
  <si>
    <t>２ 海岸又は海岸と同種の施設に係る業務に関し、実務経験を有することを確認するものであること。</t>
    <phoneticPr fontId="2"/>
  </si>
  <si>
    <t>「海岸又は海岸と同種の施設に係る業務」とは国土交通省の土木設計業務共通仕様書（案）海岸編・河川編又は港湾設計・測量・調査等業務共通仕様書に記載された業務をいう。</t>
    <phoneticPr fontId="2"/>
  </si>
  <si>
    <t>海岸の調査業務を確実に履行するために必要な知識及び技術に加え、業務の管理及び統括を行う能力。</t>
    <phoneticPr fontId="2"/>
  </si>
  <si>
    <t>１ 海岸の調査に関する知識を有することを確認するものであること。</t>
    <phoneticPr fontId="2"/>
  </si>
  <si>
    <t>「海岸の調査に関する知識」とは、国土交通省の土木設計業務等共通仕様書（案）海岸編又は港湾設計・測量・調査等業務共通仕様書に記載された海岸に係る調査業務若しくはこの業務を確実に履行するために必要な、海岸保全区域等に係る海岸の保全に関する基本的な方針又は海岸保全施設の技術上の基準・同解説に記載された海岸に係る調査に関する知識をいう。</t>
    <phoneticPr fontId="2"/>
  </si>
  <si>
    <t>道路</t>
    <phoneticPr fontId="2"/>
  </si>
  <si>
    <t>道路の計画・調査・設計業務（橋梁の計画・調査・設計、トンネルの計画・調査・設計を除く）を確実に履行するために必要な知識及び技術に加え、業務の管理及び統括を行う能力</t>
    <phoneticPr fontId="2"/>
  </si>
  <si>
    <t>１ 道路の計画・調査・設計（橋梁の計画・調査・設計、トンネルの計画・調査・設計を除く）に関する知識、実務経験を有することを確認するものであること。</t>
    <phoneticPr fontId="2"/>
  </si>
  <si>
    <t>「道路の計画・調査・設計（橋梁の計画・調査・設計、トンネルの計画・調査・設計を除く）に関する知識、経験」とは、具体には、国土交通省の土木設計業務等共通仕様書（案）道路編に記載された道路の計画・調査・設計業務（橋梁の計画・調査・設計、トンネルの計画・調査・設計を除く）を確実に履行するために必要な知識及び技術をいう。</t>
    <phoneticPr fontId="2"/>
  </si>
  <si>
    <t>橋梁</t>
    <phoneticPr fontId="2"/>
  </si>
  <si>
    <t>道路の橋梁の計画・調査・設計業務を確実に履行するために必要な知識及び技術に加え、業務の管理及び統括を行う能力</t>
    <phoneticPr fontId="2"/>
  </si>
  <si>
    <t>「道路の橋梁の計画・調査・設計に関する知識、経験」とは、具体には、国土交通省の「橋、高架の道路等の技術基準（道路橋示方書）」等に基づき、国土交通省の土木設計業務等共通仕様書（案）道路編に記載された道路の橋梁の計画・調査・設計業務を確実に履行するために必要な知識及び技術をいう。</t>
    <phoneticPr fontId="2"/>
  </si>
  <si>
    <t>道路のトンネルの計画・調査・設計業務を確実に履行するために必要な知識及び技術に加え、業務の管理及び統括を行う能力</t>
    <phoneticPr fontId="2"/>
  </si>
  <si>
    <t>１ 道路のトンネルの計画・調査・設計に関する知識、実務経験を有することを確認するものであること。</t>
    <phoneticPr fontId="2"/>
  </si>
  <si>
    <t>「道路のトンネルの計画・調査・設計に関する知識、経験」とは、具体には、国土交通省の「道路トンネル技術基準」等に基づき、国土交通省の土木設計業務等共通仕様書（案）道路編に記載された道路のトンネルの計画・調査・設計業務を確実に履行するために必要な知識及び技術をいう。</t>
    <phoneticPr fontId="2"/>
  </si>
  <si>
    <t>港湾</t>
    <phoneticPr fontId="2"/>
  </si>
  <si>
    <t>計画・調査
（全般）</t>
    <phoneticPr fontId="2"/>
  </si>
  <si>
    <t>港湾の計画・調査業務を確実に履行するために必要な知識及び技術に加え、業務の管理及び統括を行う能力。</t>
    <phoneticPr fontId="2"/>
  </si>
  <si>
    <t>１ 港湾に係る法令に関する知識を有することを確認するものであること。</t>
    <phoneticPr fontId="2"/>
  </si>
  <si>
    <t>「港湾に係る法令に関する知識」とは、港湾法、港湾法施行令、港湾法施行規則、港湾の施設の技術上の基準を定める省令に関する知識をいう。</t>
    <phoneticPr fontId="2"/>
  </si>
  <si>
    <t>「港湾の計画・調査業務」とは、港湾設計・測量・調査等業務共通仕様書に記載されている業務のうち計画及び調査に関する業務をいう。
「港湾の計画及び調査業務に関する専門知識」とは、港湾設計・測量・調査等業務共通仕様書に記載されている業務若しくは港湾の施設の技術上の基準・同解説のうち計画及び調査業務に関する知識をいう。</t>
    <phoneticPr fontId="2"/>
  </si>
  <si>
    <t>３ 港湾の計画・調査業務に関する実務経験を有することを確認するものであること。</t>
    <phoneticPr fontId="2"/>
  </si>
  <si>
    <t>「港湾の計画・調査業務」とは、港湾設計・測量・調査等業務共通仕様書に記載されている業務のうち計画及び調査に関する業務をいう。</t>
    <phoneticPr fontId="2"/>
  </si>
  <si>
    <t>計画・調査
（深浅測量・水路測量）</t>
    <phoneticPr fontId="2"/>
  </si>
  <si>
    <t>港湾の計画・調査業務のうち、深浅測量・水路測量に係る業務を確実に履行するために必要な知識及び技術に加え、業務の管理及び統括を行う能力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</si>
  <si>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「深浅測量及び水路測量に関する専門知識」とは、港湾設計・測量・調査等業務共通仕様書に記載されている業務のうち深浅測量及び水路測量業務に関する知識をいう。</t>
    <phoneticPr fontId="2"/>
  </si>
  <si>
    <t>２ 港湾の計画・調査業務に関する実務経験を有することを確認するものであること。</t>
    <phoneticPr fontId="2"/>
  </si>
  <si>
    <t>計画・調査
（磁気探査）</t>
    <phoneticPr fontId="2"/>
  </si>
  <si>
    <t>港湾の計画・調査業務のうち、磁気探査に係る業務を確実に履行するために必要な知識及び技術に加え、業務の管理及び統括を行う能力。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</si>
  <si>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「磁気探査に関する専門知識」とは、港湾設計・測量・調査等業務共通仕様書に記載されている業務のうち磁気探査業務に関する知識をいう。</t>
    <phoneticPr fontId="2"/>
  </si>
  <si>
    <t>計画・調査
（潜水探査）</t>
    <phoneticPr fontId="2"/>
  </si>
  <si>
    <t>港湾の計画・調査業務のうち、潜水探査に係る業務を確実に履行するために必要な知識及び技術に加え、業務の管理及び統括を行う能力。</t>
    <phoneticPr fontId="2"/>
  </si>
  <si>
    <t>１ 港湾の計画・調査業務のうち、潜水作業に関する法令の知識を有することを確認するものであること。</t>
    <phoneticPr fontId="2"/>
  </si>
  <si>
    <t>「港湾の計画・調査業務」とは、港湾設計・測量・調査等業務共通仕様書に記載されている業務のうち計画及び調査に関する業務をいう。
「潜水作業に関する法令の知識」とは、高気圧作業安全衛生規則等に関する知識をいう。</t>
    <phoneticPr fontId="2"/>
  </si>
  <si>
    <t>「港湾の計画・調査業務」とは、港湾設計・測量・調査等業務共通仕様書に記載されている業務のうち計画及び調査に関する業務をいう。
「潜水探査に関する専門知識」とは、港湾設計・測量・調査等業務共通仕様書に記載されている業務若しくは港湾の施設の技術上の基準・同解説のうち潜水探査業務に関する知識をいう。</t>
    <phoneticPr fontId="2"/>
  </si>
  <si>
    <t>計画・調査
（気象・海象調査）</t>
    <phoneticPr fontId="2"/>
  </si>
  <si>
    <t>港湾の計画・調査業務のうち、気象・海象調査に係る業務を確実に履行するために必要な知識及び技術に加え、業務の管理及び統括を行う能力。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</si>
  <si>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「気象・海象調査に関する専門知識」とは、港湾設計・測量・調査等業務共通仕様書に記載されている業務若しくは港湾の施設の技術上の基準・同解説のうち気象・海象調査業務に関する知識をいう。</t>
    <phoneticPr fontId="2"/>
  </si>
  <si>
    <t>計画・調査（海洋地質・土質調査）</t>
    <phoneticPr fontId="2"/>
  </si>
  <si>
    <t>港湾の計画・調査業務のうち、地質・土質調査に係る業務を確実に履行するために必要な知識及び技術に加え、業務の管理及び統括を行う能力。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</si>
  <si>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地質・土質調査に関する専門知識」とは、港湾設計・測量・調査等業務共通仕様書に記載されている業務に関する知識に加え、海上足場（やぐら）による海上ボーリングや気象・海象を考慮した安全対策に関する知識等、海域における地質・土質調査に関する知識をいう。</t>
    <phoneticPr fontId="2"/>
  </si>
  <si>
    <t>計画・調査
（海洋環境調査）</t>
    <phoneticPr fontId="2"/>
  </si>
  <si>
    <t>港湾の計画・調査業務のうち、環境調査に係る業務を確実に履行するために必要な知識及び技術に加え、業務の管理及び統括を行う能力。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</si>
  <si>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環境調査に関する専門知識」とは、港湾設計・測量・調査等業務共通仕様書に記載されている業務若しくは港湾の施設の技術上の基準・同解説のうち環境調査業務及び環境生物調査業務に関する知識をいう。</t>
    <phoneticPr fontId="2"/>
  </si>
  <si>
    <t>「港湾の計画・調査業務」とは、港湾設計・測量・調査等業務共通仕様書に記載されている業務のうち調査に関する業務をいう。</t>
    <phoneticPr fontId="2"/>
  </si>
  <si>
    <t>調査
（潜水）</t>
    <phoneticPr fontId="2"/>
  </si>
  <si>
    <t>港湾の調査業務のうち、潜水作業を伴う業務を確実に履行するために必要な知識及び技術。</t>
    <phoneticPr fontId="2"/>
  </si>
  <si>
    <t>１ 港湾の調査業務のうち、潜水作業に関する法令の知識を有することを確認するものであること。</t>
    <phoneticPr fontId="2"/>
  </si>
  <si>
    <t>「港湾の調査業務」とは、港湾設計・測量・調査等業務共通仕様書に記載されている業務のうち調査に関する業務又はこれらに類する業務をいう。
「潜水作業に関する法令の知識」とは、高気圧作業安全衛生規則等に関する知識をいう。</t>
    <phoneticPr fontId="2"/>
  </si>
  <si>
    <t>「港湾の調査業務」とは、港湾設計・測量・調査等業務共通仕様書に記載されている業務のうち調査に関する業務又はこれらに類する業務をいう。</t>
    <phoneticPr fontId="2"/>
  </si>
  <si>
    <t>３ 港湾の調査業務のうち、潜水業務に関する実務経験を有することを確認するものであること。</t>
    <phoneticPr fontId="2"/>
  </si>
  <si>
    <t>設計</t>
    <phoneticPr fontId="2"/>
  </si>
  <si>
    <t>港湾施設の設計業務を確実に履行するために必要な知識及び技術に加え、業務の管理及び統括を行う能力。</t>
    <phoneticPr fontId="2"/>
  </si>
  <si>
    <t>「港湾施設の設計に関する専門知識」とは、港湾設計・測量・調査等業務共通仕様書に記載されている業務若しくは港湾の施設の技術上の基準・同解説のうち設計業務に関する知識をいう。</t>
    <phoneticPr fontId="2"/>
  </si>
  <si>
    <t>３ 港湾施設の設計業務に関する実務経験を有することを確認するものであること。</t>
    <phoneticPr fontId="2"/>
  </si>
  <si>
    <t>「港湾施設の設計業務」とは港湾設計・測量・調査等業務共通仕様書に記載されている業務のうち設計に関する業務をいう。</t>
    <phoneticPr fontId="2"/>
  </si>
  <si>
    <t xml:space="preserve">空港 </t>
    <phoneticPr fontId="2"/>
  </si>
  <si>
    <t>空港土木施設の計画・調査・設計業務を確実に履行するために必要な知識及び技術に加え、これらの業務の管理及び統括を行う能力。</t>
    <phoneticPr fontId="2"/>
  </si>
  <si>
    <t>１ 空港土木施設に係る法令に関する知識を有することを確認するものであること。</t>
    <phoneticPr fontId="2"/>
  </si>
  <si>
    <t>「空港土木施設に係る法令に関する知識」とは、航空法、航空法施行令、航空法施行規則、陸上空港の基準対象施設の性能の照査に必要な事項等を定める告示に関する知識をいう。</t>
    <phoneticPr fontId="2"/>
  </si>
  <si>
    <t>「空港土木施設の計画・調査・設計に関する専門的知識」とは、空港土木設計・測量・地質土質調査・点検業務共通仕様書に示す設計等に適用する諸基準で空港土木施設の計画、調査、設計に関する知識及び空港土木工事共通仕様書、空港土木施設施工要領に関する知識をいう。</t>
    <phoneticPr fontId="2"/>
  </si>
  <si>
    <t>３ 空港土木施設の計画・調査又は設計業務に関しての実務経験を有することを確認するものであること。</t>
    <phoneticPr fontId="2"/>
  </si>
  <si>
    <t>「空港土木施設の計画・調査又は設計業務」とは、空港土木設計・測量・地質土質調査・点検業務共通仕様書の第１編設計編（ただし、滑走路、誘導路及びエプロンの修繕・更新設計に関するものは除く）に関する業務をいう。</t>
    <phoneticPr fontId="2"/>
  </si>
  <si>
    <t>２ 港湾の計画・調査業務に関する専門知識を有することを確認するものであること。</t>
  </si>
  <si>
    <t>１ 港湾の計画・調査業務のうち、深浅測量及び水路測量に関する専門知識を有することを確認するものであること。</t>
  </si>
  <si>
    <t>１ 港湾の計画・調査業務のうち、磁気探査に関する専門知識を有することを確認するものであること。</t>
  </si>
  <si>
    <t>２ 港湾の計画・調査業務のうち、潜水探査に関する専門知識を有することを確認するものであること。</t>
  </si>
  <si>
    <t>１ 港湾の計画・調査業務のうち、気象・海象調査に関する専門知識を有することを確認するものであること。</t>
  </si>
  <si>
    <t>１ 港湾の計画・調査業務のうち、地質・土質調査に関する専門知識を有することを確認するものであること。</t>
  </si>
  <si>
    <t>１ 港湾の計画・調査業務のうち、環境調査に関する専門知識を有することを確認するものであること。</t>
  </si>
  <si>
    <t>２ 港湾の調査業務のうち、潜水作業に関する専門知識を有することを確認するものであること。</t>
  </si>
  <si>
    <t>２ 港湾施設の設計に関する専門知識を有することを確認するものであること。</t>
  </si>
  <si>
    <t>２ 空港土木施設の計画・調査・設計に関する専門的知識を有することを確認するものであること。</t>
  </si>
  <si>
    <t>※本様式は申請する全ての資格
について記載して下さい。</t>
    <rPh sb="1" eb="2">
      <t>ホン</t>
    </rPh>
    <rPh sb="2" eb="4">
      <t>ヨウシキ</t>
    </rPh>
    <rPh sb="5" eb="7">
      <t>シンセイ</t>
    </rPh>
    <rPh sb="9" eb="10">
      <t>スベ</t>
    </rPh>
    <rPh sb="12" eb="14">
      <t>シカク</t>
    </rPh>
    <rPh sb="19" eb="21">
      <t>キサイ</t>
    </rPh>
    <rPh sb="23" eb="24">
      <t>クダ</t>
    </rPh>
    <phoneticPr fontId="2"/>
  </si>
  <si>
    <t>様式０</t>
    <rPh sb="0" eb="2">
      <t>ヨウシキ</t>
    </rPh>
    <phoneticPr fontId="2"/>
  </si>
  <si>
    <t>公共工事に関する調査及び設計等の品質確保に資する技術者資格登録　　申請一覧</t>
    <rPh sb="0" eb="2">
      <t>コウキョウ</t>
    </rPh>
    <rPh sb="2" eb="4">
      <t>コウジ</t>
    </rPh>
    <rPh sb="5" eb="6">
      <t>カン</t>
    </rPh>
    <rPh sb="8" eb="10">
      <t>チョウサ</t>
    </rPh>
    <rPh sb="10" eb="11">
      <t>オヨ</t>
    </rPh>
    <rPh sb="12" eb="15">
      <t>セッケイトウ</t>
    </rPh>
    <rPh sb="16" eb="18">
      <t>ヒンシツ</t>
    </rPh>
    <rPh sb="18" eb="20">
      <t>カクホ</t>
    </rPh>
    <rPh sb="21" eb="22">
      <t>シ</t>
    </rPh>
    <rPh sb="24" eb="27">
      <t>ギジュツシャ</t>
    </rPh>
    <rPh sb="27" eb="29">
      <t>シカク</t>
    </rPh>
    <rPh sb="29" eb="31">
      <t>トウロク</t>
    </rPh>
    <rPh sb="33" eb="35">
      <t>シンセイ</t>
    </rPh>
    <rPh sb="35" eb="37">
      <t>イチラン</t>
    </rPh>
    <phoneticPr fontId="2"/>
  </si>
  <si>
    <t>チェック用</t>
    <rPh sb="4" eb="5">
      <t>ヨウ</t>
    </rPh>
    <phoneticPr fontId="2"/>
  </si>
  <si>
    <t>点検・診断等業務
or
計画・調査・設計業務</t>
    <rPh sb="0" eb="2">
      <t>テンケン</t>
    </rPh>
    <rPh sb="3" eb="5">
      <t>シンダン</t>
    </rPh>
    <rPh sb="5" eb="6">
      <t>トウ</t>
    </rPh>
    <rPh sb="6" eb="8">
      <t>ギョウム</t>
    </rPh>
    <rPh sb="12" eb="14">
      <t>ケイカク</t>
    </rPh>
    <rPh sb="15" eb="17">
      <t>チョウサ</t>
    </rPh>
    <rPh sb="18" eb="20">
      <t>セッケイ</t>
    </rPh>
    <rPh sb="20" eb="22">
      <t>ギョウム</t>
    </rPh>
    <phoneticPr fontId="2"/>
  </si>
  <si>
    <t>分類コード№</t>
    <rPh sb="0" eb="2">
      <t>ブンルイ</t>
    </rPh>
    <phoneticPr fontId="2"/>
  </si>
  <si>
    <t>施設分野等</t>
    <rPh sb="0" eb="2">
      <t>シセツ</t>
    </rPh>
    <rPh sb="2" eb="4">
      <t>ブンヤ</t>
    </rPh>
    <rPh sb="4" eb="5">
      <t>トウ</t>
    </rPh>
    <phoneticPr fontId="2"/>
  </si>
  <si>
    <t>知識・技術を求める者</t>
    <rPh sb="0" eb="2">
      <t>チシキ</t>
    </rPh>
    <rPh sb="3" eb="5">
      <t>ギジュツ</t>
    </rPh>
    <rPh sb="6" eb="7">
      <t>モト</t>
    </rPh>
    <rPh sb="9" eb="10">
      <t>モノ</t>
    </rPh>
    <phoneticPr fontId="2"/>
  </si>
  <si>
    <t>略称</t>
    <rPh sb="0" eb="2">
      <t>リャクショウ</t>
    </rPh>
    <phoneticPr fontId="2"/>
  </si>
  <si>
    <t>名称統合</t>
    <rPh sb="0" eb="2">
      <t>メイショウ</t>
    </rPh>
    <rPh sb="2" eb="4">
      <t>トウゴウ</t>
    </rPh>
    <phoneticPr fontId="2"/>
  </si>
  <si>
    <t>No.</t>
    <phoneticPr fontId="2"/>
  </si>
  <si>
    <t>分類コードNo.</t>
    <rPh sb="0" eb="2">
      <t>ブンルイ</t>
    </rPh>
    <phoneticPr fontId="2"/>
  </si>
  <si>
    <t>施設分野等</t>
    <rPh sb="0" eb="2">
      <t>シセツ</t>
    </rPh>
    <rPh sb="2" eb="5">
      <t>ブンヤトウ</t>
    </rPh>
    <phoneticPr fontId="2"/>
  </si>
  <si>
    <t>資格名称</t>
    <rPh sb="0" eb="2">
      <t>シカク</t>
    </rPh>
    <rPh sb="2" eb="4">
      <t>メイショウ</t>
    </rPh>
    <phoneticPr fontId="2"/>
  </si>
  <si>
    <t>申請者の名称</t>
    <rPh sb="0" eb="3">
      <t>シンセイシャ</t>
    </rPh>
    <rPh sb="4" eb="6">
      <t>メイショウ</t>
    </rPh>
    <phoneticPr fontId="2"/>
  </si>
  <si>
    <t>様式
１</t>
    <rPh sb="0" eb="2">
      <t>ヨウシキ</t>
    </rPh>
    <phoneticPr fontId="2"/>
  </si>
  <si>
    <t>様式
２－１</t>
    <rPh sb="0" eb="2">
      <t>ヨウシキ</t>
    </rPh>
    <phoneticPr fontId="2"/>
  </si>
  <si>
    <t>様式
２－２</t>
    <rPh sb="0" eb="2">
      <t>ヨウシキ</t>
    </rPh>
    <phoneticPr fontId="2"/>
  </si>
  <si>
    <t>様式
３</t>
    <rPh sb="0" eb="2">
      <t>ヨウシキ</t>
    </rPh>
    <phoneticPr fontId="2"/>
  </si>
  <si>
    <t>様式
３－イ</t>
    <rPh sb="0" eb="2">
      <t>ヨウシキ</t>
    </rPh>
    <phoneticPr fontId="2"/>
  </si>
  <si>
    <t>様式
３－ロ</t>
    <rPh sb="0" eb="2">
      <t>ヨウシキ</t>
    </rPh>
    <phoneticPr fontId="2"/>
  </si>
  <si>
    <t>様式
３－ハ</t>
    <rPh sb="0" eb="2">
      <t>ヨウシキ</t>
    </rPh>
    <phoneticPr fontId="2"/>
  </si>
  <si>
    <t>様式
３－ニ</t>
    <rPh sb="0" eb="2">
      <t>ヨウシキ</t>
    </rPh>
    <phoneticPr fontId="2"/>
  </si>
  <si>
    <t>様式
３－ホ</t>
    <rPh sb="0" eb="2">
      <t>ヨウシキ</t>
    </rPh>
    <phoneticPr fontId="2"/>
  </si>
  <si>
    <t>様式
３－ヘ</t>
    <rPh sb="0" eb="2">
      <t>ヨウシキ</t>
    </rPh>
    <phoneticPr fontId="2"/>
  </si>
  <si>
    <t>様式
３－ト</t>
    <rPh sb="0" eb="2">
      <t>ヨウシキ</t>
    </rPh>
    <phoneticPr fontId="2"/>
  </si>
  <si>
    <t>様式
３－チ</t>
    <rPh sb="0" eb="2">
      <t>ヨウシキ</t>
    </rPh>
    <phoneticPr fontId="2"/>
  </si>
  <si>
    <t>様式
３－リ</t>
    <rPh sb="0" eb="2">
      <t>ヨウシキ</t>
    </rPh>
    <phoneticPr fontId="2"/>
  </si>
  <si>
    <t>様式
４</t>
    <rPh sb="0" eb="2">
      <t>ヨウシキ</t>
    </rPh>
    <phoneticPr fontId="2"/>
  </si>
  <si>
    <t>様式
５</t>
    <rPh sb="0" eb="2">
      <t>ヨウシキ</t>
    </rPh>
    <phoneticPr fontId="2"/>
  </si>
  <si>
    <t>様式
６</t>
    <rPh sb="0" eb="2">
      <t>ヨウシキ</t>
    </rPh>
    <phoneticPr fontId="2"/>
  </si>
  <si>
    <t>様式
７</t>
    <rPh sb="0" eb="2">
      <t>ヨウシキ</t>
    </rPh>
    <phoneticPr fontId="2"/>
  </si>
  <si>
    <t>様式
８</t>
    <rPh sb="0" eb="2">
      <t>ヨウシキ</t>
    </rPh>
    <phoneticPr fontId="2"/>
  </si>
  <si>
    <t>点検・診断等業務</t>
  </si>
  <si>
    <t>区分</t>
    <rPh sb="0" eb="2">
      <t>クブン</t>
    </rPh>
    <phoneticPr fontId="2"/>
  </si>
  <si>
    <t>コード№</t>
    <phoneticPr fontId="2"/>
  </si>
  <si>
    <t>コード№</t>
  </si>
  <si>
    <t>管理技術者</t>
    <phoneticPr fontId="2"/>
  </si>
  <si>
    <t>点検土木機械設備</t>
  </si>
  <si>
    <t>診断</t>
  </si>
  <si>
    <t>点検土木機械設備診断</t>
  </si>
  <si>
    <t>管理技術者</t>
  </si>
  <si>
    <t>土木機械設備</t>
  </si>
  <si>
    <t>土木機械</t>
  </si>
  <si>
    <t>点検</t>
    <rPh sb="0" eb="2">
      <t>テンケン</t>
    </rPh>
    <phoneticPr fontId="2"/>
  </si>
  <si>
    <t>管理</t>
    <rPh sb="0" eb="2">
      <t>カンリ</t>
    </rPh>
    <phoneticPr fontId="2"/>
  </si>
  <si>
    <t>点検公園施設遊具</t>
  </si>
  <si>
    <t>点検公園施設遊具点検</t>
  </si>
  <si>
    <t>計画・調査・設計業務</t>
  </si>
  <si>
    <t>公園</t>
  </si>
  <si>
    <t>診断</t>
    <rPh sb="0" eb="2">
      <t>シンダン</t>
    </rPh>
    <phoneticPr fontId="2"/>
  </si>
  <si>
    <t>担当技術者</t>
    <phoneticPr fontId="2"/>
  </si>
  <si>
    <t>担当</t>
    <rPh sb="0" eb="2">
      <t>タントウ</t>
    </rPh>
    <phoneticPr fontId="2"/>
  </si>
  <si>
    <t>担当技術者</t>
  </si>
  <si>
    <t>点検公園施設遊具診断</t>
  </si>
  <si>
    <t>堤防</t>
  </si>
  <si>
    <t>点検・診断</t>
  </si>
  <si>
    <t>管理技術者・担当技術者</t>
    <phoneticPr fontId="2"/>
  </si>
  <si>
    <t>管理・担当</t>
    <rPh sb="0" eb="2">
      <t>カンリ</t>
    </rPh>
    <rPh sb="3" eb="5">
      <t>タントウ</t>
    </rPh>
    <phoneticPr fontId="2"/>
  </si>
  <si>
    <t>下水</t>
  </si>
  <si>
    <t>計画策定（維持管理）</t>
  </si>
  <si>
    <t>計画策定</t>
    <rPh sb="0" eb="2">
      <t>ケイカク</t>
    </rPh>
    <rPh sb="2" eb="4">
      <t>サクテイ</t>
    </rPh>
    <phoneticPr fontId="2"/>
  </si>
  <si>
    <t>砂防設備</t>
  </si>
  <si>
    <t>砂防</t>
  </si>
  <si>
    <t>設計（維持管理）</t>
  </si>
  <si>
    <t>設計</t>
    <rPh sb="0" eb="2">
      <t>セッケイ</t>
    </rPh>
    <phoneticPr fontId="2"/>
  </si>
  <si>
    <t>堤防・河道</t>
  </si>
  <si>
    <t>点検堤防・河道</t>
    <phoneticPr fontId="2"/>
  </si>
  <si>
    <t>点検堤防・河道点検・診断</t>
  </si>
  <si>
    <t>点検堤防・河道</t>
  </si>
  <si>
    <t>地すべり防止施設</t>
  </si>
  <si>
    <t>地すべり</t>
  </si>
  <si>
    <t>急傾斜地崩壊防止施設</t>
  </si>
  <si>
    <t>急傾斜地</t>
  </si>
  <si>
    <t>下水道管路施設</t>
  </si>
  <si>
    <t>点検下水道管路施設</t>
    <phoneticPr fontId="2"/>
  </si>
  <si>
    <t>点検下水道管路施設点検・診断</t>
    <phoneticPr fontId="2"/>
  </si>
  <si>
    <t>点検下水道管路施設</t>
  </si>
  <si>
    <t>海岸堤防等</t>
  </si>
  <si>
    <t>海岸</t>
  </si>
  <si>
    <t>点検下水道管路施設点検</t>
    <phoneticPr fontId="2"/>
  </si>
  <si>
    <t>橋梁（鋼橋）</t>
  </si>
  <si>
    <t>鋼橋</t>
  </si>
  <si>
    <t>点検砂防設備</t>
    <phoneticPr fontId="2"/>
  </si>
  <si>
    <t>点検砂防設備点検・診断</t>
    <phoneticPr fontId="2"/>
  </si>
  <si>
    <t>点検砂防設備</t>
  </si>
  <si>
    <t>橋梁（コンクリート橋）</t>
  </si>
  <si>
    <t>Con橋</t>
  </si>
  <si>
    <t>点検地すべり防止施設</t>
    <phoneticPr fontId="2"/>
  </si>
  <si>
    <t>点検地すべり防止施設点検・診断</t>
    <phoneticPr fontId="2"/>
  </si>
  <si>
    <t>点検地すべり防止施設</t>
  </si>
  <si>
    <t>トンネル</t>
  </si>
  <si>
    <t>点検急傾斜地崩壊防止施設</t>
    <phoneticPr fontId="2"/>
  </si>
  <si>
    <t>点検急傾斜地崩壊防止施設点検・診断</t>
    <phoneticPr fontId="2"/>
  </si>
  <si>
    <t>点検急傾斜地崩壊防止施設</t>
  </si>
  <si>
    <t>港湾施設</t>
  </si>
  <si>
    <t>港湾</t>
  </si>
  <si>
    <t>点検海岸堤防等</t>
    <phoneticPr fontId="2"/>
  </si>
  <si>
    <t>点検海岸堤防等点検・診断</t>
    <phoneticPr fontId="2"/>
  </si>
  <si>
    <t>点検海岸堤防等</t>
  </si>
  <si>
    <t>空港施設</t>
  </si>
  <si>
    <t>空港</t>
  </si>
  <si>
    <t>点検橋梁鋼橋</t>
    <phoneticPr fontId="2"/>
  </si>
  <si>
    <t>点検橋梁鋼橋点検</t>
    <phoneticPr fontId="2"/>
  </si>
  <si>
    <t>点検橋梁鋼橋</t>
  </si>
  <si>
    <t>点検橋梁鋼橋診断</t>
    <phoneticPr fontId="2"/>
  </si>
  <si>
    <t>点検橋梁コンクリート橋</t>
    <phoneticPr fontId="2"/>
  </si>
  <si>
    <t>点検橋梁コンクリート橋点検</t>
    <phoneticPr fontId="2"/>
  </si>
  <si>
    <t>点検橋梁コンクリート橋</t>
  </si>
  <si>
    <t>点検橋梁コンクリート橋診断</t>
    <phoneticPr fontId="2"/>
  </si>
  <si>
    <t>点検トンネル</t>
    <phoneticPr fontId="2"/>
  </si>
  <si>
    <t>点検トンネル点検</t>
    <phoneticPr fontId="2"/>
  </si>
  <si>
    <t>点検トンネル</t>
  </si>
  <si>
    <t>点検トンネル診断</t>
    <phoneticPr fontId="2"/>
  </si>
  <si>
    <t>点検港湾施設</t>
    <phoneticPr fontId="2"/>
  </si>
  <si>
    <t>点検港湾施設計画策定維持管理</t>
    <phoneticPr fontId="2"/>
  </si>
  <si>
    <t>点検港湾施設</t>
  </si>
  <si>
    <t>計画策定維持管理</t>
  </si>
  <si>
    <t>点検港湾施設点検・診断</t>
    <phoneticPr fontId="2"/>
  </si>
  <si>
    <t>点検港湾施設設計維持管理</t>
    <phoneticPr fontId="2"/>
  </si>
  <si>
    <t>設計維持管理</t>
  </si>
  <si>
    <t>点検空港施設</t>
  </si>
  <si>
    <t>点検空港施設点検・診断</t>
    <phoneticPr fontId="2"/>
  </si>
  <si>
    <t>点検空港施設設計維持管理</t>
    <phoneticPr fontId="2"/>
  </si>
  <si>
    <t>地質・土質</t>
  </si>
  <si>
    <t>調査</t>
  </si>
  <si>
    <t>管理技術者又は主任技術者</t>
    <rPh sb="5" eb="6">
      <t>マタ</t>
    </rPh>
    <rPh sb="7" eb="9">
      <t>シュニン</t>
    </rPh>
    <rPh sb="9" eb="12">
      <t>ギジュツシャ</t>
    </rPh>
    <phoneticPr fontId="2"/>
  </si>
  <si>
    <t>計画地質・土質</t>
    <phoneticPr fontId="2"/>
  </si>
  <si>
    <t>計画地質・土質調査</t>
    <phoneticPr fontId="2"/>
  </si>
  <si>
    <t>地質</t>
  </si>
  <si>
    <t>計画</t>
    <rPh sb="0" eb="2">
      <t>ケイカク</t>
    </rPh>
    <phoneticPr fontId="2"/>
  </si>
  <si>
    <t>建設環境</t>
  </si>
  <si>
    <t>計画建設環境</t>
    <phoneticPr fontId="2"/>
  </si>
  <si>
    <t>計画建設環境調査</t>
    <phoneticPr fontId="2"/>
  </si>
  <si>
    <t>調査</t>
    <rPh sb="0" eb="2">
      <t>チョウサ</t>
    </rPh>
    <phoneticPr fontId="2"/>
  </si>
  <si>
    <t>電気施設・通信施設・制御処理システム</t>
  </si>
  <si>
    <t>計画・調査・設計</t>
  </si>
  <si>
    <t>管理技術者・照査技術者</t>
  </si>
  <si>
    <t>計画電気施設・通信施設・制御処理システム</t>
    <phoneticPr fontId="2"/>
  </si>
  <si>
    <t>計画電気施設・通信施設・制御処理システム計画・調査・設計</t>
    <phoneticPr fontId="2"/>
  </si>
  <si>
    <t>電気</t>
  </si>
  <si>
    <t>照査技術者</t>
    <phoneticPr fontId="2"/>
  </si>
  <si>
    <t>照査</t>
    <rPh sb="0" eb="2">
      <t>ショウサ</t>
    </rPh>
    <phoneticPr fontId="2"/>
  </si>
  <si>
    <t>建設機械</t>
  </si>
  <si>
    <t>計画建設機械</t>
    <phoneticPr fontId="2"/>
  </si>
  <si>
    <t>計画建設機械計画・調査・設計</t>
    <phoneticPr fontId="2"/>
  </si>
  <si>
    <t>計・調・設</t>
    <rPh sb="0" eb="1">
      <t>ケイ</t>
    </rPh>
    <rPh sb="2" eb="3">
      <t>チョウ</t>
    </rPh>
    <rPh sb="4" eb="5">
      <t>セツ</t>
    </rPh>
    <phoneticPr fontId="2"/>
  </si>
  <si>
    <t>管理・照査</t>
    <rPh sb="0" eb="2">
      <t>カンリ</t>
    </rPh>
    <rPh sb="3" eb="5">
      <t>ショウサ</t>
    </rPh>
    <phoneticPr fontId="2"/>
  </si>
  <si>
    <t>計画土木機械設備</t>
    <phoneticPr fontId="2"/>
  </si>
  <si>
    <t>計画土木機械設備計画・調査・設計</t>
    <phoneticPr fontId="2"/>
  </si>
  <si>
    <t>計画・調査（全般）</t>
  </si>
  <si>
    <t>計・調（全般）</t>
    <rPh sb="0" eb="1">
      <t>ケイ</t>
    </rPh>
    <rPh sb="2" eb="3">
      <t>チョウ</t>
    </rPh>
    <rPh sb="4" eb="6">
      <t>ゼンパン</t>
    </rPh>
    <phoneticPr fontId="2"/>
  </si>
  <si>
    <t>都市計画及び地方計画</t>
  </si>
  <si>
    <t>計画都市計画及び地方計画</t>
    <phoneticPr fontId="2"/>
  </si>
  <si>
    <t>計画都市計画及び地方計画計画・調査・設計</t>
    <phoneticPr fontId="2"/>
  </si>
  <si>
    <t>都市</t>
  </si>
  <si>
    <t>計画・調査（深浅測量・水路測量）</t>
  </si>
  <si>
    <t>計・調（深浅）</t>
    <rPh sb="0" eb="1">
      <t>ケイ</t>
    </rPh>
    <rPh sb="2" eb="3">
      <t>チョウ</t>
    </rPh>
    <rPh sb="4" eb="6">
      <t>シンセン</t>
    </rPh>
    <phoneticPr fontId="2"/>
  </si>
  <si>
    <t>都市公園等</t>
  </si>
  <si>
    <t>計画都市公園等</t>
    <phoneticPr fontId="2"/>
  </si>
  <si>
    <t>計画都市公園等計画・調査・設計</t>
    <phoneticPr fontId="2"/>
  </si>
  <si>
    <t>計画・調査（磁気探査）</t>
  </si>
  <si>
    <t>計・調（磁気）</t>
    <rPh sb="0" eb="1">
      <t>ケイ</t>
    </rPh>
    <rPh sb="2" eb="3">
      <t>チョウ</t>
    </rPh>
    <rPh sb="4" eb="6">
      <t>ジキ</t>
    </rPh>
    <phoneticPr fontId="2"/>
  </si>
  <si>
    <t>河川・ダム</t>
  </si>
  <si>
    <t>計画河川・ダム</t>
    <phoneticPr fontId="2"/>
  </si>
  <si>
    <t>計画河川・ダム計画・調査・設計</t>
    <phoneticPr fontId="2"/>
  </si>
  <si>
    <t>計画・調査（潜水探査）</t>
  </si>
  <si>
    <t>計・調（潜水）</t>
    <rPh sb="0" eb="1">
      <t>ケイ</t>
    </rPh>
    <rPh sb="2" eb="3">
      <t>チョウ</t>
    </rPh>
    <rPh sb="4" eb="6">
      <t>センスイ</t>
    </rPh>
    <phoneticPr fontId="2"/>
  </si>
  <si>
    <t>下水道</t>
  </si>
  <si>
    <t>計画下水道</t>
    <phoneticPr fontId="2"/>
  </si>
  <si>
    <t>計画下水道計画・調査・設計</t>
    <phoneticPr fontId="2"/>
  </si>
  <si>
    <t>計画・調査（気象・海象調査）</t>
  </si>
  <si>
    <t>計・調（気象）</t>
    <rPh sb="0" eb="1">
      <t>ケイ</t>
    </rPh>
    <rPh sb="2" eb="3">
      <t>チョウ</t>
    </rPh>
    <rPh sb="4" eb="6">
      <t>キショウ</t>
    </rPh>
    <phoneticPr fontId="2"/>
  </si>
  <si>
    <t>計画砂防</t>
    <phoneticPr fontId="2"/>
  </si>
  <si>
    <t>計画砂防計画・調査・設計</t>
    <phoneticPr fontId="2"/>
  </si>
  <si>
    <t>計画・調査（海洋地質・土質調査）</t>
  </si>
  <si>
    <t>計・調（地質）</t>
    <rPh sb="0" eb="1">
      <t>ケイ</t>
    </rPh>
    <rPh sb="2" eb="3">
      <t>チョウ</t>
    </rPh>
    <rPh sb="4" eb="6">
      <t>チシツ</t>
    </rPh>
    <phoneticPr fontId="2"/>
  </si>
  <si>
    <t>地すべり対策</t>
  </si>
  <si>
    <t>計画地すべり対策</t>
    <phoneticPr fontId="2"/>
  </si>
  <si>
    <t>計画地すべり対策計画・調査・設計</t>
    <phoneticPr fontId="2"/>
  </si>
  <si>
    <t>計画・調査（海洋環境調査）</t>
  </si>
  <si>
    <t>計・調（環境）</t>
    <rPh sb="0" eb="1">
      <t>ケイ</t>
    </rPh>
    <rPh sb="2" eb="3">
      <t>チョウ</t>
    </rPh>
    <rPh sb="4" eb="6">
      <t>カンキョウ</t>
    </rPh>
    <phoneticPr fontId="2"/>
  </si>
  <si>
    <t>急傾斜地崩壊等対策</t>
  </si>
  <si>
    <t>計画急傾斜地崩壊等対策</t>
    <phoneticPr fontId="2"/>
  </si>
  <si>
    <t>計画急傾斜地崩壊等対策計画・調査・設計</t>
    <phoneticPr fontId="2"/>
  </si>
  <si>
    <t>調査（潜水）</t>
  </si>
  <si>
    <t>計画海岸</t>
    <phoneticPr fontId="2"/>
  </si>
  <si>
    <t>計画海岸計画・調査・設計</t>
    <phoneticPr fontId="2"/>
  </si>
  <si>
    <t>計画海岸</t>
  </si>
  <si>
    <t>計画海岸調査</t>
    <phoneticPr fontId="2"/>
  </si>
  <si>
    <t>道路</t>
  </si>
  <si>
    <t>計画道路</t>
    <phoneticPr fontId="2"/>
  </si>
  <si>
    <t>計画道路計画・調査・設計</t>
    <phoneticPr fontId="2"/>
  </si>
  <si>
    <t>※複数の資格または複数の登録区分で申請する場合において、同一の書類となる様式は、重複させず1申請分の部数を提出して下さい。
　 その際、当該書類の添付を省略する申請資格については、該当する様式の記入欄に代表して提出する申請資格の「No.」欄の番号を記入して下さい。</t>
    <rPh sb="1" eb="3">
      <t>フクスウ</t>
    </rPh>
    <rPh sb="4" eb="6">
      <t>シカク</t>
    </rPh>
    <rPh sb="9" eb="11">
      <t>フクスウ</t>
    </rPh>
    <rPh sb="12" eb="14">
      <t>トウロク</t>
    </rPh>
    <rPh sb="14" eb="16">
      <t>クブン</t>
    </rPh>
    <rPh sb="17" eb="19">
      <t>シンセイ</t>
    </rPh>
    <rPh sb="21" eb="23">
      <t>バアイ</t>
    </rPh>
    <rPh sb="28" eb="30">
      <t>ドウイツ</t>
    </rPh>
    <rPh sb="31" eb="33">
      <t>ショルイ</t>
    </rPh>
    <rPh sb="36" eb="38">
      <t>ヨウシキ</t>
    </rPh>
    <rPh sb="40" eb="42">
      <t>ジュウフク</t>
    </rPh>
    <rPh sb="46" eb="48">
      <t>シンセイ</t>
    </rPh>
    <rPh sb="48" eb="49">
      <t>ブン</t>
    </rPh>
    <rPh sb="50" eb="52">
      <t>ブスウ</t>
    </rPh>
    <rPh sb="53" eb="55">
      <t>テイシュツ</t>
    </rPh>
    <rPh sb="57" eb="58">
      <t>クダ</t>
    </rPh>
    <phoneticPr fontId="2"/>
  </si>
  <si>
    <t>提出する申請書類は上記のとおり相違ありません。</t>
    <rPh sb="0" eb="2">
      <t>テイシュツ</t>
    </rPh>
    <rPh sb="4" eb="6">
      <t>シンセイ</t>
    </rPh>
    <rPh sb="6" eb="8">
      <t>ショルイ</t>
    </rPh>
    <rPh sb="9" eb="11">
      <t>ジョウキ</t>
    </rPh>
    <rPh sb="15" eb="17">
      <t>ソウイ</t>
    </rPh>
    <phoneticPr fontId="2"/>
  </si>
  <si>
    <t>橋梁</t>
  </si>
  <si>
    <t>計画橋梁</t>
    <phoneticPr fontId="2"/>
  </si>
  <si>
    <t>計画橋梁計画・調査・設計</t>
    <phoneticPr fontId="2"/>
  </si>
  <si>
    <t>印</t>
    <rPh sb="0" eb="1">
      <t>イン</t>
    </rPh>
    <phoneticPr fontId="2"/>
  </si>
  <si>
    <t>計画トンネル</t>
    <phoneticPr fontId="2"/>
  </si>
  <si>
    <t>計画トンネル計画・調査・設計</t>
    <phoneticPr fontId="2"/>
  </si>
  <si>
    <t>計画港湾</t>
    <phoneticPr fontId="2"/>
  </si>
  <si>
    <t>計画港湾計画・調査全般</t>
    <phoneticPr fontId="2"/>
  </si>
  <si>
    <t>空港</t>
    <rPh sb="0" eb="2">
      <t>クウコウ</t>
    </rPh>
    <phoneticPr fontId="2"/>
  </si>
  <si>
    <t>計画港湾</t>
  </si>
  <si>
    <t>計画港湾計画・調査深浅測量・水路測量</t>
    <phoneticPr fontId="2"/>
  </si>
  <si>
    <t>計画港湾計画・調査磁気探査</t>
    <phoneticPr fontId="2"/>
  </si>
  <si>
    <t>計画港湾計画・調査潜水探査</t>
    <phoneticPr fontId="2"/>
  </si>
  <si>
    <t>計画港湾計画・調査気象・海象調査</t>
    <phoneticPr fontId="2"/>
  </si>
  <si>
    <t>計画港湾計画・調査海洋地質・土質調査</t>
    <phoneticPr fontId="2"/>
  </si>
  <si>
    <t>管理技術者・照査技術者</t>
    <phoneticPr fontId="2"/>
  </si>
  <si>
    <t>計画港湾計画・調査海洋環境調査</t>
    <phoneticPr fontId="2"/>
  </si>
  <si>
    <t>計画港湾調査潜水</t>
    <phoneticPr fontId="2"/>
  </si>
  <si>
    <t>照査技術者</t>
  </si>
  <si>
    <t>設計</t>
  </si>
  <si>
    <t>計画港湾設計</t>
    <phoneticPr fontId="2"/>
  </si>
  <si>
    <t>計画空港</t>
    <phoneticPr fontId="2"/>
  </si>
  <si>
    <t>計画空港計画・調査・設計</t>
    <phoneticPr fontId="2"/>
  </si>
  <si>
    <t>担当技術者・照査技術者</t>
    <phoneticPr fontId="2"/>
  </si>
  <si>
    <t>管理技術者・担当技術者・照査技術者</t>
    <phoneticPr fontId="2"/>
  </si>
  <si>
    <t>平成　　　年　　　月　　　日</t>
    <phoneticPr fontId="2"/>
  </si>
  <si>
    <t>道路橋（鋼橋）の点検業務の実施にあたり、道路法施行規則第４条の５の５に定められた事項（健全性の診断を除く）を確実に履行するために必要な知識及び技術</t>
    <phoneticPr fontId="2"/>
  </si>
  <si>
    <t>道路橋（鋼橋）の診断業務の実施にあたり、道路法施行規則第４条の５の５に定められた事項（健全性の診断）を確実に履行するために必要な知識及び技術</t>
    <phoneticPr fontId="2"/>
  </si>
  <si>
    <t>道路橋（コンクリート橋）の点検業務の実施にあたり、道路法施行規則第４条の５の５に定められた事項（健全性の診断を除く）を確実に履行するために必要な知識及び技術</t>
    <phoneticPr fontId="2"/>
  </si>
  <si>
    <t>道路橋（コンクリート橋）の診断業務の実施にあたり、道路法施行規則第４条の５の５に定められた事項（健全性の診断）を確実に履行するために必要な知識及び技術</t>
    <phoneticPr fontId="2"/>
  </si>
  <si>
    <t>道路トンネルの点検業務の実施にあたり、道路法施行規則第４条の５の５に定められた事項（健全性の診断を除く）を確実に履行するために必要な知識及び技術</t>
    <phoneticPr fontId="2"/>
  </si>
  <si>
    <t>道路トンネルの診断業務の実施にあたり、道路法施行規則第４条の５の５に定められた事項（健全性の診断）を確実に履行するために必要な知識及び技術</t>
    <phoneticPr fontId="2"/>
  </si>
  <si>
    <t>【申請団体番号】</t>
    <rPh sb="1" eb="3">
      <t>シンセイ</t>
    </rPh>
    <rPh sb="3" eb="5">
      <t>ダンタイ</t>
    </rPh>
    <rPh sb="5" eb="7">
      <t>バンゴウ</t>
    </rPh>
    <phoneticPr fontId="2"/>
  </si>
  <si>
    <t>【申請資格番号】</t>
    <rPh sb="1" eb="3">
      <t>シンセイ</t>
    </rPh>
    <rPh sb="3" eb="5">
      <t>シカク</t>
    </rPh>
    <rPh sb="5" eb="7">
      <t>バンゴウ</t>
    </rPh>
    <phoneticPr fontId="2"/>
  </si>
  <si>
    <t>【分類コード№】</t>
    <rPh sb="1" eb="3">
      <t>ブンルイ</t>
    </rPh>
    <phoneticPr fontId="2"/>
  </si>
  <si>
    <t>【 申請区分 】</t>
    <rPh sb="4" eb="6">
      <t>クブン</t>
    </rPh>
    <phoneticPr fontId="2"/>
  </si>
  <si>
    <t>【 申請者 】</t>
    <rPh sb="4" eb="5">
      <t>シャ</t>
    </rPh>
    <phoneticPr fontId="2"/>
  </si>
  <si>
    <t>番号</t>
    <rPh sb="0" eb="2">
      <t>バンゴウ</t>
    </rPh>
    <phoneticPr fontId="2"/>
  </si>
  <si>
    <t>「地質・土質の調査業務」とは、国土交通省の「地質・土質調査業務共通仕様書(案）」及び「土木設計業務等共通仕様書（案）」に記載された地質・土質に関する各種調査・試験、解析、物理探査等をいう。
「地質・土質の調査業務を確実に履行するための知識」とは、国土交通省の「土木設計業務等共通仕様書（案）」に記載された各種の主要技術基準及び参考図書のうち、地質・土質調査に関する部分の知識であり、具体には、地質・土質調査に関する「各種調査・試験（ボーリング調査・試験（ボーリング調査、地形・地質調査、物理探査、土質試験、孔内原位置試験　等）」及び「解析（地盤解析、地質解析　等）」を確実に履行するための知識をいう。</t>
    <phoneticPr fontId="2"/>
  </si>
  <si>
    <t>「建設環境の調査業務」とは、国土交通省の「土木設計業務等共通仕様書(案）」に記載された河川環境調査、砂防環境調査、ダム環境調査、道路環境調査等をいう。
「建設環境の調査業務を確実に履行するための知識」とは、公害防止法、環境影響評価法、土壌汚染対策法及び生物多様性基本法などの生活環境及び自然環境の保全並びに環境影響評価に関する法令、国土交通省の「土木設計業務等共通仕様書（案）」に記載された各種の主要技術基準及び参考図書のうち、環境調査に関する部分の知識であり、具体には、「環境に関する法令等の知識」に加え、建設環境に関する「調査（騒音、大気、動物、植物　等）」及び「予測・評価（騒音、大気、動物、植物　等）」を確実に履行するための知識をいう。</t>
    <phoneticPr fontId="2"/>
  </si>
  <si>
    <t>「下水道管路施設の点検に関する知識」とは、下水道事業のストックマネジメント実施に関するガイドライン-2015年版-（平成27年11月発刊）、下水道維持管理指針、下水道管路施設の点検・調査マニュアル（案）等に関する知識をいう。</t>
    <phoneticPr fontId="2"/>
  </si>
  <si>
    <t>「下水道管路施設の点検・診断に関する知識」とは、下水道事業のストックマネジメント実施に関するガイドライン-2015年版-（平成27年11月発刊）、下水道維持管理指針、下水道管路施設の点検・調査マニュアル（案）等に関する知識をいう。</t>
    <phoneticPr fontId="2"/>
  </si>
  <si>
    <t>「電気施設、通信施設、制御処理システム」とは、国土交通省の「電気通信施設設計業務共通仕様書」に記載された受変電施設、トンネル防災施設、照明施設等の電気施設、単信無線施設、テレメータ・警報施設、多重無線施設、光ケーブル等の通信施設、ＣＣＴＶ設備、道路情報システム、河川情報システム、レーダ雨（雪）量計システム等の情報通信システム（制御処理システムと同等）をいう。
「電気施設、通信施設、制御処理システムの計画・調査・設計業務を確実に履行するための知識」とは、電気施設、通信施設、情報通信システムの業務を履行するために必要となる、電気事業法、電波法等の法令を踏まえた国土交通省の「電気通信施設設計業務共通仕様書」に記載された各種の主要技術基準及び参考図書に関する知識をいう。</t>
    <phoneticPr fontId="2"/>
  </si>
  <si>
    <t>（記入内容）
　・「要件を満たす事項」欄には、申請する資格の資格付与試験等で「確認すべき資格付与試験等の要件」を満たす箇所を記入すること。
　・「左記を証明する添付資料番号」欄には、様式３の（留意事項）により、「ニ－○」（○は枝番）を記入すること。
（留意事項）
　・「要件を満たす事項」欄に記入できる資格付与試験等は、過去５年程度の間に実施されたものに限る。
　・「確認すべき資格付与試験等の要件」を複数の資格付与試験等の試験問題等で満たす場合には、記載欄１及び２に記入すること。
　・添付資料にはそれぞれ、１ページ目の右上に、「左記を証明する添付資料番号」を記入すること。
　・添付資料では、「要件を満たす事項」欄に記入した内容が実施されていることを証明する箇所（試験問題、規程類の該当箇所 等)を明示すること。</t>
    <phoneticPr fontId="2"/>
  </si>
  <si>
    <t>「下水道（排水施設及び処理施設）の計画・調査に関する知識」とは、流域別下水道整備総合計画調査指針と解説、持続的な汚水処理システム構築に向けた都道府県構想策定マニュアル、下水道事業のストックマネジメント実施に関するガイドライン-2015年版-（平成27年11月発刊）、等に関する知識をいう。
「下水道（排水施設及び処理施設）の設計に関する知識」とは、下水道施設計画・設計指針と解説、下水道施設の耐震対策指針と解説等に関する知識をいう。</t>
    <phoneticPr fontId="2"/>
  </si>
  <si>
    <t>「河川・ダムに係る業務」とは、国土交通省の土木設計業務等共通仕様書(案）河川編及びダム編に記載された業務又はこれらに類する業務をいう。</t>
    <phoneticPr fontId="2"/>
  </si>
  <si>
    <t>土木機械設備</t>
    <rPh sb="0" eb="2">
      <t>ドボク</t>
    </rPh>
    <rPh sb="2" eb="4">
      <t>キカイ</t>
    </rPh>
    <rPh sb="4" eb="6">
      <t>セツビ</t>
    </rPh>
    <phoneticPr fontId="2"/>
  </si>
  <si>
    <t>診断</t>
    <rPh sb="0" eb="2">
      <t>シンダン</t>
    </rPh>
    <phoneticPr fontId="2"/>
  </si>
  <si>
    <t>業務の管理及び統括等を行う者（管理技術者）</t>
    <phoneticPr fontId="2"/>
  </si>
  <si>
    <t>　「土木機械設備」とは、国土交通省の「機械工事共通仕様書（案）」に記載された水門設備、揚排水ポンプ設備、トンネル換気設備、消融雪設備、道路排水設備等をいう。　
　「土木機械設備の計画・調査・設計業務を履行するための知識」とは、土木機械設備の計画・調査・設計業務を履行するために必要となる、道路法、河川法、騒音規制法、消防法などの法令、国土交通省の「機械工事共通仕様書（案）」に記載された各種の主要技術基準及び参考図書のうち、土木機械設備に関する部分の知識をいう。</t>
    <phoneticPr fontId="2"/>
  </si>
  <si>
    <t>１ 道路の橋梁の計画・調査・設計に関する知識、実務経験を有することを確認するものであること。</t>
    <phoneticPr fontId="2"/>
  </si>
  <si>
    <t>「港湾の計画・調査業務」とは、港湾設計・測量・調査等業務共通仕様書に記載されている業務のうち計画及び調査に関する業務をいう。</t>
    <phoneticPr fontId="2"/>
  </si>
  <si>
    <t xml:space="preserve">　　　－　　　－　　　－　　　 </t>
    <phoneticPr fontId="2"/>
  </si>
  <si>
    <t>公園施設（遊具）に係る法令、点検に係る指針及び点検技術、点検方法等の各々に関する相当の知識を有することを確認するものとする。
「公園施設（遊具）に係る法令に関する知識」とは、都市公園法、都市公園法施行令、都市公園法施行規則等に関する知識をいう。
「公園施設（遊具）に係る点検に係る指針に関する知識」とは、都市公園における遊具の安全確保に関する指針に関する知識をいう。
「公園施設（遊具）に係る点検技術、点検方法に関する知識」とは、都市公園における遊具の安全確保に関する指針に記載のある点検の内容に応じた点検技術、点検方法に関する知識をいう。</t>
    <phoneticPr fontId="2"/>
  </si>
  <si>
    <t>「公園施設（遊具）関係業務」とは、遊具の都市公園における遊具の安全確保に関する指針に記載のある点検の内容に応じた点検及び都市公園以外に設置されている主として子どもの利用に供することを目的として地面に固定されている遊戯施設の点検に関する業務をいう。</t>
    <phoneticPr fontId="2"/>
  </si>
  <si>
    <t>公園施設（遊具）の材料等に関する相当の知識を有することを確認するものとする。
「公園施設（遊具）の材料等に関する知識」とは、都市公園における遊具の安全確保に関する指針に記載のある材料等に関する知識をいう。</t>
    <phoneticPr fontId="2"/>
  </si>
  <si>
    <t>「公園施設（遊具）関係業務」とは、遊具の都市公園における遊具の安全確保に関する指針に記載のある点検の内容に応じた点検及び都市公園以外に設置されている主として子どもの利用に供することを目的として地面に固定されている遊戯施設の点検に関する業務をいう。</t>
    <phoneticPr fontId="2"/>
  </si>
  <si>
    <t>公園施設（遊具）に係る法令、点検・診断に係る指針及び点検・診断技術、点検・診断方法等の各々に関する相当の知識を有することを確認するものとする。
「公園施設（遊具）に係る法令に関する知識」とは、都市公園法、都市公園法施行令、都市公園法施行規則等に関する知識をいう。
「公園施設（遊具）に係る点検・診断に係る指針に関する知識」とは、都市公園における遊具の安全確保に関する指針に関する知識をいう。
「公園施設（遊具）に係る点検・診断技術、点検・診断方法等に関する知識」とは、都市公園における遊具の安全確保に関する指針に記載のある点検・診断の内容に応じた点検・診断技術、点検・診断方法に関する知識をいう。</t>
    <phoneticPr fontId="2"/>
  </si>
  <si>
    <t>公園施設（遊具）の材料、修繕、業務の管理等の各々に関する相当の知識を有することを確認するものとする。
「公園施設（遊具）の材料、修繕、業務の管理等に関する知識」とは、都市公園における遊具の安全確保に関する指針に記載のある材料、修繕等に関する知識及び点検・診断の内容に応じた遊具の点検・診断に係る業務の管理に関する知識をいう。</t>
    <phoneticPr fontId="2"/>
  </si>
  <si>
    <t>「公園施設（遊具）関係業務」とは、遊具の都市公園における遊具の安全確保に関する指針に記載のある点検・診断の内容に応じた点検・診断及び都市公園以外に設置されている主として子どもの利用に供することを目的として地面に固定されている遊戯施設の点検・診断に関する業務をいう。</t>
    <phoneticPr fontId="2"/>
  </si>
  <si>
    <t>公園施設（遊具）に係る法令、点検・診断に係る指針及び点検・診断技術、点検・診断方法等の各々に関する相当の知識を有することを確認するものとする。
「公園施設（遊具）に係る法令に関する知識」とは、都市公園法、都市公園法施行令、都市公園法施行規則等に関する知識をいう。
「公園施設（遊具）に係る点検・診断に係る指針に関する知識」とは、都市公園における遊具の安全確保に関する指針に関する知識をいう。
「公園施設（遊具）に係る点検・診断技術、点検・診断方法等に関する知識」とは、都市公園における遊具の安全確保に関する指針に記載のある点検・診断の内容に応じた点検・診断技術、点検・診断方法に関する知識をいう。</t>
    <phoneticPr fontId="2"/>
  </si>
  <si>
    <t>公園施設（遊具）の材料、修繕等の各々に関する相当の知識を有することを確認するものとする。
「公園施設（遊具）の材料、修繕等に関する知識」とは、都市公園における遊具の安全確保に関する指針に記載のある材料、修繕等に関する知識をいう。</t>
    <phoneticPr fontId="2"/>
  </si>
  <si>
    <t>舗装</t>
    <rPh sb="0" eb="2">
      <t>ホソウ</t>
    </rPh>
    <phoneticPr fontId="2"/>
  </si>
  <si>
    <t>点検</t>
    <phoneticPr fontId="2"/>
  </si>
  <si>
    <t>業務を担当する者（担当技術者）</t>
    <phoneticPr fontId="2"/>
  </si>
  <si>
    <t>舗装の点検業務を確実に履行するために必要な知識及び技術</t>
    <phoneticPr fontId="2"/>
  </si>
  <si>
    <t>１ 舗装に関する一定の知識及び技能を有することを確認するものであること</t>
    <phoneticPr fontId="2"/>
  </si>
  <si>
    <t>「舗装に関する一定の知識及び技能」とは、具体には、国が定める舗装の点検要領に定められた事項（健全性の診断及び詳細調査を除く）を確実に履行するために必要な知識及び技術をいう。</t>
    <phoneticPr fontId="2"/>
  </si>
  <si>
    <t>舗装の診断業務を確実に履行するために必要な知識及び技術</t>
    <phoneticPr fontId="2"/>
  </si>
  <si>
    <t>１ 舗装に関する相当の実務経験を有することを確認するものであること、又は舗装の設計、施工、管理に関する相当の専門知識を有することを確認するものであること、又は舗装の点検に関する相当の技術と実務経験を有することを確認するものであること</t>
    <phoneticPr fontId="2"/>
  </si>
  <si>
    <t>小規模附属物</t>
    <phoneticPr fontId="2"/>
  </si>
  <si>
    <t>小規模附属物の点検業務を確実に履行するために必要な知識及び技術</t>
    <phoneticPr fontId="2"/>
  </si>
  <si>
    <t>小規模附属物の診断業務を確実に履行するために必要な知識及び技術</t>
    <phoneticPr fontId="2"/>
  </si>
  <si>
    <t>「道路標識、道路照明施設等に関する一定の知識及び技能」とは、具体には、国が定める小規模附属物の点検要領に定められた事項（対策の要否の判定を除く）を確実に履行するために必要な知識及び技術をいう。</t>
    <phoneticPr fontId="2"/>
  </si>
  <si>
    <t>「道路標識、道路照明施設等の構造や部材の状態の評価に必要な相当の知識及び技能」とは、具体には、国が定める小規模附属物の点検要領に定められた事項（対策の要否の判定）を確実に履行するために必要な知識及び技術をいう。</t>
    <phoneticPr fontId="2"/>
  </si>
  <si>
    <t>宅地防災</t>
    <phoneticPr fontId="2"/>
  </si>
  <si>
    <t>計画・調査・設計</t>
    <phoneticPr fontId="2"/>
  </si>
  <si>
    <t>業務の管理及び統括等を行う者（管理技術者）
・
業務の技術上の照査を行う者（照査技術者）</t>
    <phoneticPr fontId="2"/>
  </si>
  <si>
    <t>宅地防災の計画・調査・設計業務を確実に履行するために必要な知識及び技術に加え、業務の管理及び統括を行う能力</t>
    <phoneticPr fontId="2"/>
  </si>
  <si>
    <t>「宅地防災の法令に関する知識」とは、宅地造成等規制法及び宅地造成に関する業務を確実に履行するために必要な建築基準法、土砂災害防止法等に関する知識をいう。</t>
    <phoneticPr fontId="2"/>
  </si>
  <si>
    <t>「宅地防災の調査、計画及び設計に関する知識」とは、宅地防災マニュアル、大規模盛土造成地の滑動崩落対策推進ガイドライン及び同解説、市街地液状化対策推進ガイダンス等に記載された調査、計画及び設計に関する知識をいう。</t>
    <phoneticPr fontId="2"/>
  </si>
  <si>
    <t>「宅地防災に係る業務」とは、宅地防災マニュアル、大規模盛土造成地の滑動崩落対策推進ガイドライン及び同解説、市街地液状化対策推進ガイダンス等に記載された宅地防災に係わる業務又はこれらに類する業務をいう。</t>
    <phoneticPr fontId="2"/>
  </si>
  <si>
    <t>舗装</t>
    <rPh sb="0" eb="2">
      <t>ホソウ</t>
    </rPh>
    <phoneticPr fontId="2"/>
  </si>
  <si>
    <t>小規模附属物</t>
    <rPh sb="0" eb="3">
      <t>ショウキボ</t>
    </rPh>
    <rPh sb="3" eb="5">
      <t>フゾク</t>
    </rPh>
    <rPh sb="5" eb="6">
      <t>ブツ</t>
    </rPh>
    <phoneticPr fontId="2"/>
  </si>
  <si>
    <t>小規模</t>
    <rPh sb="0" eb="3">
      <t>ショウキボ</t>
    </rPh>
    <phoneticPr fontId="2"/>
  </si>
  <si>
    <t>点検</t>
    <rPh sb="0" eb="2">
      <t>テンケン</t>
    </rPh>
    <phoneticPr fontId="2"/>
  </si>
  <si>
    <t>診断</t>
    <phoneticPr fontId="2"/>
  </si>
  <si>
    <t>点検舗装</t>
  </si>
  <si>
    <t>点検小規模附属物</t>
  </si>
  <si>
    <t>点検舗装点検</t>
  </si>
  <si>
    <t>点検舗装診断</t>
  </si>
  <si>
    <t>点検小規模附属物点検</t>
    <phoneticPr fontId="2"/>
  </si>
  <si>
    <t>点検小規模附属物診断</t>
    <phoneticPr fontId="2"/>
  </si>
  <si>
    <t>宅地防災</t>
    <rPh sb="0" eb="2">
      <t>タクチ</t>
    </rPh>
    <rPh sb="2" eb="4">
      <t>ボウサイ</t>
    </rPh>
    <phoneticPr fontId="2"/>
  </si>
  <si>
    <t>宅地</t>
    <rPh sb="0" eb="2">
      <t>タクチ</t>
    </rPh>
    <phoneticPr fontId="2"/>
  </si>
  <si>
    <t>計画宅地防災</t>
    <phoneticPr fontId="2"/>
  </si>
  <si>
    <t>管理技術者・照査技術者</t>
    <phoneticPr fontId="2"/>
  </si>
  <si>
    <t>計画宅地防災計画・調査・設計</t>
  </si>
  <si>
    <t>土木機械設備の診断業務を確実に履行するために必要な知識及び技術に加え、これらの業務の管理及び統括を行う能力。</t>
    <phoneticPr fontId="2"/>
  </si>
  <si>
    <t>公園施設（遊具）の材料、業務の管理等の各々に関する相当の知識を有することを確認するものとする。
「公園施設（遊具）に係る材料、業務の管理等に関する知識」とは、都市公園における遊具の安全確保に関する指針に記載のある材料等に関する知識及び点検の内容に応じた遊具の点検に係る業務の管理に関する知識をいう。</t>
    <phoneticPr fontId="2"/>
  </si>
  <si>
    <t>１ 道路標識、道路照明施設等に関する一定の知識及び技能を有することを確認するものであること</t>
    <phoneticPr fontId="2"/>
  </si>
  <si>
    <t>１ 道路標識、道路照明施設等の構造や部材の状態の評価に必要な相当の知識及び技能を有することを確認するものであること</t>
    <phoneticPr fontId="2"/>
  </si>
  <si>
    <t>１ 宅地防災の法令に関する知識を有することを確認するものであること</t>
    <phoneticPr fontId="2"/>
  </si>
  <si>
    <t>２ 宅地防災の調査、計画および設計に関する知識を有することを確認するものであること</t>
    <phoneticPr fontId="2"/>
  </si>
  <si>
    <t>３ 宅地防災に係る業務に関し、実務経験を有することを確認するものであること</t>
    <phoneticPr fontId="2"/>
  </si>
  <si>
    <t>「舗装に関する相当の実務経験、舗装の設計、施工、管理に関する相当の専門知識」とは、具体には、国が定める舗装の点検要領に定められた事項（健全性の診断及び詳細調査）を確実に履行するために必要な知識及び技術をいう。</t>
    <phoneticPr fontId="2"/>
  </si>
  <si>
    <t xml:space="preserve">〔　　　－　　　－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</si>
</sst>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
  </numFmts>
  <fonts count="39" x14ac:knownFonts="1">
    <font>
      <sz val="11"/>
      <color theme="1"/>
      <name val="ＭＳ Ｐゴシック"/>
      <family val="2"/>
      <charset val="128"/>
      <scheme val="minor"/>
    </font>
    <font>
      <sz val="28"/>
      <color theme="1"/>
      <name val="メイリオ"/>
      <family val="3"/>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sz val="36"/>
      <color theme="1"/>
      <name val="HGP創英角ｺﾞｼｯｸUB"/>
      <family val="3"/>
      <charset val="128"/>
    </font>
    <font>
      <sz val="48"/>
      <color theme="1"/>
      <name val="ＭＳ 明朝"/>
      <family val="1"/>
      <charset val="128"/>
    </font>
    <font>
      <sz val="18"/>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font>
    <font>
      <sz val="20"/>
      <color theme="1"/>
      <name val="ＭＳ 明朝"/>
      <family val="1"/>
      <charset val="128"/>
    </font>
    <font>
      <sz val="36"/>
      <color theme="1"/>
      <name val="ＭＳ ゴシック"/>
      <family val="3"/>
      <charset val="128"/>
    </font>
    <font>
      <sz val="28"/>
      <color theme="1"/>
      <name val="ＭＳ ゴシック"/>
      <family val="3"/>
      <charset val="128"/>
    </font>
    <font>
      <sz val="20"/>
      <color rgb="FF0070C0"/>
      <name val="ＭＳ 明朝"/>
      <family val="1"/>
      <charset val="128"/>
    </font>
    <font>
      <sz val="18"/>
      <name val="ＭＳ 明朝"/>
      <family val="1"/>
      <charset val="128"/>
    </font>
    <font>
      <sz val="20"/>
      <color theme="1"/>
      <name val="ＭＳ Ｐゴシック"/>
      <family val="2"/>
      <charset val="128"/>
      <scheme val="minor"/>
    </font>
    <font>
      <sz val="18"/>
      <color theme="1"/>
      <name val="ＭＳ 明朝"/>
      <family val="1"/>
      <charset val="128"/>
    </font>
    <font>
      <sz val="16"/>
      <name val="ＭＳ 明朝"/>
      <family val="1"/>
      <charset val="128"/>
    </font>
    <font>
      <sz val="22"/>
      <color theme="1"/>
      <name val="ＭＳ 明朝"/>
      <family val="1"/>
      <charset val="128"/>
    </font>
    <font>
      <sz val="22"/>
      <color rgb="FF000000"/>
      <name val="ＭＳ ゴシック"/>
      <family val="3"/>
      <charset val="128"/>
    </font>
    <font>
      <sz val="12"/>
      <name val="ＭＳ 明朝"/>
      <family val="1"/>
      <charset val="128"/>
    </font>
    <font>
      <sz val="11"/>
      <color theme="1"/>
      <name val="ＭＳ ゴシック"/>
      <family val="3"/>
      <charset val="128"/>
    </font>
    <font>
      <sz val="16"/>
      <color theme="1"/>
      <name val="ＭＳ ゴシック"/>
      <family val="3"/>
      <charset val="128"/>
    </font>
    <font>
      <sz val="11"/>
      <name val="ＭＳ Ｐゴシック"/>
      <family val="3"/>
      <charset val="128"/>
      <scheme val="minor"/>
    </font>
    <font>
      <sz val="10.5"/>
      <name val="ＭＳ Ｐゴシック"/>
      <family val="3"/>
      <charset val="128"/>
      <scheme val="minor"/>
    </font>
    <font>
      <sz val="10.5"/>
      <color theme="1"/>
      <name val="Century"/>
      <family val="1"/>
    </font>
    <font>
      <sz val="16"/>
      <color theme="1"/>
      <name val="ＭＳ Ｐゴシック"/>
      <family val="2"/>
      <charset val="128"/>
      <scheme val="minor"/>
    </font>
    <font>
      <sz val="16"/>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1"/>
      <name val="ＭＳ Ｐゴシック"/>
      <family val="2"/>
      <charset val="128"/>
      <scheme val="minor"/>
    </font>
    <font>
      <sz val="20"/>
      <name val="ＭＳ ゴシック"/>
      <family val="3"/>
      <charset val="128"/>
    </font>
    <font>
      <sz val="16"/>
      <name val="ＭＳ Ｐゴシック"/>
      <family val="2"/>
      <charset val="128"/>
      <scheme val="minor"/>
    </font>
    <font>
      <sz val="36"/>
      <name val="ＭＳ Ｐゴシック"/>
      <family val="3"/>
      <charset val="128"/>
    </font>
    <font>
      <sz val="36"/>
      <name val="ＭＳ 明朝"/>
      <family val="1"/>
      <charset val="128"/>
    </font>
    <font>
      <sz val="14"/>
      <name val="ＭＳ 明朝"/>
      <family val="1"/>
      <charset val="128"/>
    </font>
    <font>
      <sz val="20"/>
      <name val="ＭＳ Ｐゴシック"/>
      <family val="2"/>
      <charset val="128"/>
      <scheme val="minor"/>
    </font>
    <font>
      <sz val="22"/>
      <color theme="1"/>
      <name val="ＭＳ ゴシック"/>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rgb="FF66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43"/>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thin">
        <color auto="1"/>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s>
  <cellStyleXfs count="1">
    <xf numFmtId="0" fontId="0" fillId="0" borderId="0">
      <alignment vertical="center"/>
    </xf>
  </cellStyleXfs>
  <cellXfs count="250">
    <xf numFmtId="0" fontId="0" fillId="0" borderId="0" xfId="0">
      <alignment vertical="center"/>
    </xf>
    <xf numFmtId="0" fontId="3" fillId="0" borderId="0" xfId="0" applyFont="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pplyAlignment="1">
      <alignment vertical="center"/>
    </xf>
    <xf numFmtId="0" fontId="3" fillId="0" borderId="0" xfId="0" applyFont="1" applyAlignment="1">
      <alignment vertical="center"/>
    </xf>
    <xf numFmtId="0" fontId="6" fillId="0" borderId="0" xfId="0" applyFont="1" applyFill="1" applyBorder="1" applyAlignment="1">
      <alignment vertical="top" wrapText="1"/>
    </xf>
    <xf numFmtId="0" fontId="6" fillId="0" borderId="6" xfId="0" applyFont="1" applyFill="1" applyBorder="1" applyAlignment="1">
      <alignment vertical="top" wrapText="1"/>
    </xf>
    <xf numFmtId="0" fontId="7" fillId="4" borderId="9"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center" vertical="center"/>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7" fillId="2" borderId="5"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0" fillId="0" borderId="0" xfId="0" applyFont="1">
      <alignment vertical="center"/>
    </xf>
    <xf numFmtId="0" fontId="12" fillId="0" borderId="0" xfId="0" applyFont="1" applyAlignment="1">
      <alignment horizontal="left" vertical="center" indent="1"/>
    </xf>
    <xf numFmtId="0" fontId="13" fillId="0" borderId="0" xfId="0" applyFont="1">
      <alignment vertical="center"/>
    </xf>
    <xf numFmtId="0" fontId="15" fillId="0" borderId="0" xfId="0" applyFont="1" applyAlignment="1">
      <alignment horizontal="center" vertical="center"/>
    </xf>
    <xf numFmtId="0" fontId="16" fillId="5" borderId="1" xfId="0" applyFont="1" applyFill="1" applyBorder="1" applyAlignment="1">
      <alignment horizontal="center" vertical="center"/>
    </xf>
    <xf numFmtId="0" fontId="3" fillId="0" borderId="0" xfId="0" applyFont="1" applyBorder="1">
      <alignment vertical="center"/>
    </xf>
    <xf numFmtId="0" fontId="3" fillId="0" borderId="0" xfId="0" applyFont="1" applyFill="1">
      <alignment vertical="center"/>
    </xf>
    <xf numFmtId="0" fontId="4" fillId="0" borderId="0" xfId="0" applyFont="1" applyFill="1">
      <alignment vertical="center"/>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16" fillId="0" borderId="24" xfId="0" applyFont="1" applyBorder="1" applyAlignment="1">
      <alignment horizontal="left" vertical="center" wrapText="1"/>
    </xf>
    <xf numFmtId="0" fontId="0" fillId="0" borderId="0" xfId="0" applyFill="1">
      <alignment vertical="center"/>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11" fillId="0" borderId="0" xfId="0" applyFont="1" applyAlignment="1">
      <alignment horizontal="center" vertical="center"/>
    </xf>
    <xf numFmtId="0" fontId="16" fillId="0" borderId="0" xfId="0" applyFont="1" applyBorder="1" applyAlignment="1">
      <alignment horizontal="left" vertical="center" wrapText="1"/>
    </xf>
    <xf numFmtId="0" fontId="18" fillId="0" borderId="0" xfId="0" applyFont="1" applyFill="1">
      <alignment vertical="center"/>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21" fillId="0" borderId="0" xfId="0" applyFont="1">
      <alignment vertical="center"/>
    </xf>
    <xf numFmtId="0" fontId="0" fillId="0" borderId="0" xfId="0" applyAlignment="1">
      <alignment horizontal="left" vertical="center" indent="1"/>
    </xf>
    <xf numFmtId="0" fontId="22" fillId="0" borderId="0" xfId="0" applyFont="1">
      <alignment vertical="center"/>
    </xf>
    <xf numFmtId="0" fontId="0" fillId="8" borderId="1" xfId="0" applyFill="1" applyBorder="1" applyAlignment="1">
      <alignment horizontal="center" vertical="center" wrapText="1"/>
    </xf>
    <xf numFmtId="0" fontId="0" fillId="0" borderId="17" xfId="0" applyBorder="1">
      <alignment vertical="center"/>
    </xf>
    <xf numFmtId="0" fontId="0" fillId="0" borderId="0" xfId="0" applyBorder="1">
      <alignment vertical="center"/>
    </xf>
    <xf numFmtId="0" fontId="23" fillId="0" borderId="1" xfId="0" applyFont="1" applyBorder="1" applyAlignment="1" applyProtection="1">
      <alignment horizontal="center" vertical="center"/>
      <protection locked="0"/>
    </xf>
    <xf numFmtId="0" fontId="24" fillId="0" borderId="1" xfId="0" applyFont="1" applyBorder="1" applyAlignment="1" applyProtection="1">
      <alignment horizontal="left" vertical="center" shrinkToFit="1"/>
      <protection locked="0"/>
    </xf>
    <xf numFmtId="0" fontId="24" fillId="0" borderId="1" xfId="0" applyFont="1" applyBorder="1" applyAlignment="1" applyProtection="1">
      <alignment horizontal="center" vertical="center" shrinkToFit="1"/>
      <protection locked="0"/>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0" fontId="0" fillId="8" borderId="0" xfId="0" applyFill="1" applyBorder="1">
      <alignment vertical="center"/>
    </xf>
    <xf numFmtId="0" fontId="0" fillId="9" borderId="1" xfId="0" applyFill="1" applyBorder="1" applyAlignment="1">
      <alignment horizontal="center" vertical="center"/>
    </xf>
    <xf numFmtId="0" fontId="0" fillId="0" borderId="25" xfId="0" applyBorder="1" applyAlignment="1">
      <alignment horizontal="left" vertical="center" indent="1"/>
    </xf>
    <xf numFmtId="0" fontId="0" fillId="0" borderId="25" xfId="0" applyBorder="1" applyAlignment="1">
      <alignment horizontal="center" vertical="center"/>
    </xf>
    <xf numFmtId="0" fontId="0" fillId="0" borderId="25" xfId="0" applyBorder="1">
      <alignment vertical="center"/>
    </xf>
    <xf numFmtId="0" fontId="0" fillId="0" borderId="25" xfId="0" applyBorder="1" applyAlignment="1">
      <alignment horizontal="left" vertical="center"/>
    </xf>
    <xf numFmtId="0" fontId="0" fillId="6" borderId="25" xfId="0" applyFill="1" applyBorder="1">
      <alignment vertical="center"/>
    </xf>
    <xf numFmtId="0" fontId="0" fillId="0" borderId="1" xfId="0" applyBorder="1">
      <alignment vertical="center"/>
    </xf>
    <xf numFmtId="0" fontId="0" fillId="0" borderId="26" xfId="0" applyBorder="1" applyAlignment="1">
      <alignment horizontal="left" vertical="center" indent="1"/>
    </xf>
    <xf numFmtId="0" fontId="0" fillId="0" borderId="26" xfId="0" applyBorder="1" applyAlignment="1">
      <alignment horizontal="center" vertical="center"/>
    </xf>
    <xf numFmtId="0" fontId="0" fillId="0" borderId="26" xfId="0" applyBorder="1">
      <alignment vertical="center"/>
    </xf>
    <xf numFmtId="0" fontId="0" fillId="0" borderId="26" xfId="0" applyBorder="1" applyAlignment="1">
      <alignment horizontal="left" vertical="center"/>
    </xf>
    <xf numFmtId="0" fontId="0" fillId="6" borderId="26" xfId="0" applyFill="1" applyBorder="1">
      <alignment vertical="center"/>
    </xf>
    <xf numFmtId="0" fontId="25" fillId="0" borderId="0" xfId="0" applyFont="1" applyAlignment="1">
      <alignment vertical="center" wrapText="1"/>
    </xf>
    <xf numFmtId="0" fontId="26" fillId="0" borderId="0" xfId="0" applyFont="1">
      <alignment vertical="center"/>
    </xf>
    <xf numFmtId="0" fontId="0" fillId="0" borderId="26" xfId="0" applyBorder="1" applyAlignment="1">
      <alignment vertical="center" wrapText="1"/>
    </xf>
    <xf numFmtId="0" fontId="0" fillId="0" borderId="27" xfId="0" applyBorder="1" applyAlignment="1">
      <alignment horizontal="left" vertical="center" indent="1"/>
    </xf>
    <xf numFmtId="0" fontId="0" fillId="0" borderId="27" xfId="0" applyBorder="1" applyAlignment="1">
      <alignment horizontal="center" vertical="center"/>
    </xf>
    <xf numFmtId="0" fontId="0" fillId="0" borderId="27" xfId="0" applyBorder="1">
      <alignment vertical="center"/>
    </xf>
    <xf numFmtId="0" fontId="0" fillId="0" borderId="27" xfId="0" applyBorder="1" applyAlignment="1">
      <alignment horizontal="left" vertical="center"/>
    </xf>
    <xf numFmtId="0" fontId="0" fillId="6" borderId="27" xfId="0" applyFill="1" applyBorder="1">
      <alignment vertical="center"/>
    </xf>
    <xf numFmtId="0" fontId="0" fillId="0" borderId="0" xfId="0" applyBorder="1" applyAlignment="1">
      <alignment horizontal="left" vertical="center" indent="1"/>
    </xf>
    <xf numFmtId="0" fontId="0" fillId="0" borderId="0" xfId="0" applyProtection="1">
      <alignment vertical="center"/>
      <protection locked="0"/>
    </xf>
    <xf numFmtId="0" fontId="27" fillId="0" borderId="17" xfId="0" applyFont="1" applyBorder="1" applyProtection="1">
      <alignment vertical="center"/>
      <protection locked="0"/>
    </xf>
    <xf numFmtId="0" fontId="28" fillId="0" borderId="0" xfId="0" applyFont="1">
      <alignment vertical="center"/>
    </xf>
    <xf numFmtId="0" fontId="29" fillId="0" borderId="0" xfId="0" applyFont="1" applyAlignment="1">
      <alignment horizontal="right" vertical="top"/>
    </xf>
    <xf numFmtId="0" fontId="30" fillId="0" borderId="0" xfId="0" applyFont="1">
      <alignment vertical="center"/>
    </xf>
    <xf numFmtId="0" fontId="31" fillId="0" borderId="0" xfId="0" applyFont="1">
      <alignment vertical="center"/>
    </xf>
    <xf numFmtId="0" fontId="27" fillId="0" borderId="0" xfId="0" applyFont="1">
      <alignment vertical="center"/>
    </xf>
    <xf numFmtId="0" fontId="28" fillId="0" borderId="0" xfId="0" applyFont="1" applyProtection="1">
      <alignment vertical="center"/>
      <protection locked="0"/>
    </xf>
    <xf numFmtId="0" fontId="30" fillId="0" borderId="0" xfId="0" applyFont="1" applyProtection="1">
      <alignment vertical="center"/>
      <protection locked="0"/>
    </xf>
    <xf numFmtId="0" fontId="31" fillId="7" borderId="1" xfId="0" applyFont="1" applyFill="1" applyBorder="1" applyAlignment="1">
      <alignment horizontal="center" vertical="center"/>
    </xf>
    <xf numFmtId="0" fontId="31" fillId="7" borderId="1" xfId="0" applyFont="1" applyFill="1" applyBorder="1" applyAlignment="1">
      <alignment horizontal="center" vertical="center" wrapText="1"/>
    </xf>
    <xf numFmtId="0" fontId="31" fillId="0" borderId="1" xfId="0" applyFont="1" applyBorder="1" applyAlignment="1" applyProtection="1">
      <alignment vertical="center"/>
      <protection locked="0"/>
    </xf>
    <xf numFmtId="0" fontId="24" fillId="0" borderId="1" xfId="0" applyFont="1" applyBorder="1" applyAlignment="1">
      <alignment horizontal="center" vertical="center" wrapText="1"/>
    </xf>
    <xf numFmtId="0" fontId="31" fillId="0" borderId="0" xfId="0" applyFont="1" applyProtection="1">
      <alignment vertical="center"/>
      <protection locked="0"/>
    </xf>
    <xf numFmtId="0" fontId="24" fillId="0" borderId="0" xfId="0" applyFont="1" applyBorder="1" applyAlignment="1" applyProtection="1">
      <alignment horizontal="center" vertical="top" wrapText="1"/>
      <protection locked="0"/>
    </xf>
    <xf numFmtId="0" fontId="23" fillId="0" borderId="0" xfId="0" applyFont="1" applyBorder="1" applyAlignment="1" applyProtection="1">
      <alignment horizontal="center" vertical="center"/>
      <protection locked="0"/>
    </xf>
    <xf numFmtId="0" fontId="24" fillId="0" borderId="0" xfId="0" applyFont="1" applyBorder="1" applyAlignment="1" applyProtection="1">
      <alignment horizontal="left" vertical="top" wrapText="1" indent="1"/>
      <protection locked="0"/>
    </xf>
    <xf numFmtId="0" fontId="33" fillId="0" borderId="0" xfId="0" applyFont="1" applyProtection="1">
      <alignment vertical="center"/>
      <protection locked="0"/>
    </xf>
    <xf numFmtId="0" fontId="27" fillId="0" borderId="0" xfId="0" applyFont="1" applyProtection="1">
      <alignment vertical="center"/>
      <protection locked="0"/>
    </xf>
    <xf numFmtId="0" fontId="18" fillId="0" borderId="0" xfId="0" applyFont="1" applyFill="1">
      <alignment vertical="center"/>
    </xf>
    <xf numFmtId="0" fontId="35" fillId="0" borderId="0" xfId="0" applyFont="1">
      <alignment vertical="center"/>
    </xf>
    <xf numFmtId="177" fontId="34" fillId="0" borderId="15" xfId="0" applyNumberFormat="1" applyFont="1" applyBorder="1" applyAlignment="1">
      <alignment horizontal="center" vertical="center"/>
    </xf>
    <xf numFmtId="0" fontId="34" fillId="0" borderId="2" xfId="0" applyFont="1" applyFill="1" applyBorder="1" applyAlignment="1">
      <alignment vertical="center"/>
    </xf>
    <xf numFmtId="0" fontId="35" fillId="0" borderId="2" xfId="0" applyFont="1" applyFill="1" applyBorder="1">
      <alignment vertical="center"/>
    </xf>
    <xf numFmtId="0" fontId="34" fillId="0" borderId="2" xfId="0" applyFont="1" applyFill="1" applyBorder="1">
      <alignment vertical="center"/>
    </xf>
    <xf numFmtId="0" fontId="35" fillId="0" borderId="3" xfId="0" applyFont="1" applyFill="1" applyBorder="1">
      <alignment vertical="center"/>
    </xf>
    <xf numFmtId="0" fontId="35" fillId="0" borderId="3" xfId="0" applyFont="1" applyFill="1" applyBorder="1" applyAlignment="1">
      <alignment vertical="center"/>
    </xf>
    <xf numFmtId="0" fontId="3" fillId="0" borderId="3" xfId="0" applyFont="1" applyFill="1" applyBorder="1">
      <alignment vertical="center"/>
    </xf>
    <xf numFmtId="176" fontId="34" fillId="0" borderId="0" xfId="0" applyNumberFormat="1" applyFont="1" applyAlignment="1">
      <alignment horizontal="center" vertical="center"/>
    </xf>
    <xf numFmtId="0" fontId="16" fillId="0" borderId="0"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16" fillId="0" borderId="0"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8" fillId="0" borderId="0" xfId="0" applyFont="1" applyFill="1">
      <alignment vertical="center"/>
    </xf>
    <xf numFmtId="0" fontId="1" fillId="0" borderId="1" xfId="0" applyFont="1" applyBorder="1" applyAlignment="1">
      <alignment horizontal="center" vertical="center"/>
    </xf>
    <xf numFmtId="0" fontId="36" fillId="0" borderId="0" xfId="0" applyFont="1">
      <alignment vertical="center"/>
    </xf>
    <xf numFmtId="0" fontId="1" fillId="10" borderId="1" xfId="0" applyFont="1" applyFill="1" applyBorder="1" applyAlignment="1">
      <alignment horizontal="center" vertical="center"/>
    </xf>
    <xf numFmtId="0" fontId="36" fillId="0" borderId="0" xfId="0" applyFont="1" applyFill="1">
      <alignment vertical="center"/>
    </xf>
    <xf numFmtId="0" fontId="31" fillId="0" borderId="0" xfId="0" applyFont="1" applyAlignment="1">
      <alignment horizontal="center" vertical="center"/>
    </xf>
    <xf numFmtId="0" fontId="37" fillId="0" borderId="0" xfId="0" applyFont="1" applyAlignment="1" applyProtection="1">
      <alignment horizontal="center" vertical="center"/>
      <protection locked="0"/>
    </xf>
    <xf numFmtId="0" fontId="36" fillId="0" borderId="0" xfId="0" applyFont="1" applyProtection="1">
      <alignment vertical="center"/>
      <protection locked="0"/>
    </xf>
    <xf numFmtId="0" fontId="20" fillId="0" borderId="0" xfId="0" applyFont="1">
      <alignment vertical="center"/>
    </xf>
    <xf numFmtId="0" fontId="18" fillId="0" borderId="0" xfId="0" applyFont="1" applyFill="1" applyAlignment="1">
      <alignment horizontal="right" vertical="center"/>
    </xf>
    <xf numFmtId="0" fontId="14" fillId="5" borderId="1" xfId="0" applyFont="1" applyFill="1" applyBorder="1" applyAlignment="1" applyProtection="1">
      <alignment vertical="center"/>
      <protection locked="0"/>
    </xf>
    <xf numFmtId="0" fontId="14" fillId="5" borderId="1" xfId="0" applyFont="1" applyFill="1" applyBorder="1" applyAlignment="1" applyProtection="1">
      <alignment horizontal="center" vertical="center"/>
      <protection locked="0"/>
    </xf>
    <xf numFmtId="0" fontId="14" fillId="5" borderId="1" xfId="0" applyFont="1" applyFill="1" applyBorder="1" applyAlignment="1" applyProtection="1">
      <alignment horizontal="left" vertical="center" wrapText="1" shrinkToFit="1"/>
      <protection locked="0"/>
    </xf>
    <xf numFmtId="0" fontId="14" fillId="5" borderId="11" xfId="0" applyFont="1" applyFill="1" applyBorder="1" applyAlignment="1" applyProtection="1">
      <alignment horizontal="left" vertical="center" wrapText="1" shrinkToFit="1"/>
      <protection locked="0"/>
    </xf>
    <xf numFmtId="0" fontId="18" fillId="0" borderId="0" xfId="0" applyFont="1" applyFill="1">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18" fillId="0" borderId="0" xfId="0" applyFont="1" applyFill="1" applyProtection="1">
      <alignment vertical="center"/>
      <protection locked="0"/>
    </xf>
    <xf numFmtId="0" fontId="11" fillId="0" borderId="0" xfId="0" applyFont="1" applyAlignment="1">
      <alignment horizontal="center" vertical="center" wrapText="1"/>
    </xf>
    <xf numFmtId="0" fontId="18" fillId="0" borderId="0" xfId="0" applyFont="1" applyFill="1" applyProtection="1">
      <alignment vertical="center"/>
      <protection locked="0"/>
    </xf>
    <xf numFmtId="0" fontId="7" fillId="4" borderId="9" xfId="0" applyFont="1" applyFill="1" applyBorder="1" applyAlignment="1">
      <alignment horizontal="center" vertical="center" wrapText="1"/>
    </xf>
    <xf numFmtId="0" fontId="11" fillId="0" borderId="0" xfId="0" applyFont="1" applyAlignment="1">
      <alignment horizontal="center" vertical="center"/>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16" fillId="0" borderId="0" xfId="0" applyFont="1" applyBorder="1" applyAlignment="1">
      <alignment horizontal="left" vertical="center" wrapText="1"/>
    </xf>
    <xf numFmtId="0" fontId="3" fillId="0" borderId="0" xfId="0" applyFont="1" applyProtection="1">
      <alignment vertical="center"/>
    </xf>
    <xf numFmtId="0" fontId="36" fillId="0" borderId="0" xfId="0" applyFont="1" applyProtection="1">
      <alignment vertical="center"/>
    </xf>
    <xf numFmtId="0" fontId="10" fillId="0" borderId="0" xfId="0" applyFont="1" applyProtection="1">
      <alignment vertical="center"/>
    </xf>
    <xf numFmtId="0" fontId="12" fillId="0" borderId="0" xfId="0" applyFont="1" applyAlignment="1" applyProtection="1">
      <alignment horizontal="left" vertical="center" indent="1"/>
    </xf>
    <xf numFmtId="0" fontId="4" fillId="0" borderId="0" xfId="0" applyFont="1" applyProtection="1">
      <alignment vertical="center"/>
    </xf>
    <xf numFmtId="0" fontId="13" fillId="0" borderId="0" xfId="0" applyFont="1" applyProtection="1">
      <alignment vertical="center"/>
    </xf>
    <xf numFmtId="0" fontId="0" fillId="0" borderId="0" xfId="0" applyProtection="1">
      <alignment vertical="center"/>
    </xf>
    <xf numFmtId="0" fontId="31" fillId="0" borderId="0" xfId="0" applyFont="1" applyAlignment="1" applyProtection="1">
      <alignment horizontal="center" vertical="center"/>
    </xf>
    <xf numFmtId="0" fontId="0" fillId="0" borderId="0" xfId="0" applyAlignment="1" applyProtection="1">
      <alignment horizontal="center" vertical="center"/>
    </xf>
    <xf numFmtId="0" fontId="17" fillId="4" borderId="22"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0" fillId="0" borderId="1" xfId="0" applyBorder="1" applyAlignment="1">
      <alignment horizontal="center" vertical="center"/>
    </xf>
    <xf numFmtId="0" fontId="0" fillId="6" borderId="1" xfId="0" applyFill="1" applyBorder="1" applyAlignment="1">
      <alignment horizontal="center" vertical="center"/>
    </xf>
    <xf numFmtId="0" fontId="33" fillId="0" borderId="0" xfId="0" applyFont="1" applyAlignment="1" applyProtection="1">
      <alignment horizontal="left" vertical="center" wrapText="1" indent="1"/>
      <protection locked="0"/>
    </xf>
    <xf numFmtId="0" fontId="27" fillId="0" borderId="0" xfId="0" applyFont="1" applyProtection="1">
      <alignment vertical="center"/>
      <protection locked="0"/>
    </xf>
    <xf numFmtId="0" fontId="27" fillId="0" borderId="0" xfId="0" applyFont="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7" xfId="0" applyFont="1" applyBorder="1" applyProtection="1">
      <alignment vertical="center"/>
      <protection locked="0"/>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29" fillId="0" borderId="0" xfId="0" applyFont="1" applyAlignment="1">
      <alignment horizontal="right" vertical="top" wrapText="1"/>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21"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32" fillId="0" borderId="0" xfId="0" applyFont="1" applyAlignment="1" applyProtection="1">
      <alignment horizontal="center" vertical="top"/>
      <protection locked="0"/>
    </xf>
    <xf numFmtId="0" fontId="30" fillId="0" borderId="0" xfId="0" applyFont="1" applyAlignment="1" applyProtection="1">
      <alignment horizontal="right" vertical="center"/>
      <protection locked="0"/>
    </xf>
    <xf numFmtId="0" fontId="30" fillId="0" borderId="17" xfId="0" applyFont="1" applyBorder="1" applyProtection="1">
      <alignment vertical="center"/>
      <protection locked="0"/>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9" xfId="0" applyFont="1" applyFill="1" applyBorder="1" applyAlignment="1">
      <alignment horizontal="center" vertical="center"/>
    </xf>
    <xf numFmtId="0" fontId="19" fillId="0" borderId="0" xfId="0" applyFont="1" applyAlignment="1" applyProtection="1">
      <alignment horizontal="left" vertical="center" readingOrder="1"/>
      <protection locked="0"/>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1" fillId="0" borderId="0" xfId="0" applyFont="1" applyAlignment="1">
      <alignment horizontal="center" vertical="center" wrapText="1"/>
    </xf>
    <xf numFmtId="0" fontId="18" fillId="0" borderId="0" xfId="0" applyFont="1" applyFill="1" applyProtection="1">
      <alignment vertical="center"/>
      <protection locked="0"/>
    </xf>
    <xf numFmtId="0" fontId="38" fillId="0" borderId="17" xfId="0" applyFont="1" applyFill="1" applyBorder="1" applyAlignment="1" applyProtection="1">
      <alignment horizontal="left" vertical="center" indent="1"/>
      <protection locked="0"/>
    </xf>
    <xf numFmtId="0" fontId="38" fillId="0" borderId="15" xfId="0" applyFont="1" applyFill="1" applyBorder="1" applyAlignment="1" applyProtection="1">
      <alignment horizontal="left" vertical="center" indent="1"/>
      <protection locked="0"/>
    </xf>
    <xf numFmtId="0" fontId="34" fillId="0" borderId="3" xfId="0" applyFont="1" applyFill="1" applyBorder="1" applyAlignment="1">
      <alignment horizontal="distributed" vertical="center"/>
    </xf>
    <xf numFmtId="0" fontId="34" fillId="0" borderId="3" xfId="0" applyFont="1" applyBorder="1" applyAlignment="1">
      <alignment horizontal="distributed" vertical="center"/>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5" borderId="11"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11" fillId="0" borderId="0" xfId="0" applyFont="1" applyAlignment="1">
      <alignment horizontal="center" vertical="center"/>
    </xf>
    <xf numFmtId="0" fontId="14" fillId="4" borderId="1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16" fillId="0" borderId="0" xfId="0" applyFont="1" applyBorder="1" applyAlignment="1">
      <alignment horizontal="left" vertical="center" wrapText="1"/>
    </xf>
    <xf numFmtId="0" fontId="16" fillId="2" borderId="19" xfId="0" applyFont="1" applyFill="1" applyBorder="1" applyAlignment="1">
      <alignment vertical="center" wrapText="1"/>
    </xf>
    <xf numFmtId="0" fontId="16" fillId="2" borderId="5"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34" fillId="0" borderId="17" xfId="0" applyFont="1" applyBorder="1" applyAlignment="1">
      <alignment horizontal="distributed" vertical="center"/>
    </xf>
    <xf numFmtId="0" fontId="34" fillId="0" borderId="15" xfId="0" applyFont="1" applyBorder="1" applyAlignment="1">
      <alignment horizontal="distributed" vertical="center"/>
    </xf>
    <xf numFmtId="0" fontId="34" fillId="0" borderId="2" xfId="0" applyFont="1" applyBorder="1" applyAlignment="1">
      <alignment horizontal="distributed" vertical="center"/>
    </xf>
    <xf numFmtId="0" fontId="16" fillId="2" borderId="1" xfId="0" applyFont="1" applyFill="1" applyBorder="1" applyAlignment="1">
      <alignment horizontal="center" vertical="center" wrapText="1"/>
    </xf>
    <xf numFmtId="0" fontId="16" fillId="4" borderId="11" xfId="0" applyFont="1" applyFill="1" applyBorder="1" applyAlignment="1" applyProtection="1">
      <alignment horizontal="center" vertical="center" wrapText="1"/>
    </xf>
    <xf numFmtId="0" fontId="16" fillId="4" borderId="15"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19"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6" fillId="4" borderId="20" xfId="0" applyFont="1" applyFill="1" applyBorder="1" applyAlignment="1" applyProtection="1">
      <alignment horizontal="center" vertical="center" wrapText="1"/>
    </xf>
    <xf numFmtId="0" fontId="16" fillId="4" borderId="21" xfId="0" applyFont="1" applyFill="1" applyBorder="1" applyAlignment="1" applyProtection="1">
      <alignment horizontal="center" vertical="center" wrapText="1"/>
    </xf>
    <xf numFmtId="0" fontId="16" fillId="4" borderId="23"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18"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0" fillId="0" borderId="22" xfId="0" applyBorder="1">
      <alignment vertical="center"/>
    </xf>
    <xf numFmtId="0" fontId="0" fillId="0" borderId="5" xfId="0"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176894</xdr:colOff>
      <xdr:row>4</xdr:row>
      <xdr:rowOff>449035</xdr:rowOff>
    </xdr:from>
    <xdr:to>
      <xdr:col>5</xdr:col>
      <xdr:colOff>571500</xdr:colOff>
      <xdr:row>8</xdr:row>
      <xdr:rowOff>127500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62694" y="1725385"/>
          <a:ext cx="5861956" cy="107864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latin typeface="+mn-ea"/>
              <a:ea typeface="+mn-ea"/>
            </a:rPr>
            <a:t>記入例　</a:t>
          </a:r>
          <a:endParaRPr kumimoji="1" lang="en-US" altLang="ja-JP" sz="1400">
            <a:latin typeface="+mn-ea"/>
            <a:ea typeface="+mn-ea"/>
          </a:endParaRPr>
        </a:p>
        <a:p>
          <a:r>
            <a:rPr kumimoji="1" lang="ja-JP" altLang="en-US" sz="1400">
              <a:latin typeface="+mn-ea"/>
              <a:ea typeface="+mn-ea"/>
            </a:rPr>
            <a:t>　　○　　　　： 提出書類を添付</a:t>
          </a:r>
          <a:endParaRPr kumimoji="1" lang="en-US" altLang="ja-JP" sz="1400">
            <a:latin typeface="+mn-ea"/>
            <a:ea typeface="+mn-ea"/>
          </a:endParaRPr>
        </a:p>
        <a:p>
          <a:r>
            <a:rPr kumimoji="1" lang="ja-JP" altLang="en-US" sz="1400">
              <a:latin typeface="+mn-ea"/>
              <a:ea typeface="+mn-ea"/>
            </a:rPr>
            <a:t>　　</a:t>
          </a:r>
          <a:r>
            <a:rPr kumimoji="1" lang="en-US" altLang="ja-JP" sz="1400">
              <a:latin typeface="+mn-ea"/>
              <a:ea typeface="+mn-ea"/>
            </a:rPr>
            <a:t>No.××</a:t>
          </a:r>
          <a:r>
            <a:rPr kumimoji="1" lang="ja-JP" altLang="en-US" sz="1400">
              <a:latin typeface="+mn-ea"/>
              <a:ea typeface="+mn-ea"/>
            </a:rPr>
            <a:t>： </a:t>
          </a:r>
          <a:r>
            <a:rPr kumimoji="1" lang="en-US" altLang="ja-JP" sz="1400">
              <a:latin typeface="+mn-ea"/>
              <a:ea typeface="+mn-ea"/>
            </a:rPr>
            <a:t>No.××</a:t>
          </a:r>
          <a:r>
            <a:rPr kumimoji="1" lang="ja-JP" altLang="en-US" sz="1400">
              <a:latin typeface="+mn-ea"/>
              <a:ea typeface="+mn-ea"/>
            </a:rPr>
            <a:t>と同じのため添付を省略</a:t>
          </a:r>
          <a:endParaRPr kumimoji="1" lang="en-US" altLang="ja-JP" sz="1400">
            <a:latin typeface="+mn-ea"/>
            <a:ea typeface="+mn-ea"/>
          </a:endParaRPr>
        </a:p>
        <a:p>
          <a:r>
            <a:rPr kumimoji="1" lang="ja-JP" altLang="en-US" sz="1400">
              <a:latin typeface="+mn-ea"/>
              <a:ea typeface="+mn-ea"/>
            </a:rPr>
            <a:t>　</a:t>
          </a:r>
          <a:endParaRPr kumimoji="1" lang="en-US" altLang="ja-JP" sz="1400">
            <a:latin typeface="+mn-ea"/>
            <a:ea typeface="+mn-ea"/>
          </a:endParaRPr>
        </a:p>
        <a:p>
          <a:endParaRPr kumimoji="1" lang="ja-JP" altLang="en-US" sz="1400">
            <a:latin typeface="+mn-ea"/>
            <a:ea typeface="+mn-ea"/>
          </a:endParaRPr>
        </a:p>
      </xdr:txBody>
    </xdr:sp>
    <xdr:clientData/>
  </xdr:twoCellAnchor>
  <xdr:twoCellAnchor>
    <xdr:from>
      <xdr:col>1</xdr:col>
      <xdr:colOff>460375</xdr:colOff>
      <xdr:row>56</xdr:row>
      <xdr:rowOff>127000</xdr:rowOff>
    </xdr:from>
    <xdr:to>
      <xdr:col>6</xdr:col>
      <xdr:colOff>15875</xdr:colOff>
      <xdr:row>61</xdr:row>
      <xdr:rowOff>127000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43000" y="15319375"/>
          <a:ext cx="6985000" cy="873125"/>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solidFill>
                <a:srgbClr val="FF0000"/>
              </a:solidFill>
              <a:latin typeface="+mn-ea"/>
              <a:ea typeface="+mn-ea"/>
            </a:rPr>
            <a:t>※41</a:t>
          </a:r>
          <a:r>
            <a:rPr kumimoji="1" lang="ja-JP" altLang="en-US" sz="1600" b="1">
              <a:solidFill>
                <a:srgbClr val="FF0000"/>
              </a:solidFill>
              <a:latin typeface="+mn-ea"/>
              <a:ea typeface="+mn-ea"/>
            </a:rPr>
            <a:t>以上の資格を申請する場合は、このシートをコピーして使用して下さい。</a:t>
          </a:r>
          <a:endParaRPr kumimoji="1" lang="en-US" altLang="ja-JP" sz="1600" b="1">
            <a:solidFill>
              <a:srgbClr val="FF0000"/>
            </a:solidFill>
            <a:latin typeface="+mn-ea"/>
            <a:ea typeface="+mn-ea"/>
          </a:endParaRPr>
        </a:p>
        <a:p>
          <a:r>
            <a:rPr kumimoji="1" lang="ja-JP" altLang="en-US" sz="1600" b="1">
              <a:solidFill>
                <a:srgbClr val="FF0000"/>
              </a:solidFill>
              <a:latin typeface="+mn-ea"/>
              <a:ea typeface="+mn-ea"/>
            </a:rPr>
            <a:t>　　その際、№は通し番号に修正して下さい。　</a:t>
          </a:r>
          <a:endParaRPr kumimoji="1" lang="en-US" altLang="ja-JP" sz="1600" b="1">
            <a:solidFill>
              <a:srgbClr val="FF0000"/>
            </a:solidFill>
            <a:latin typeface="+mn-ea"/>
            <a:ea typeface="+mn-ea"/>
          </a:endParaRPr>
        </a:p>
        <a:p>
          <a:endParaRPr kumimoji="1" lang="ja-JP" altLang="en-US" sz="1600" b="1">
            <a:solidFill>
              <a:srgbClr val="FF0000"/>
            </a:solidFill>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298525" y="1314450"/>
          <a:ext cx="69105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0E3D1008-D817-43A6-B1B1-1DBFBCB6EB44}"/>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AF13F377-CC89-4884-84C5-F16C4F416284}"/>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6E2CD854-7A41-4069-86EA-A3CE8CE2D3E2}"/>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76571E76-A07F-4C7B-9C3A-BDA99EE37E63}"/>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a:extLst>
            <a:ext uri="{FF2B5EF4-FFF2-40B4-BE49-F238E27FC236}">
              <a16:creationId xmlns:a16="http://schemas.microsoft.com/office/drawing/2014/main" id="{700EC420-7B23-4001-84CC-08CB614F9A13}"/>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C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D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E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1F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0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1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2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3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4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5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6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7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8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9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A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B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C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D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E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2F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30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31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32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33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5" name="テキスト ボックス 4">
          <a:extLst>
            <a:ext uri="{FF2B5EF4-FFF2-40B4-BE49-F238E27FC236}">
              <a16:creationId xmlns:a16="http://schemas.microsoft.com/office/drawing/2014/main" id="{00000000-0008-0000-3300-000005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様式６（登録規程第三条第４項第三号二関係）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3">
    <tabColor rgb="FFFF0000"/>
    <pageSetUpPr fitToPage="1"/>
  </sheetPr>
  <dimension ref="B1:CC294"/>
  <sheetViews>
    <sheetView showGridLines="0" tabSelected="1" topLeftCell="C1" zoomScale="80" zoomScaleNormal="80" workbookViewId="0">
      <pane ySplit="13" topLeftCell="A14" activePane="bottomLeft" state="frozen"/>
      <selection pane="bottomLeft" activeCell="E23" sqref="E23"/>
    </sheetView>
  </sheetViews>
  <sheetFormatPr defaultRowHeight="13.5" x14ac:dyDescent="0.15"/>
  <cols>
    <col min="3" max="3" width="15.125" customWidth="1"/>
    <col min="4" max="4" width="23.25" customWidth="1"/>
    <col min="5" max="5" width="24.375" bestFit="1" customWidth="1"/>
    <col min="6" max="6" width="25.625" customWidth="1"/>
    <col min="7" max="7" width="21.75" customWidth="1"/>
    <col min="8" max="8" width="50.625" customWidth="1"/>
    <col min="9" max="9" width="50.625" hidden="1" customWidth="1"/>
    <col min="10" max="27" width="6.125" customWidth="1"/>
    <col min="29" max="29" width="80" hidden="1" customWidth="1"/>
    <col min="30" max="30" width="9" hidden="1" customWidth="1"/>
    <col min="31" max="31" width="3.625" hidden="1" customWidth="1"/>
    <col min="32" max="32" width="19.375" hidden="1" customWidth="1"/>
    <col min="33" max="34" width="9" hidden="1" customWidth="1"/>
    <col min="35" max="35" width="3.625" hidden="1" customWidth="1"/>
    <col min="36" max="36" width="35.375" hidden="1" customWidth="1"/>
    <col min="37" max="38" width="9" hidden="1" customWidth="1"/>
    <col min="39" max="39" width="3.625" hidden="1" customWidth="1"/>
    <col min="40" max="40" width="30" hidden="1" customWidth="1"/>
    <col min="41" max="41" width="9" hidden="1" customWidth="1"/>
    <col min="42" max="42" width="11.875" hidden="1" customWidth="1"/>
    <col min="43" max="43" width="3.625" hidden="1" customWidth="1"/>
    <col min="44" max="44" width="29" hidden="1" customWidth="1"/>
    <col min="45" max="46" width="9" hidden="1" customWidth="1"/>
    <col min="47" max="47" width="3.625" hidden="1" customWidth="1"/>
    <col min="48" max="48" width="13" style="40" hidden="1" customWidth="1"/>
    <col min="49" max="49" width="19.375" hidden="1" customWidth="1"/>
    <col min="50" max="50" width="35.375" hidden="1" customWidth="1"/>
    <col min="51" max="51" width="30" hidden="1" customWidth="1"/>
    <col min="52" max="52" width="22.5" hidden="1" customWidth="1"/>
    <col min="53" max="53" width="32.125" hidden="1" customWidth="1"/>
    <col min="54" max="54" width="90.875" hidden="1" customWidth="1"/>
    <col min="55" max="55" width="11.875" hidden="1" customWidth="1"/>
    <col min="56" max="57" width="9" hidden="1" customWidth="1"/>
    <col min="58" max="59" width="25.5" hidden="1" customWidth="1"/>
    <col min="60" max="60" width="17.25" hidden="1" customWidth="1"/>
    <col min="61" max="62" width="21.375" hidden="1" customWidth="1"/>
    <col min="63" max="63" width="11" hidden="1" customWidth="1"/>
    <col min="64" max="64" width="9" hidden="1" customWidth="1"/>
    <col min="65" max="65" width="14.375" hidden="1" customWidth="1"/>
    <col min="66" max="70" width="9" hidden="1" customWidth="1"/>
    <col min="71" max="74" width="9" customWidth="1"/>
  </cols>
  <sheetData>
    <row r="1" spans="2:78" s="39" customFormat="1" ht="13.5" customHeight="1" x14ac:dyDescent="0.15">
      <c r="B1" s="74"/>
      <c r="C1" s="74"/>
      <c r="D1" s="74"/>
      <c r="E1" s="74"/>
      <c r="F1" s="74"/>
      <c r="G1" s="74"/>
      <c r="H1" s="74"/>
      <c r="I1" s="74"/>
      <c r="J1" s="74"/>
      <c r="K1" s="74"/>
      <c r="L1" s="74"/>
      <c r="M1" s="74"/>
      <c r="N1" s="74"/>
      <c r="O1" s="74"/>
      <c r="P1" s="74"/>
      <c r="Q1" s="74"/>
      <c r="R1" s="74"/>
      <c r="S1" s="74"/>
      <c r="T1" s="74"/>
      <c r="U1" s="74"/>
      <c r="V1" s="74"/>
      <c r="W1" s="74"/>
      <c r="X1" s="74"/>
      <c r="Y1" s="74"/>
      <c r="Z1" s="74"/>
      <c r="AA1" s="74"/>
      <c r="AE1"/>
      <c r="AF1"/>
      <c r="AG1"/>
      <c r="AH1"/>
      <c r="AI1"/>
      <c r="AJ1"/>
      <c r="AK1"/>
      <c r="AL1"/>
      <c r="AM1"/>
      <c r="AN1"/>
      <c r="AO1"/>
      <c r="AP1"/>
      <c r="AQ1"/>
      <c r="AR1"/>
      <c r="AS1"/>
      <c r="AT1"/>
      <c r="AU1"/>
      <c r="AV1" s="40"/>
      <c r="AW1"/>
      <c r="AX1"/>
      <c r="AY1"/>
      <c r="AZ1"/>
      <c r="BA1"/>
      <c r="BB1"/>
      <c r="BC1"/>
      <c r="BD1"/>
      <c r="BE1"/>
      <c r="BF1"/>
      <c r="BG1"/>
      <c r="BH1"/>
      <c r="BI1"/>
      <c r="BJ1"/>
      <c r="BK1"/>
      <c r="BL1"/>
      <c r="BM1"/>
      <c r="BN1"/>
      <c r="BO1"/>
      <c r="BP1"/>
      <c r="BQ1"/>
      <c r="BR1"/>
      <c r="BS1"/>
      <c r="BT1"/>
      <c r="BU1"/>
      <c r="BV1"/>
      <c r="BW1"/>
      <c r="BX1"/>
      <c r="BY1"/>
      <c r="BZ1"/>
    </row>
    <row r="2" spans="2:78" s="39" customFormat="1" ht="60" customHeight="1" x14ac:dyDescent="0.15">
      <c r="B2" s="74"/>
      <c r="C2" s="74"/>
      <c r="D2" s="74"/>
      <c r="E2" s="74"/>
      <c r="F2" s="74"/>
      <c r="G2" s="74"/>
      <c r="H2" s="74"/>
      <c r="I2" s="74"/>
      <c r="J2" s="74"/>
      <c r="K2" s="75"/>
      <c r="L2" s="75"/>
      <c r="M2" s="75"/>
      <c r="N2" s="75"/>
      <c r="O2" s="75"/>
      <c r="P2" s="75"/>
      <c r="Q2" s="75"/>
      <c r="R2" s="75"/>
      <c r="S2" s="159" t="s">
        <v>370</v>
      </c>
      <c r="T2" s="159"/>
      <c r="U2" s="159"/>
      <c r="V2" s="159"/>
      <c r="W2" s="159"/>
      <c r="X2" s="159"/>
      <c r="Y2" s="159"/>
      <c r="Z2" s="159"/>
      <c r="AA2" s="159"/>
      <c r="AE2"/>
      <c r="AF2"/>
      <c r="AG2"/>
      <c r="AH2"/>
      <c r="AI2"/>
      <c r="AJ2"/>
      <c r="AK2"/>
      <c r="AL2"/>
      <c r="AM2"/>
      <c r="AN2"/>
      <c r="AO2"/>
      <c r="AP2"/>
      <c r="AQ2"/>
      <c r="AR2"/>
      <c r="AS2"/>
      <c r="AT2"/>
      <c r="AU2"/>
      <c r="AV2" s="40"/>
      <c r="AW2"/>
      <c r="AX2"/>
      <c r="AY2"/>
      <c r="AZ2"/>
      <c r="BA2"/>
      <c r="BB2"/>
      <c r="BC2"/>
      <c r="BD2"/>
      <c r="BE2"/>
      <c r="BF2"/>
      <c r="BG2"/>
      <c r="BH2"/>
      <c r="BI2"/>
      <c r="BJ2"/>
      <c r="BK2"/>
      <c r="BL2"/>
      <c r="BM2"/>
      <c r="BN2"/>
      <c r="BO2"/>
      <c r="BP2"/>
      <c r="BQ2"/>
      <c r="BR2"/>
      <c r="BS2"/>
      <c r="BT2"/>
      <c r="BU2"/>
      <c r="BV2"/>
      <c r="BW2"/>
      <c r="BX2"/>
      <c r="BY2"/>
      <c r="BZ2"/>
    </row>
    <row r="3" spans="2:78" s="39" customFormat="1" ht="13.5" customHeight="1" x14ac:dyDescent="0.15">
      <c r="B3" s="76"/>
      <c r="C3" s="74"/>
      <c r="D3" s="74"/>
      <c r="E3" s="74"/>
      <c r="F3" s="74"/>
      <c r="G3" s="74"/>
      <c r="H3" s="74"/>
      <c r="I3" s="74"/>
      <c r="J3" s="74"/>
      <c r="K3" s="74"/>
      <c r="L3" s="74"/>
      <c r="M3" s="74"/>
      <c r="N3" s="74"/>
      <c r="O3" s="74"/>
      <c r="P3" s="74"/>
      <c r="Q3" s="74"/>
      <c r="R3" s="74"/>
      <c r="S3" s="74"/>
      <c r="T3" s="74"/>
      <c r="U3" s="74"/>
      <c r="V3" s="77"/>
      <c r="W3" s="77"/>
      <c r="X3" s="74"/>
      <c r="Y3" s="160" t="s">
        <v>371</v>
      </c>
      <c r="Z3" s="161"/>
      <c r="AA3" s="162"/>
      <c r="AE3"/>
      <c r="AF3"/>
      <c r="AG3"/>
      <c r="AH3"/>
      <c r="AI3"/>
      <c r="AJ3"/>
      <c r="AK3"/>
      <c r="AL3"/>
      <c r="AM3"/>
      <c r="AN3"/>
      <c r="AO3"/>
      <c r="AP3"/>
      <c r="AQ3"/>
      <c r="AR3"/>
      <c r="AS3"/>
      <c r="AT3"/>
      <c r="AU3"/>
      <c r="AV3" s="40"/>
      <c r="AW3"/>
      <c r="AX3"/>
      <c r="AY3"/>
      <c r="AZ3"/>
      <c r="BA3"/>
      <c r="BB3"/>
      <c r="BC3"/>
      <c r="BD3"/>
      <c r="BE3"/>
      <c r="BF3"/>
      <c r="BG3"/>
      <c r="BH3"/>
      <c r="BI3"/>
      <c r="BJ3"/>
      <c r="BK3"/>
      <c r="BL3"/>
      <c r="BM3"/>
      <c r="BN3"/>
      <c r="BO3"/>
      <c r="BP3"/>
      <c r="BQ3"/>
      <c r="BR3"/>
      <c r="BS3"/>
      <c r="BT3"/>
      <c r="BU3"/>
      <c r="BV3"/>
      <c r="BW3"/>
      <c r="BX3"/>
      <c r="BY3"/>
      <c r="BZ3"/>
    </row>
    <row r="4" spans="2:78" s="39" customFormat="1" x14ac:dyDescent="0.15">
      <c r="B4" s="74"/>
      <c r="C4" s="74"/>
      <c r="D4" s="74"/>
      <c r="E4" s="74"/>
      <c r="F4" s="74"/>
      <c r="G4" s="74"/>
      <c r="H4" s="74"/>
      <c r="I4" s="74"/>
      <c r="J4" s="74"/>
      <c r="K4" s="74"/>
      <c r="L4" s="74"/>
      <c r="M4" s="74"/>
      <c r="N4" s="74"/>
      <c r="O4" s="74"/>
      <c r="P4" s="74"/>
      <c r="Q4" s="74"/>
      <c r="R4" s="74"/>
      <c r="S4" s="74"/>
      <c r="T4" s="74"/>
      <c r="U4" s="74"/>
      <c r="V4" s="77"/>
      <c r="W4" s="77"/>
      <c r="X4" s="77"/>
      <c r="Y4" s="163"/>
      <c r="Z4" s="164"/>
      <c r="AA4" s="165"/>
      <c r="AE4"/>
      <c r="AF4"/>
      <c r="AG4"/>
      <c r="AH4"/>
      <c r="AI4"/>
      <c r="AJ4"/>
      <c r="AK4"/>
      <c r="AL4"/>
      <c r="AM4"/>
      <c r="AN4"/>
      <c r="AO4"/>
      <c r="AP4"/>
      <c r="AQ4"/>
      <c r="AR4"/>
      <c r="AS4"/>
      <c r="AT4"/>
      <c r="AU4"/>
      <c r="AV4" s="40"/>
      <c r="AW4"/>
      <c r="AX4"/>
      <c r="AY4"/>
      <c r="AZ4"/>
      <c r="BA4"/>
      <c r="BB4"/>
      <c r="BC4"/>
      <c r="BD4"/>
      <c r="BE4"/>
      <c r="BF4"/>
      <c r="BG4"/>
      <c r="BH4"/>
      <c r="BI4"/>
      <c r="BJ4"/>
      <c r="BK4"/>
      <c r="BL4"/>
      <c r="BM4"/>
      <c r="BN4"/>
      <c r="BO4"/>
      <c r="BP4"/>
      <c r="BQ4"/>
      <c r="BR4"/>
      <c r="BS4"/>
      <c r="BT4"/>
      <c r="BU4"/>
      <c r="BV4"/>
      <c r="BW4"/>
      <c r="BX4"/>
      <c r="BY4"/>
      <c r="BZ4"/>
    </row>
    <row r="5" spans="2:78" s="41" customFormat="1" ht="55.5" customHeight="1" x14ac:dyDescent="0.15">
      <c r="B5" s="78"/>
      <c r="C5" s="166" t="s">
        <v>372</v>
      </c>
      <c r="D5" s="166"/>
      <c r="E5" s="166"/>
      <c r="F5" s="166"/>
      <c r="G5" s="166"/>
      <c r="H5" s="166"/>
      <c r="I5" s="166"/>
      <c r="J5" s="166"/>
      <c r="K5" s="166"/>
      <c r="L5" s="166"/>
      <c r="M5" s="166"/>
      <c r="N5" s="166"/>
      <c r="O5" s="166"/>
      <c r="P5" s="166"/>
      <c r="Q5" s="166"/>
      <c r="R5" s="166"/>
      <c r="S5" s="166"/>
      <c r="T5" s="166"/>
      <c r="U5" s="166"/>
      <c r="V5" s="166"/>
      <c r="W5" s="166"/>
      <c r="X5" s="166"/>
      <c r="Y5" s="166"/>
      <c r="Z5" s="166"/>
      <c r="AA5" s="166"/>
      <c r="AE5"/>
      <c r="AF5"/>
      <c r="AG5"/>
      <c r="AH5"/>
      <c r="AI5"/>
      <c r="AJ5"/>
      <c r="AK5"/>
      <c r="AL5"/>
      <c r="AM5"/>
      <c r="AN5"/>
      <c r="AO5"/>
      <c r="AP5"/>
      <c r="AQ5"/>
      <c r="AR5"/>
      <c r="AS5"/>
      <c r="AT5"/>
      <c r="AU5"/>
      <c r="AV5" s="40"/>
      <c r="AW5"/>
      <c r="AX5"/>
      <c r="AY5"/>
      <c r="AZ5"/>
      <c r="BA5"/>
      <c r="BB5"/>
      <c r="BC5"/>
      <c r="BD5"/>
      <c r="BE5"/>
      <c r="BF5"/>
      <c r="BG5"/>
      <c r="BH5"/>
      <c r="BI5"/>
      <c r="BJ5"/>
      <c r="BK5"/>
      <c r="BL5"/>
      <c r="BM5"/>
      <c r="BN5"/>
      <c r="BO5"/>
      <c r="BP5"/>
      <c r="BQ5"/>
      <c r="BR5"/>
      <c r="BS5"/>
      <c r="BT5"/>
      <c r="BU5"/>
      <c r="BV5"/>
      <c r="BW5"/>
      <c r="BX5"/>
      <c r="BY5"/>
      <c r="BZ5"/>
    </row>
    <row r="6" spans="2:78" s="39" customFormat="1" ht="20.100000000000001" customHeight="1" x14ac:dyDescent="0.15">
      <c r="B6" s="74"/>
      <c r="C6" s="79"/>
      <c r="D6" s="79"/>
      <c r="E6" s="79"/>
      <c r="F6" s="79"/>
      <c r="G6" s="79"/>
      <c r="H6" s="79"/>
      <c r="I6" s="79"/>
      <c r="J6" s="79"/>
      <c r="K6" s="79"/>
      <c r="L6" s="79"/>
      <c r="M6" s="79"/>
      <c r="N6" s="79"/>
      <c r="O6" s="79"/>
      <c r="P6" s="79"/>
      <c r="Q6" s="79"/>
      <c r="R6" s="79"/>
      <c r="S6" s="80"/>
      <c r="T6" s="80"/>
      <c r="U6" s="80"/>
      <c r="V6" s="167" t="s">
        <v>590</v>
      </c>
      <c r="W6" s="167"/>
      <c r="X6" s="167"/>
      <c r="Y6" s="167"/>
      <c r="Z6" s="167"/>
      <c r="AA6" s="167"/>
      <c r="AE6"/>
      <c r="AF6"/>
      <c r="AG6"/>
      <c r="AH6"/>
      <c r="AI6"/>
      <c r="AJ6"/>
      <c r="AK6"/>
      <c r="AL6"/>
      <c r="AM6"/>
      <c r="AN6"/>
      <c r="AO6"/>
      <c r="AP6"/>
      <c r="AQ6"/>
      <c r="AR6"/>
      <c r="AS6"/>
      <c r="AT6"/>
      <c r="AU6"/>
      <c r="AV6" s="40"/>
      <c r="AW6"/>
      <c r="AX6"/>
      <c r="AY6"/>
      <c r="AZ6"/>
      <c r="BA6"/>
      <c r="BB6"/>
      <c r="BC6"/>
      <c r="BD6"/>
      <c r="BE6"/>
      <c r="BF6"/>
      <c r="BG6"/>
      <c r="BH6"/>
      <c r="BI6"/>
      <c r="BJ6"/>
      <c r="BK6"/>
      <c r="BL6"/>
      <c r="BM6"/>
      <c r="BN6"/>
      <c r="BO6"/>
      <c r="BP6"/>
      <c r="BQ6"/>
      <c r="BR6"/>
      <c r="BS6"/>
      <c r="BT6"/>
      <c r="BU6"/>
      <c r="BV6"/>
      <c r="BW6"/>
      <c r="BX6"/>
      <c r="BY6"/>
      <c r="BZ6"/>
    </row>
    <row r="7" spans="2:78" s="39" customFormat="1" ht="17.25" x14ac:dyDescent="0.15">
      <c r="B7" s="74"/>
      <c r="C7" s="79"/>
      <c r="D7" s="79"/>
      <c r="E7" s="79"/>
      <c r="F7" s="79"/>
      <c r="G7" s="79"/>
      <c r="H7" s="79"/>
      <c r="I7" s="79"/>
      <c r="J7" s="79"/>
      <c r="K7" s="79"/>
      <c r="L7" s="79"/>
      <c r="M7" s="79"/>
      <c r="N7" s="79"/>
      <c r="O7" s="79"/>
      <c r="P7" s="79"/>
      <c r="Q7" s="79"/>
      <c r="R7" s="79"/>
      <c r="S7" s="80"/>
      <c r="T7" s="80"/>
      <c r="U7" s="80"/>
      <c r="V7" s="80"/>
      <c r="W7" s="80"/>
      <c r="X7" s="80"/>
      <c r="Y7" s="80"/>
      <c r="Z7" s="80"/>
      <c r="AA7" s="80"/>
      <c r="AE7"/>
      <c r="AF7"/>
      <c r="AG7"/>
      <c r="AH7"/>
      <c r="AI7"/>
      <c r="AJ7"/>
      <c r="AK7"/>
      <c r="AL7"/>
      <c r="AM7"/>
      <c r="AN7"/>
      <c r="AO7"/>
      <c r="AP7"/>
      <c r="AQ7"/>
      <c r="AR7"/>
      <c r="AS7"/>
      <c r="AT7"/>
      <c r="AU7"/>
      <c r="AV7" s="40"/>
      <c r="AW7"/>
      <c r="AX7"/>
      <c r="AY7"/>
      <c r="AZ7"/>
      <c r="BA7"/>
      <c r="BB7"/>
      <c r="BC7"/>
      <c r="BD7"/>
      <c r="BE7"/>
      <c r="BF7"/>
      <c r="BG7"/>
      <c r="BH7"/>
      <c r="BI7"/>
      <c r="BJ7"/>
      <c r="BK7"/>
      <c r="BL7"/>
      <c r="BM7"/>
      <c r="BN7"/>
      <c r="BO7"/>
      <c r="BP7"/>
      <c r="BQ7"/>
      <c r="BR7"/>
      <c r="BS7"/>
      <c r="BT7"/>
      <c r="BU7"/>
      <c r="BV7"/>
      <c r="BW7"/>
      <c r="BX7"/>
      <c r="BY7"/>
      <c r="BZ7"/>
    </row>
    <row r="8" spans="2:78" s="39" customFormat="1" ht="18" customHeight="1" x14ac:dyDescent="0.15">
      <c r="B8" s="74"/>
      <c r="C8" s="79"/>
      <c r="D8" s="79"/>
      <c r="E8" s="79"/>
      <c r="F8" s="79"/>
      <c r="G8" s="79"/>
      <c r="H8" s="79"/>
      <c r="I8" s="79"/>
      <c r="J8" s="79"/>
      <c r="K8" s="79"/>
      <c r="L8" s="79"/>
      <c r="M8" s="79"/>
      <c r="N8" s="79"/>
      <c r="O8" s="168" t="s">
        <v>58</v>
      </c>
      <c r="P8" s="168"/>
      <c r="Q8" s="168"/>
      <c r="R8" s="168"/>
      <c r="S8" s="168"/>
      <c r="T8" s="73"/>
      <c r="U8" s="73"/>
      <c r="V8" s="73"/>
      <c r="W8" s="73"/>
      <c r="X8" s="73"/>
      <c r="Y8" s="73"/>
      <c r="Z8" s="73"/>
      <c r="AA8" s="73"/>
      <c r="AE8"/>
      <c r="AF8"/>
      <c r="AG8"/>
      <c r="AH8"/>
      <c r="AI8"/>
      <c r="AJ8"/>
      <c r="AK8"/>
      <c r="AL8"/>
      <c r="AM8"/>
      <c r="AN8"/>
      <c r="AO8"/>
      <c r="AP8"/>
      <c r="AQ8"/>
      <c r="AR8"/>
      <c r="AS8"/>
      <c r="AT8"/>
      <c r="AU8"/>
      <c r="AV8" s="40"/>
      <c r="AW8"/>
      <c r="AX8"/>
      <c r="AY8"/>
      <c r="AZ8"/>
      <c r="BA8"/>
      <c r="BB8" s="150" t="s">
        <v>373</v>
      </c>
      <c r="BC8" s="150"/>
      <c r="BD8"/>
      <c r="BE8"/>
      <c r="BF8"/>
      <c r="BG8"/>
      <c r="BH8"/>
      <c r="BI8"/>
      <c r="BJ8"/>
      <c r="BK8"/>
      <c r="BL8"/>
      <c r="BM8"/>
      <c r="BN8"/>
      <c r="BO8"/>
      <c r="BP8"/>
      <c r="BQ8"/>
      <c r="BR8"/>
      <c r="BS8"/>
      <c r="BT8"/>
      <c r="BU8"/>
      <c r="BV8"/>
      <c r="BW8"/>
      <c r="BX8"/>
      <c r="BY8"/>
      <c r="BZ8"/>
    </row>
    <row r="9" spans="2:78" s="39" customFormat="1" ht="18" customHeight="1" x14ac:dyDescent="0.15">
      <c r="B9" s="74"/>
      <c r="C9" s="74"/>
      <c r="D9" s="74"/>
      <c r="E9" s="74"/>
      <c r="F9" s="74"/>
      <c r="G9" s="74"/>
      <c r="H9" s="74"/>
      <c r="I9" s="74"/>
      <c r="J9" s="74"/>
      <c r="K9" s="74"/>
      <c r="L9" s="74"/>
      <c r="M9" s="74"/>
      <c r="N9" s="74"/>
      <c r="O9" s="74"/>
      <c r="P9" s="74"/>
      <c r="Q9" s="74"/>
      <c r="R9" s="74"/>
      <c r="S9" s="74"/>
      <c r="T9" s="74"/>
      <c r="U9" s="74"/>
      <c r="V9" s="76"/>
      <c r="W9" s="76"/>
      <c r="X9" s="76"/>
      <c r="Y9" s="76"/>
      <c r="Z9" s="76"/>
      <c r="AA9" s="76"/>
      <c r="AE9"/>
      <c r="AF9" s="156" t="s">
        <v>374</v>
      </c>
      <c r="AG9"/>
      <c r="AH9"/>
      <c r="AI9"/>
      <c r="AJ9"/>
      <c r="AK9"/>
      <c r="AL9"/>
      <c r="AM9"/>
      <c r="AN9"/>
      <c r="AO9"/>
      <c r="AP9"/>
      <c r="AQ9"/>
      <c r="AR9"/>
      <c r="AS9"/>
      <c r="AT9"/>
      <c r="AU9"/>
      <c r="AV9" s="149" t="s">
        <v>375</v>
      </c>
      <c r="AW9" s="158" t="s">
        <v>374</v>
      </c>
      <c r="AX9" s="149" t="s">
        <v>376</v>
      </c>
      <c r="AY9" s="149" t="s">
        <v>2</v>
      </c>
      <c r="AZ9" s="149" t="s">
        <v>377</v>
      </c>
      <c r="BA9" s="149" t="s">
        <v>378</v>
      </c>
      <c r="BB9" s="150" t="s">
        <v>379</v>
      </c>
      <c r="BC9" s="150" t="s">
        <v>375</v>
      </c>
      <c r="BD9"/>
      <c r="BE9"/>
      <c r="BF9"/>
      <c r="BG9"/>
      <c r="BH9"/>
      <c r="BI9"/>
      <c r="BJ9"/>
      <c r="BK9"/>
      <c r="BL9"/>
      <c r="BM9"/>
      <c r="BN9"/>
      <c r="BO9"/>
      <c r="BP9"/>
      <c r="BQ9"/>
      <c r="BR9"/>
      <c r="BS9"/>
      <c r="BT9"/>
      <c r="BU9"/>
      <c r="BV9"/>
      <c r="BW9"/>
      <c r="BX9"/>
      <c r="BY9"/>
      <c r="BZ9"/>
    </row>
    <row r="10" spans="2:78" s="39" customFormat="1" x14ac:dyDescent="0.15">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E10"/>
      <c r="AF10" s="157"/>
      <c r="AG10"/>
      <c r="AH10"/>
      <c r="AI10"/>
      <c r="AJ10"/>
      <c r="AK10"/>
      <c r="AL10"/>
      <c r="AM10"/>
      <c r="AN10"/>
      <c r="AO10"/>
      <c r="AP10"/>
      <c r="AQ10"/>
      <c r="AR10"/>
      <c r="AS10"/>
      <c r="AT10"/>
      <c r="AU10"/>
      <c r="AV10" s="149"/>
      <c r="AW10" s="158"/>
      <c r="AX10" s="149"/>
      <c r="AY10" s="149"/>
      <c r="AZ10" s="149"/>
      <c r="BA10" s="149"/>
      <c r="BB10" s="150"/>
      <c r="BC10" s="150"/>
      <c r="BD10"/>
      <c r="BE10"/>
      <c r="BF10"/>
      <c r="BG10"/>
      <c r="BH10"/>
      <c r="BI10"/>
      <c r="BJ10"/>
      <c r="BK10"/>
      <c r="BL10"/>
      <c r="BM10"/>
      <c r="BN10"/>
      <c r="BO10"/>
      <c r="BP10"/>
      <c r="BQ10"/>
      <c r="BR10"/>
      <c r="BS10"/>
      <c r="BT10"/>
      <c r="BU10"/>
      <c r="BV10"/>
      <c r="BW10"/>
      <c r="BX10"/>
      <c r="BY10"/>
      <c r="BZ10"/>
    </row>
    <row r="11" spans="2:78" ht="50.1" customHeight="1" x14ac:dyDescent="0.15">
      <c r="B11" s="81" t="s">
        <v>380</v>
      </c>
      <c r="C11" s="81" t="s">
        <v>381</v>
      </c>
      <c r="D11" s="82" t="s">
        <v>374</v>
      </c>
      <c r="E11" s="81" t="s">
        <v>382</v>
      </c>
      <c r="F11" s="81" t="s">
        <v>2</v>
      </c>
      <c r="G11" s="81" t="s">
        <v>377</v>
      </c>
      <c r="H11" s="81" t="s">
        <v>383</v>
      </c>
      <c r="I11" s="81" t="s">
        <v>384</v>
      </c>
      <c r="J11" s="82" t="s">
        <v>385</v>
      </c>
      <c r="K11" s="82" t="s">
        <v>386</v>
      </c>
      <c r="L11" s="82" t="s">
        <v>387</v>
      </c>
      <c r="M11" s="82" t="s">
        <v>388</v>
      </c>
      <c r="N11" s="82" t="s">
        <v>389</v>
      </c>
      <c r="O11" s="82" t="s">
        <v>390</v>
      </c>
      <c r="P11" s="82" t="s">
        <v>391</v>
      </c>
      <c r="Q11" s="82" t="s">
        <v>392</v>
      </c>
      <c r="R11" s="82" t="s">
        <v>393</v>
      </c>
      <c r="S11" s="82" t="s">
        <v>394</v>
      </c>
      <c r="T11" s="82" t="s">
        <v>395</v>
      </c>
      <c r="U11" s="82" t="s">
        <v>396</v>
      </c>
      <c r="V11" s="82" t="s">
        <v>397</v>
      </c>
      <c r="W11" s="82" t="s">
        <v>398</v>
      </c>
      <c r="X11" s="82" t="s">
        <v>399</v>
      </c>
      <c r="Y11" s="82" t="s">
        <v>400</v>
      </c>
      <c r="Z11" s="82" t="s">
        <v>401</v>
      </c>
      <c r="AA11" s="82" t="s">
        <v>402</v>
      </c>
      <c r="AC11" s="42" t="s">
        <v>373</v>
      </c>
      <c r="AF11" s="157"/>
      <c r="AJ11" s="43" t="s">
        <v>403</v>
      </c>
      <c r="AK11" s="44"/>
      <c r="AL11" s="44"/>
      <c r="AM11" s="44"/>
      <c r="AN11" s="43" t="s">
        <v>403</v>
      </c>
      <c r="AO11" s="44"/>
      <c r="AP11" s="44"/>
      <c r="AQ11" s="44"/>
      <c r="AR11" s="43" t="s">
        <v>403</v>
      </c>
      <c r="AS11" s="44"/>
      <c r="AT11" s="44"/>
      <c r="AU11" s="44"/>
      <c r="AV11" s="149"/>
      <c r="AW11" s="158"/>
      <c r="AX11" s="149"/>
      <c r="AY11" s="149"/>
      <c r="AZ11" s="149"/>
      <c r="BA11" s="149"/>
      <c r="BB11" s="150"/>
      <c r="BC11" s="150"/>
    </row>
    <row r="12" spans="2:78" ht="20.100000000000001" customHeight="1" x14ac:dyDescent="0.15">
      <c r="B12" s="83">
        <v>1</v>
      </c>
      <c r="C12" s="84" t="str">
        <f>IF(AND(D12&lt;&gt;"",E12&lt;&gt;"",F12&lt;&gt;"",G12&lt;&gt;""),VLOOKUP($AC12,様式0!$BB$12:$BC$69,2,FALSE),"")</f>
        <v/>
      </c>
      <c r="D12" s="45"/>
      <c r="E12" s="46"/>
      <c r="F12" s="47"/>
      <c r="G12" s="47"/>
      <c r="H12" s="46"/>
      <c r="I12" s="48"/>
      <c r="J12" s="49"/>
      <c r="K12" s="49"/>
      <c r="L12" s="49"/>
      <c r="M12" s="49"/>
      <c r="N12" s="49"/>
      <c r="O12" s="49"/>
      <c r="P12" s="49"/>
      <c r="Q12" s="49"/>
      <c r="R12" s="49"/>
      <c r="S12" s="49"/>
      <c r="T12" s="49"/>
      <c r="U12" s="49"/>
      <c r="V12" s="49"/>
      <c r="W12" s="49"/>
      <c r="X12" s="49"/>
      <c r="Y12" s="49"/>
      <c r="Z12" s="49"/>
      <c r="AA12" s="49"/>
      <c r="AC12" s="50" t="str">
        <f>D12&amp;E12&amp;F12&amp;G12</f>
        <v/>
      </c>
      <c r="AF12" s="51" t="s">
        <v>404</v>
      </c>
      <c r="AG12" s="51" t="s">
        <v>405</v>
      </c>
      <c r="AH12" s="51" t="s">
        <v>378</v>
      </c>
      <c r="AJ12" s="51" t="s">
        <v>376</v>
      </c>
      <c r="AK12" s="51" t="s">
        <v>406</v>
      </c>
      <c r="AL12" s="51" t="s">
        <v>378</v>
      </c>
      <c r="AN12" s="51" t="s">
        <v>2</v>
      </c>
      <c r="AO12" s="51" t="s">
        <v>406</v>
      </c>
      <c r="AP12" s="51" t="s">
        <v>378</v>
      </c>
      <c r="AR12" s="51" t="s">
        <v>377</v>
      </c>
      <c r="AS12" s="51" t="s">
        <v>406</v>
      </c>
      <c r="AT12" s="51" t="s">
        <v>378</v>
      </c>
      <c r="AV12" s="52" t="str">
        <f t="shared" ref="AV12:AV30" si="0">VLOOKUP(AW12,$AF$13:$AG$14,2,0)&amp;"-"&amp;VLOOKUP(AX12,$AJ$13:$AK$29,2,0)&amp;"-"&amp;VLOOKUP(AY12,$AN$13:$AO$29,2,0)&amp;"-"&amp;VLOOKUP(AZ12,$AR$13:$AS$29,2,0)</f>
        <v>1-1-2-1</v>
      </c>
      <c r="AW12" s="53" t="s">
        <v>403</v>
      </c>
      <c r="AX12" s="54" t="s">
        <v>64</v>
      </c>
      <c r="AY12" s="54" t="s">
        <v>65</v>
      </c>
      <c r="AZ12" s="53" t="s">
        <v>407</v>
      </c>
      <c r="BA12" s="55" t="str">
        <f t="shared" ref="BA12:BA30" si="1">VLOOKUP(AW12,$AF$13:$AH$14,3,0)&amp;"-"&amp;VLOOKUP(AX12,$AJ$13:$AL$29,3,0)&amp;"-"&amp;VLOOKUP(AY12,$AN$13:$AP$29,3,0)&amp;"-"&amp;VLOOKUP(AZ12,$AR$13:$AT$29,3,0)</f>
        <v>1-土木機械-診断-管理</v>
      </c>
      <c r="BB12" s="56" t="str">
        <f t="shared" ref="BB12:BB69" si="2">AW12&amp;AX12&amp;AY12&amp;AZ12</f>
        <v>点検・診断等業務土木機械設備診断管理技術者</v>
      </c>
      <c r="BC12" s="56" t="str">
        <f t="shared" ref="BC12:BC69" si="3">IF(AV12="","",AV12)</f>
        <v>1-1-2-1</v>
      </c>
      <c r="BE12" t="str">
        <f t="shared" ref="BE12:BE39" si="4">LEFT(AW12,2)</f>
        <v>点検</v>
      </c>
      <c r="BF12" t="str">
        <f t="shared" ref="BF12:BF39" si="5">SUBSTITUTE(SUBSTITUTE(LEFT(BE12,2)&amp;AX12,"（",""),"）","")</f>
        <v>点検土木機械設備</v>
      </c>
      <c r="BG12" t="s">
        <v>408</v>
      </c>
      <c r="BH12" t="s">
        <v>409</v>
      </c>
      <c r="BI12" t="str">
        <f t="shared" ref="BI12:BI17" si="6">BM12&amp;BN12</f>
        <v>点検土木機械設備診断</v>
      </c>
      <c r="BJ12" t="s">
        <v>410</v>
      </c>
      <c r="BK12" t="s">
        <v>411</v>
      </c>
      <c r="BM12" t="s">
        <v>408</v>
      </c>
      <c r="BN12" t="s">
        <v>409</v>
      </c>
    </row>
    <row r="13" spans="2:78" ht="20.100000000000001" customHeight="1" x14ac:dyDescent="0.15">
      <c r="B13" s="83">
        <v>2</v>
      </c>
      <c r="C13" s="84" t="str">
        <f>IF(AND(D13&lt;&gt;"",E13&lt;&gt;"",F13&lt;&gt;"",G13&lt;&gt;""),VLOOKUP($AC13,様式0!$BB$12:$BC$69,2,FALSE),"")</f>
        <v/>
      </c>
      <c r="D13" s="45"/>
      <c r="E13" s="46"/>
      <c r="F13" s="47"/>
      <c r="G13" s="47"/>
      <c r="H13" s="46"/>
      <c r="I13" s="48"/>
      <c r="J13" s="49"/>
      <c r="K13" s="49"/>
      <c r="L13" s="49"/>
      <c r="M13" s="49"/>
      <c r="N13" s="49"/>
      <c r="O13" s="49"/>
      <c r="P13" s="49"/>
      <c r="Q13" s="49"/>
      <c r="R13" s="49"/>
      <c r="S13" s="49"/>
      <c r="T13" s="49"/>
      <c r="U13" s="49"/>
      <c r="V13" s="49"/>
      <c r="W13" s="49"/>
      <c r="X13" s="49"/>
      <c r="Y13" s="49"/>
      <c r="Z13" s="49"/>
      <c r="AA13" s="49"/>
      <c r="AC13" s="50" t="str">
        <f t="shared" ref="AC13:AC51" si="7">D13&amp;E13&amp;F13&amp;G13</f>
        <v/>
      </c>
      <c r="AF13" s="57" t="s">
        <v>403</v>
      </c>
      <c r="AG13" s="57">
        <v>1</v>
      </c>
      <c r="AH13" s="57">
        <v>1</v>
      </c>
      <c r="AJ13" s="57" t="s">
        <v>412</v>
      </c>
      <c r="AK13" s="57">
        <v>1</v>
      </c>
      <c r="AL13" s="57" t="s">
        <v>413</v>
      </c>
      <c r="AN13" s="57" t="s">
        <v>47</v>
      </c>
      <c r="AO13" s="57">
        <v>1</v>
      </c>
      <c r="AP13" s="57" t="s">
        <v>414</v>
      </c>
      <c r="AR13" s="57" t="s">
        <v>411</v>
      </c>
      <c r="AS13" s="57">
        <v>1</v>
      </c>
      <c r="AT13" s="57" t="s">
        <v>415</v>
      </c>
      <c r="AV13" s="58" t="str">
        <f t="shared" si="0"/>
        <v>1-2-1-1</v>
      </c>
      <c r="AW13" s="59" t="s">
        <v>403</v>
      </c>
      <c r="AX13" s="60" t="s">
        <v>46</v>
      </c>
      <c r="AY13" s="60" t="s">
        <v>47</v>
      </c>
      <c r="AZ13" s="59" t="s">
        <v>411</v>
      </c>
      <c r="BA13" s="61" t="str">
        <f t="shared" si="1"/>
        <v>1-公園-点検-管理</v>
      </c>
      <c r="BB13" s="62" t="str">
        <f t="shared" si="2"/>
        <v>点検・診断等業務公園施設（遊具）点検管理技術者</v>
      </c>
      <c r="BC13" s="62" t="str">
        <f t="shared" si="3"/>
        <v>1-2-1-1</v>
      </c>
      <c r="BE13" t="str">
        <f t="shared" si="4"/>
        <v>点検</v>
      </c>
      <c r="BF13" t="str">
        <f t="shared" si="5"/>
        <v>点検公園施設遊具</v>
      </c>
      <c r="BG13" t="s">
        <v>416</v>
      </c>
      <c r="BH13" t="s">
        <v>47</v>
      </c>
      <c r="BI13" t="str">
        <f t="shared" si="6"/>
        <v>点検公園施設遊具点検</v>
      </c>
      <c r="BJ13" t="s">
        <v>417</v>
      </c>
      <c r="BK13" t="s">
        <v>411</v>
      </c>
      <c r="BM13" t="s">
        <v>416</v>
      </c>
      <c r="BN13" t="s">
        <v>47</v>
      </c>
    </row>
    <row r="14" spans="2:78" ht="20.100000000000001" customHeight="1" x14ac:dyDescent="0.15">
      <c r="B14" s="83">
        <v>3</v>
      </c>
      <c r="C14" s="84" t="str">
        <f>IF(AND(D14&lt;&gt;"",E14&lt;&gt;"",F14&lt;&gt;"",G14&lt;&gt;""),VLOOKUP($AC14,様式0!$BB$12:$BC$69,2,FALSE),"")</f>
        <v/>
      </c>
      <c r="D14" s="45"/>
      <c r="E14" s="46"/>
      <c r="F14" s="47"/>
      <c r="G14" s="47"/>
      <c r="H14" s="46"/>
      <c r="I14" s="48"/>
      <c r="J14" s="49"/>
      <c r="K14" s="49"/>
      <c r="L14" s="49"/>
      <c r="M14" s="49"/>
      <c r="N14" s="49"/>
      <c r="O14" s="49"/>
      <c r="P14" s="49"/>
      <c r="Q14" s="49"/>
      <c r="R14" s="49"/>
      <c r="S14" s="49"/>
      <c r="T14" s="49"/>
      <c r="U14" s="49"/>
      <c r="V14" s="49"/>
      <c r="W14" s="49"/>
      <c r="X14" s="49"/>
      <c r="Y14" s="49"/>
      <c r="Z14" s="49"/>
      <c r="AA14" s="49"/>
      <c r="AC14" s="50" t="str">
        <f t="shared" si="7"/>
        <v/>
      </c>
      <c r="AF14" s="57" t="s">
        <v>418</v>
      </c>
      <c r="AG14" s="57">
        <v>2</v>
      </c>
      <c r="AH14" s="57">
        <v>2</v>
      </c>
      <c r="AJ14" s="57" t="s">
        <v>46</v>
      </c>
      <c r="AK14" s="57">
        <v>2</v>
      </c>
      <c r="AL14" s="57" t="s">
        <v>419</v>
      </c>
      <c r="AN14" s="57" t="s">
        <v>409</v>
      </c>
      <c r="AO14" s="57">
        <v>2</v>
      </c>
      <c r="AP14" s="57" t="s">
        <v>420</v>
      </c>
      <c r="AR14" s="57" t="s">
        <v>421</v>
      </c>
      <c r="AS14" s="57">
        <v>2</v>
      </c>
      <c r="AT14" s="57" t="s">
        <v>422</v>
      </c>
      <c r="AV14" s="58" t="str">
        <f t="shared" si="0"/>
        <v>1-2-1-2</v>
      </c>
      <c r="AW14" s="59" t="s">
        <v>403</v>
      </c>
      <c r="AX14" s="60" t="s">
        <v>46</v>
      </c>
      <c r="AY14" s="60" t="s">
        <v>47</v>
      </c>
      <c r="AZ14" s="59" t="s">
        <v>423</v>
      </c>
      <c r="BA14" s="61" t="str">
        <f t="shared" si="1"/>
        <v>1-公園-点検-担当</v>
      </c>
      <c r="BB14" s="62" t="str">
        <f t="shared" si="2"/>
        <v>点検・診断等業務公園施設（遊具）点検担当技術者</v>
      </c>
      <c r="BC14" s="62" t="str">
        <f t="shared" si="3"/>
        <v>1-2-1-2</v>
      </c>
      <c r="BE14" t="str">
        <f t="shared" si="4"/>
        <v>点検</v>
      </c>
      <c r="BF14" t="str">
        <f t="shared" si="5"/>
        <v>点検公園施設遊具</v>
      </c>
      <c r="BH14" t="s">
        <v>409</v>
      </c>
      <c r="BI14" t="str">
        <f t="shared" si="6"/>
        <v>点検公園施設遊具診断</v>
      </c>
      <c r="BJ14" t="s">
        <v>424</v>
      </c>
      <c r="BK14" t="s">
        <v>423</v>
      </c>
      <c r="BM14" t="s">
        <v>416</v>
      </c>
      <c r="BN14" t="s">
        <v>409</v>
      </c>
    </row>
    <row r="15" spans="2:78" ht="20.100000000000001" customHeight="1" x14ac:dyDescent="0.15">
      <c r="B15" s="83">
        <v>4</v>
      </c>
      <c r="C15" s="84" t="str">
        <f>IF(AND(D15&lt;&gt;"",E15&lt;&gt;"",F15&lt;&gt;"",G15&lt;&gt;""),VLOOKUP($AC15,様式0!$BB$12:$BC$69,2,FALSE),"")</f>
        <v/>
      </c>
      <c r="D15" s="45"/>
      <c r="E15" s="46"/>
      <c r="F15" s="47"/>
      <c r="G15" s="47"/>
      <c r="H15" s="46"/>
      <c r="I15" s="48"/>
      <c r="J15" s="49"/>
      <c r="K15" s="49"/>
      <c r="L15" s="49"/>
      <c r="M15" s="49"/>
      <c r="N15" s="49"/>
      <c r="O15" s="49"/>
      <c r="P15" s="49"/>
      <c r="Q15" s="49"/>
      <c r="R15" s="49"/>
      <c r="S15" s="49"/>
      <c r="T15" s="49"/>
      <c r="U15" s="49"/>
      <c r="V15" s="49"/>
      <c r="W15" s="49"/>
      <c r="X15" s="49"/>
      <c r="Y15" s="49"/>
      <c r="Z15" s="49"/>
      <c r="AA15" s="49"/>
      <c r="AC15" s="50" t="str">
        <f t="shared" si="7"/>
        <v/>
      </c>
      <c r="AJ15" s="57" t="s">
        <v>87</v>
      </c>
      <c r="AK15" s="57">
        <v>3</v>
      </c>
      <c r="AL15" s="57" t="s">
        <v>425</v>
      </c>
      <c r="AN15" s="57" t="s">
        <v>426</v>
      </c>
      <c r="AO15" s="57">
        <v>3</v>
      </c>
      <c r="AP15" s="57" t="s">
        <v>426</v>
      </c>
      <c r="AR15" s="57" t="s">
        <v>427</v>
      </c>
      <c r="AS15" s="57">
        <v>4</v>
      </c>
      <c r="AT15" s="57" t="s">
        <v>428</v>
      </c>
      <c r="AV15" s="58" t="str">
        <f t="shared" si="0"/>
        <v>1-2-2-1</v>
      </c>
      <c r="AW15" s="59" t="s">
        <v>403</v>
      </c>
      <c r="AX15" s="60" t="s">
        <v>46</v>
      </c>
      <c r="AY15" s="60" t="s">
        <v>409</v>
      </c>
      <c r="AZ15" s="59" t="s">
        <v>411</v>
      </c>
      <c r="BA15" s="61" t="str">
        <f t="shared" si="1"/>
        <v>1-公園-診断-管理</v>
      </c>
      <c r="BB15" s="62" t="str">
        <f t="shared" si="2"/>
        <v>点検・診断等業務公園施設（遊具）診断管理技術者</v>
      </c>
      <c r="BC15" s="62" t="str">
        <f t="shared" si="3"/>
        <v>1-2-2-1</v>
      </c>
      <c r="BE15" t="str">
        <f t="shared" si="4"/>
        <v>点検</v>
      </c>
      <c r="BF15" t="str">
        <f t="shared" si="5"/>
        <v>点検公園施設遊具</v>
      </c>
      <c r="BI15" t="str">
        <f t="shared" si="6"/>
        <v>点検公園施設遊具</v>
      </c>
      <c r="BJ15" t="s">
        <v>416</v>
      </c>
      <c r="BK15" t="s">
        <v>411</v>
      </c>
      <c r="BM15" t="s">
        <v>416</v>
      </c>
    </row>
    <row r="16" spans="2:78" ht="20.100000000000001" customHeight="1" x14ac:dyDescent="0.15">
      <c r="B16" s="83">
        <v>5</v>
      </c>
      <c r="C16" s="84" t="str">
        <f>IF(AND(D16&lt;&gt;"",E16&lt;&gt;"",F16&lt;&gt;"",G16&lt;&gt;""),VLOOKUP($AC16,様式0!$BB$12:$BC$69,2,FALSE),"")</f>
        <v/>
      </c>
      <c r="D16" s="45"/>
      <c r="E16" s="46"/>
      <c r="F16" s="47"/>
      <c r="G16" s="47"/>
      <c r="H16" s="46"/>
      <c r="I16" s="48"/>
      <c r="J16" s="49"/>
      <c r="K16" s="49"/>
      <c r="L16" s="49"/>
      <c r="M16" s="49"/>
      <c r="N16" s="49"/>
      <c r="O16" s="49"/>
      <c r="P16" s="49"/>
      <c r="Q16" s="49"/>
      <c r="R16" s="49"/>
      <c r="S16" s="49"/>
      <c r="T16" s="49"/>
      <c r="U16" s="49"/>
      <c r="V16" s="49"/>
      <c r="W16" s="49"/>
      <c r="X16" s="49"/>
      <c r="Y16" s="49"/>
      <c r="Z16" s="49"/>
      <c r="AA16" s="49"/>
      <c r="AC16" s="50" t="str">
        <f t="shared" si="7"/>
        <v/>
      </c>
      <c r="AJ16" s="57" t="s">
        <v>99</v>
      </c>
      <c r="AK16" s="57">
        <v>4</v>
      </c>
      <c r="AL16" s="57" t="s">
        <v>429</v>
      </c>
      <c r="AN16" s="57" t="s">
        <v>430</v>
      </c>
      <c r="AO16" s="57">
        <v>4</v>
      </c>
      <c r="AP16" s="57" t="s">
        <v>431</v>
      </c>
      <c r="AR16" s="57"/>
      <c r="AS16" s="57"/>
      <c r="AT16" s="57"/>
      <c r="AV16" s="58" t="str">
        <f t="shared" si="0"/>
        <v>1-2-2-2</v>
      </c>
      <c r="AW16" s="59" t="s">
        <v>403</v>
      </c>
      <c r="AX16" s="60" t="s">
        <v>46</v>
      </c>
      <c r="AY16" s="60" t="s">
        <v>409</v>
      </c>
      <c r="AZ16" s="59" t="s">
        <v>423</v>
      </c>
      <c r="BA16" s="61" t="str">
        <f t="shared" si="1"/>
        <v>1-公園-診断-担当</v>
      </c>
      <c r="BB16" s="62" t="str">
        <f t="shared" si="2"/>
        <v>点検・診断等業務公園施設（遊具）診断担当技術者</v>
      </c>
      <c r="BC16" s="62" t="str">
        <f t="shared" si="3"/>
        <v>1-2-2-2</v>
      </c>
      <c r="BE16" t="str">
        <f t="shared" si="4"/>
        <v>点検</v>
      </c>
      <c r="BF16" t="str">
        <f t="shared" si="5"/>
        <v>点検公園施設遊具</v>
      </c>
      <c r="BI16" t="str">
        <f t="shared" si="6"/>
        <v>点検公園施設遊具</v>
      </c>
      <c r="BJ16" t="s">
        <v>416</v>
      </c>
      <c r="BK16" t="s">
        <v>423</v>
      </c>
      <c r="BM16" t="s">
        <v>416</v>
      </c>
    </row>
    <row r="17" spans="2:66" ht="20.100000000000001" customHeight="1" x14ac:dyDescent="0.15">
      <c r="B17" s="83">
        <v>6</v>
      </c>
      <c r="C17" s="84" t="str">
        <f>IF(AND(D17&lt;&gt;"",E17&lt;&gt;"",F17&lt;&gt;"",G17&lt;&gt;""),VLOOKUP($AC17,様式0!$BB$12:$BC$69,2,FALSE),"")</f>
        <v/>
      </c>
      <c r="D17" s="45"/>
      <c r="E17" s="46"/>
      <c r="F17" s="47"/>
      <c r="G17" s="47"/>
      <c r="H17" s="46"/>
      <c r="I17" s="48"/>
      <c r="J17" s="49"/>
      <c r="K17" s="49"/>
      <c r="L17" s="49"/>
      <c r="M17" s="49"/>
      <c r="N17" s="49"/>
      <c r="O17" s="49"/>
      <c r="P17" s="49"/>
      <c r="Q17" s="49"/>
      <c r="R17" s="49"/>
      <c r="S17" s="49"/>
      <c r="T17" s="49"/>
      <c r="U17" s="49"/>
      <c r="V17" s="49"/>
      <c r="W17" s="49"/>
      <c r="X17" s="49"/>
      <c r="Y17" s="49"/>
      <c r="Z17" s="49"/>
      <c r="AA17" s="49"/>
      <c r="AC17" s="50" t="str">
        <f t="shared" si="7"/>
        <v/>
      </c>
      <c r="AJ17" s="57" t="s">
        <v>432</v>
      </c>
      <c r="AK17" s="57">
        <v>5</v>
      </c>
      <c r="AL17" s="57" t="s">
        <v>433</v>
      </c>
      <c r="AN17" s="57" t="s">
        <v>434</v>
      </c>
      <c r="AO17" s="57">
        <v>5</v>
      </c>
      <c r="AP17" s="57" t="s">
        <v>435</v>
      </c>
      <c r="AR17" s="57"/>
      <c r="AS17" s="57"/>
      <c r="AT17" s="57"/>
      <c r="AV17" s="58" t="str">
        <f t="shared" si="0"/>
        <v>1-3-3-1</v>
      </c>
      <c r="AW17" s="59" t="s">
        <v>403</v>
      </c>
      <c r="AX17" s="60" t="s">
        <v>436</v>
      </c>
      <c r="AY17" s="60" t="s">
        <v>426</v>
      </c>
      <c r="AZ17" s="59" t="s">
        <v>411</v>
      </c>
      <c r="BA17" s="61" t="str">
        <f t="shared" si="1"/>
        <v>1-堤防-点検・診断-管理</v>
      </c>
      <c r="BB17" s="62" t="str">
        <f t="shared" si="2"/>
        <v>点検・診断等業務堤防・河道点検・診断管理技術者</v>
      </c>
      <c r="BC17" s="62" t="str">
        <f t="shared" si="3"/>
        <v>1-3-3-1</v>
      </c>
      <c r="BE17" t="str">
        <f t="shared" si="4"/>
        <v>点検</v>
      </c>
      <c r="BF17" t="str">
        <f t="shared" si="5"/>
        <v>点検堤防・河道</v>
      </c>
      <c r="BG17" t="s">
        <v>437</v>
      </c>
      <c r="BH17" t="s">
        <v>426</v>
      </c>
      <c r="BI17" t="str">
        <f t="shared" si="6"/>
        <v>点検堤防・河道点検・診断</v>
      </c>
      <c r="BJ17" t="s">
        <v>438</v>
      </c>
      <c r="BK17" t="s">
        <v>411</v>
      </c>
      <c r="BM17" t="s">
        <v>439</v>
      </c>
      <c r="BN17" t="s">
        <v>426</v>
      </c>
    </row>
    <row r="18" spans="2:66" ht="20.100000000000001" customHeight="1" x14ac:dyDescent="0.15">
      <c r="B18" s="83">
        <v>7</v>
      </c>
      <c r="C18" s="84" t="str">
        <f>IF(AND(D18&lt;&gt;"",E18&lt;&gt;"",F18&lt;&gt;"",G18&lt;&gt;""),VLOOKUP($AC18,様式0!$BB$12:$BC$69,2,FALSE),"")</f>
        <v/>
      </c>
      <c r="D18" s="45"/>
      <c r="E18" s="46"/>
      <c r="F18" s="47"/>
      <c r="G18" s="47"/>
      <c r="H18" s="46"/>
      <c r="I18" s="48"/>
      <c r="J18" s="49"/>
      <c r="K18" s="49"/>
      <c r="L18" s="49"/>
      <c r="M18" s="49"/>
      <c r="N18" s="49"/>
      <c r="O18" s="49"/>
      <c r="P18" s="49"/>
      <c r="Q18" s="49"/>
      <c r="R18" s="49"/>
      <c r="S18" s="49"/>
      <c r="T18" s="49"/>
      <c r="U18" s="49"/>
      <c r="V18" s="49"/>
      <c r="W18" s="49"/>
      <c r="X18" s="49"/>
      <c r="Y18" s="49"/>
      <c r="Z18" s="49"/>
      <c r="AA18" s="49"/>
      <c r="AC18" s="50" t="str">
        <f t="shared" si="7"/>
        <v/>
      </c>
      <c r="AJ18" s="57" t="s">
        <v>440</v>
      </c>
      <c r="AK18" s="57">
        <v>6</v>
      </c>
      <c r="AL18" s="57" t="s">
        <v>441</v>
      </c>
      <c r="AN18" s="57"/>
      <c r="AO18" s="57"/>
      <c r="AP18" s="57"/>
      <c r="AR18" s="57"/>
      <c r="AS18" s="57"/>
      <c r="AT18" s="57"/>
      <c r="AV18" s="58" t="str">
        <f t="shared" si="0"/>
        <v>1-3-3-2</v>
      </c>
      <c r="AW18" s="59" t="s">
        <v>403</v>
      </c>
      <c r="AX18" s="60" t="s">
        <v>436</v>
      </c>
      <c r="AY18" s="60" t="s">
        <v>426</v>
      </c>
      <c r="AZ18" s="59" t="s">
        <v>423</v>
      </c>
      <c r="BA18" s="61" t="str">
        <f t="shared" si="1"/>
        <v>1-堤防-点検・診断-担当</v>
      </c>
      <c r="BB18" s="62" t="str">
        <f t="shared" si="2"/>
        <v>点検・診断等業務堤防・河道点検・診断担当技術者</v>
      </c>
      <c r="BC18" s="62" t="str">
        <f t="shared" si="3"/>
        <v>1-3-3-2</v>
      </c>
      <c r="BE18" t="str">
        <f t="shared" si="4"/>
        <v>点検</v>
      </c>
      <c r="BF18" t="str">
        <f t="shared" si="5"/>
        <v>点検堤防・河道</v>
      </c>
      <c r="BK18" t="s">
        <v>423</v>
      </c>
      <c r="BM18" t="s">
        <v>439</v>
      </c>
    </row>
    <row r="19" spans="2:66" ht="20.100000000000001" customHeight="1" x14ac:dyDescent="0.15">
      <c r="B19" s="83">
        <v>8</v>
      </c>
      <c r="C19" s="84" t="str">
        <f>IF(AND(D19&lt;&gt;"",E19&lt;&gt;"",F19&lt;&gt;"",G19&lt;&gt;""),VLOOKUP($AC19,様式0!$BB$12:$BC$69,2,FALSE),"")</f>
        <v/>
      </c>
      <c r="D19" s="45"/>
      <c r="E19" s="46"/>
      <c r="F19" s="47"/>
      <c r="G19" s="47"/>
      <c r="H19" s="46"/>
      <c r="I19" s="48"/>
      <c r="J19" s="49"/>
      <c r="K19" s="49"/>
      <c r="L19" s="49"/>
      <c r="M19" s="49"/>
      <c r="N19" s="49"/>
      <c r="O19" s="49"/>
      <c r="P19" s="49"/>
      <c r="Q19" s="49"/>
      <c r="R19" s="49"/>
      <c r="S19" s="49"/>
      <c r="T19" s="49"/>
      <c r="U19" s="49"/>
      <c r="V19" s="49"/>
      <c r="W19" s="49"/>
      <c r="X19" s="49"/>
      <c r="Y19" s="49"/>
      <c r="Z19" s="49"/>
      <c r="AA19" s="49"/>
      <c r="AC19" s="50" t="str">
        <f t="shared" si="7"/>
        <v/>
      </c>
      <c r="AJ19" s="57" t="s">
        <v>442</v>
      </c>
      <c r="AK19" s="57">
        <v>7</v>
      </c>
      <c r="AL19" s="57" t="s">
        <v>443</v>
      </c>
      <c r="AN19" s="57"/>
      <c r="AO19" s="57"/>
      <c r="AP19" s="57"/>
      <c r="AR19" s="57"/>
      <c r="AS19" s="57"/>
      <c r="AT19" s="57"/>
      <c r="AV19" s="58" t="str">
        <f t="shared" si="0"/>
        <v>1-4-3-1</v>
      </c>
      <c r="AW19" s="59" t="s">
        <v>403</v>
      </c>
      <c r="AX19" s="60" t="s">
        <v>444</v>
      </c>
      <c r="AY19" s="60" t="s">
        <v>426</v>
      </c>
      <c r="AZ19" s="59" t="s">
        <v>411</v>
      </c>
      <c r="BA19" s="61" t="str">
        <f t="shared" si="1"/>
        <v>1-下水-点検・診断-管理</v>
      </c>
      <c r="BB19" s="62" t="str">
        <f t="shared" si="2"/>
        <v>点検・診断等業務下水道管路施設点検・診断管理技術者</v>
      </c>
      <c r="BC19" s="62" t="str">
        <f t="shared" si="3"/>
        <v>1-4-3-1</v>
      </c>
      <c r="BE19" t="str">
        <f t="shared" si="4"/>
        <v>点検</v>
      </c>
      <c r="BF19" t="str">
        <f t="shared" si="5"/>
        <v>点検下水道管路施設</v>
      </c>
      <c r="BG19" t="s">
        <v>445</v>
      </c>
      <c r="BH19" t="s">
        <v>426</v>
      </c>
      <c r="BI19" t="str">
        <f t="shared" ref="BI19:BI39" si="8">BM19&amp;BN19</f>
        <v>点検下水道管路施設点検・診断</v>
      </c>
      <c r="BJ19" t="s">
        <v>446</v>
      </c>
      <c r="BK19" t="s">
        <v>411</v>
      </c>
      <c r="BM19" t="s">
        <v>447</v>
      </c>
      <c r="BN19" t="s">
        <v>426</v>
      </c>
    </row>
    <row r="20" spans="2:66" ht="20.100000000000001" customHeight="1" x14ac:dyDescent="0.15">
      <c r="B20" s="83">
        <v>9</v>
      </c>
      <c r="C20" s="84" t="str">
        <f>IF(AND(D20&lt;&gt;"",E20&lt;&gt;"",F20&lt;&gt;"",G20&lt;&gt;""),VLOOKUP($AC20,様式0!$BB$12:$BC$69,2,FALSE),"")</f>
        <v/>
      </c>
      <c r="D20" s="45"/>
      <c r="E20" s="46"/>
      <c r="F20" s="47"/>
      <c r="G20" s="47"/>
      <c r="H20" s="46"/>
      <c r="I20" s="48"/>
      <c r="J20" s="49"/>
      <c r="K20" s="49"/>
      <c r="L20" s="49"/>
      <c r="M20" s="49"/>
      <c r="N20" s="49"/>
      <c r="O20" s="49"/>
      <c r="P20" s="49"/>
      <c r="Q20" s="49"/>
      <c r="R20" s="49"/>
      <c r="S20" s="49"/>
      <c r="T20" s="49"/>
      <c r="U20" s="49"/>
      <c r="V20" s="49"/>
      <c r="W20" s="49"/>
      <c r="X20" s="49"/>
      <c r="Y20" s="49"/>
      <c r="Z20" s="49"/>
      <c r="AA20" s="49"/>
      <c r="AC20" s="50" t="str">
        <f t="shared" si="7"/>
        <v/>
      </c>
      <c r="AJ20" s="57" t="s">
        <v>448</v>
      </c>
      <c r="AK20" s="57">
        <v>8</v>
      </c>
      <c r="AL20" s="57" t="s">
        <v>449</v>
      </c>
      <c r="AN20" s="57"/>
      <c r="AO20" s="57"/>
      <c r="AP20" s="57"/>
      <c r="AR20" s="57"/>
      <c r="AS20" s="57"/>
      <c r="AT20" s="57"/>
      <c r="AV20" s="58" t="str">
        <f t="shared" si="0"/>
        <v>1-4-1-2</v>
      </c>
      <c r="AW20" s="59" t="s">
        <v>403</v>
      </c>
      <c r="AX20" s="60" t="s">
        <v>444</v>
      </c>
      <c r="AY20" s="60" t="s">
        <v>47</v>
      </c>
      <c r="AZ20" s="59" t="s">
        <v>423</v>
      </c>
      <c r="BA20" s="61" t="str">
        <f t="shared" si="1"/>
        <v>1-下水-点検-担当</v>
      </c>
      <c r="BB20" s="62" t="str">
        <f t="shared" si="2"/>
        <v>点検・診断等業務下水道管路施設点検担当技術者</v>
      </c>
      <c r="BC20" s="62" t="str">
        <f t="shared" si="3"/>
        <v>1-4-1-2</v>
      </c>
      <c r="BE20" t="str">
        <f t="shared" si="4"/>
        <v>点検</v>
      </c>
      <c r="BF20" t="str">
        <f t="shared" si="5"/>
        <v>点検下水道管路施設</v>
      </c>
      <c r="BH20" t="s">
        <v>47</v>
      </c>
      <c r="BI20" t="str">
        <f t="shared" si="8"/>
        <v>点検下水道管路施設点検</v>
      </c>
      <c r="BJ20" t="s">
        <v>450</v>
      </c>
      <c r="BK20" t="s">
        <v>423</v>
      </c>
      <c r="BM20" t="s">
        <v>447</v>
      </c>
      <c r="BN20" t="s">
        <v>47</v>
      </c>
    </row>
    <row r="21" spans="2:66" ht="20.100000000000001" customHeight="1" x14ac:dyDescent="0.15">
      <c r="B21" s="83">
        <v>10</v>
      </c>
      <c r="C21" s="84" t="str">
        <f>IF(AND(D21&lt;&gt;"",E21&lt;&gt;"",F21&lt;&gt;"",G21&lt;&gt;""),VLOOKUP($AC21,様式0!$BB$12:$BC$69,2,FALSE),"")</f>
        <v/>
      </c>
      <c r="D21" s="45"/>
      <c r="E21" s="46"/>
      <c r="F21" s="47"/>
      <c r="G21" s="47"/>
      <c r="H21" s="46"/>
      <c r="I21" s="48"/>
      <c r="J21" s="49"/>
      <c r="K21" s="49"/>
      <c r="L21" s="49"/>
      <c r="M21" s="49"/>
      <c r="N21" s="49"/>
      <c r="O21" s="49"/>
      <c r="P21" s="49"/>
      <c r="Q21" s="49"/>
      <c r="R21" s="49"/>
      <c r="S21" s="49"/>
      <c r="T21" s="49"/>
      <c r="U21" s="49"/>
      <c r="V21" s="49"/>
      <c r="W21" s="49"/>
      <c r="X21" s="49"/>
      <c r="Y21" s="49"/>
      <c r="Z21" s="49"/>
      <c r="AA21" s="49"/>
      <c r="AC21" s="50" t="str">
        <f t="shared" si="7"/>
        <v/>
      </c>
      <c r="AJ21" s="57" t="s">
        <v>451</v>
      </c>
      <c r="AK21" s="57">
        <v>9</v>
      </c>
      <c r="AL21" s="57" t="s">
        <v>452</v>
      </c>
      <c r="AN21" s="57"/>
      <c r="AO21" s="57"/>
      <c r="AP21" s="57"/>
      <c r="AR21" s="57"/>
      <c r="AS21" s="57"/>
      <c r="AT21" s="57"/>
      <c r="AV21" s="58" t="str">
        <f t="shared" si="0"/>
        <v>1-5-3-1</v>
      </c>
      <c r="AW21" s="59" t="s">
        <v>403</v>
      </c>
      <c r="AX21" s="60" t="s">
        <v>432</v>
      </c>
      <c r="AY21" s="60" t="s">
        <v>426</v>
      </c>
      <c r="AZ21" s="59" t="s">
        <v>411</v>
      </c>
      <c r="BA21" s="61" t="str">
        <f t="shared" si="1"/>
        <v>1-砂防-点検・診断-管理</v>
      </c>
      <c r="BB21" s="62" t="str">
        <f t="shared" si="2"/>
        <v>点検・診断等業務砂防設備点検・診断管理技術者</v>
      </c>
      <c r="BC21" s="62" t="str">
        <f t="shared" si="3"/>
        <v>1-5-3-1</v>
      </c>
      <c r="BE21" t="str">
        <f t="shared" si="4"/>
        <v>点検</v>
      </c>
      <c r="BF21" t="str">
        <f t="shared" si="5"/>
        <v>点検砂防設備</v>
      </c>
      <c r="BG21" t="s">
        <v>453</v>
      </c>
      <c r="BH21" t="s">
        <v>426</v>
      </c>
      <c r="BI21" t="str">
        <f t="shared" si="8"/>
        <v>点検砂防設備点検・診断</v>
      </c>
      <c r="BJ21" t="s">
        <v>454</v>
      </c>
      <c r="BK21" t="s">
        <v>411</v>
      </c>
      <c r="BM21" t="s">
        <v>455</v>
      </c>
      <c r="BN21" t="s">
        <v>426</v>
      </c>
    </row>
    <row r="22" spans="2:66" ht="20.100000000000001" customHeight="1" x14ac:dyDescent="0.15">
      <c r="B22" s="83">
        <v>11</v>
      </c>
      <c r="C22" s="84" t="str">
        <f>IF(AND(D22&lt;&gt;"",E22&lt;&gt;"",F22&lt;&gt;"",G22&lt;&gt;""),VLOOKUP($AC22,様式0!$BB$12:$BC$69,2,FALSE),"")</f>
        <v/>
      </c>
      <c r="D22" s="45"/>
      <c r="E22" s="46"/>
      <c r="F22" s="47"/>
      <c r="G22" s="47"/>
      <c r="H22" s="46"/>
      <c r="I22" s="48"/>
      <c r="J22" s="49"/>
      <c r="K22" s="49"/>
      <c r="L22" s="49"/>
      <c r="M22" s="49"/>
      <c r="N22" s="49"/>
      <c r="O22" s="49"/>
      <c r="P22" s="49"/>
      <c r="Q22" s="49"/>
      <c r="R22" s="49"/>
      <c r="S22" s="49"/>
      <c r="T22" s="49"/>
      <c r="U22" s="49"/>
      <c r="V22" s="49"/>
      <c r="W22" s="49"/>
      <c r="X22" s="49"/>
      <c r="Y22" s="49"/>
      <c r="Z22" s="49"/>
      <c r="AA22" s="49"/>
      <c r="AC22" s="50" t="str">
        <f t="shared" si="7"/>
        <v/>
      </c>
      <c r="AJ22" s="57" t="s">
        <v>456</v>
      </c>
      <c r="AK22" s="57">
        <v>10</v>
      </c>
      <c r="AL22" s="57" t="s">
        <v>457</v>
      </c>
      <c r="AN22" s="57"/>
      <c r="AO22" s="57"/>
      <c r="AP22" s="57"/>
      <c r="AR22" s="57"/>
      <c r="AS22" s="57"/>
      <c r="AT22" s="57"/>
      <c r="AV22" s="58" t="str">
        <f t="shared" si="0"/>
        <v>1-6-3-1</v>
      </c>
      <c r="AW22" s="59" t="s">
        <v>403</v>
      </c>
      <c r="AX22" s="60" t="s">
        <v>440</v>
      </c>
      <c r="AY22" s="60" t="s">
        <v>426</v>
      </c>
      <c r="AZ22" s="59" t="s">
        <v>411</v>
      </c>
      <c r="BA22" s="61" t="str">
        <f t="shared" si="1"/>
        <v>1-地すべり-点検・診断-管理</v>
      </c>
      <c r="BB22" s="62" t="str">
        <f t="shared" si="2"/>
        <v>点検・診断等業務地すべり防止施設点検・診断管理技術者</v>
      </c>
      <c r="BC22" s="62" t="str">
        <f t="shared" si="3"/>
        <v>1-6-3-1</v>
      </c>
      <c r="BE22" t="str">
        <f t="shared" si="4"/>
        <v>点検</v>
      </c>
      <c r="BF22" t="str">
        <f t="shared" si="5"/>
        <v>点検地すべり防止施設</v>
      </c>
      <c r="BG22" t="s">
        <v>458</v>
      </c>
      <c r="BH22" t="s">
        <v>426</v>
      </c>
      <c r="BI22" t="str">
        <f t="shared" si="8"/>
        <v>点検地すべり防止施設点検・診断</v>
      </c>
      <c r="BJ22" t="s">
        <v>459</v>
      </c>
      <c r="BK22" t="s">
        <v>411</v>
      </c>
      <c r="BM22" t="s">
        <v>460</v>
      </c>
      <c r="BN22" t="s">
        <v>426</v>
      </c>
    </row>
    <row r="23" spans="2:66" ht="20.100000000000001" customHeight="1" x14ac:dyDescent="0.15">
      <c r="B23" s="83">
        <v>12</v>
      </c>
      <c r="C23" s="84" t="str">
        <f>IF(AND(D23&lt;&gt;"",E23&lt;&gt;"",F23&lt;&gt;"",G23&lt;&gt;""),VLOOKUP($AC23,様式0!$BB$12:$BC$69,2,FALSE),"")</f>
        <v/>
      </c>
      <c r="D23" s="45"/>
      <c r="E23" s="46"/>
      <c r="F23" s="47"/>
      <c r="G23" s="47"/>
      <c r="H23" s="46"/>
      <c r="I23" s="48"/>
      <c r="J23" s="49"/>
      <c r="K23" s="49"/>
      <c r="L23" s="49"/>
      <c r="M23" s="49"/>
      <c r="N23" s="49"/>
      <c r="O23" s="49"/>
      <c r="P23" s="49"/>
      <c r="Q23" s="49"/>
      <c r="R23" s="49"/>
      <c r="S23" s="49"/>
      <c r="T23" s="49"/>
      <c r="U23" s="49"/>
      <c r="V23" s="49"/>
      <c r="W23" s="49"/>
      <c r="X23" s="49"/>
      <c r="Y23" s="49"/>
      <c r="Z23" s="49"/>
      <c r="AA23" s="49"/>
      <c r="AC23" s="50" t="str">
        <f t="shared" si="7"/>
        <v/>
      </c>
      <c r="AJ23" s="57" t="s">
        <v>461</v>
      </c>
      <c r="AK23" s="57">
        <v>11</v>
      </c>
      <c r="AL23" s="57" t="s">
        <v>461</v>
      </c>
      <c r="AN23" s="57"/>
      <c r="AO23" s="57"/>
      <c r="AP23" s="57"/>
      <c r="AR23" s="57"/>
      <c r="AS23" s="57"/>
      <c r="AT23" s="57"/>
      <c r="AV23" s="58" t="str">
        <f t="shared" si="0"/>
        <v>1-7-3-1</v>
      </c>
      <c r="AW23" s="59" t="s">
        <v>403</v>
      </c>
      <c r="AX23" s="60" t="s">
        <v>442</v>
      </c>
      <c r="AY23" s="60" t="s">
        <v>426</v>
      </c>
      <c r="AZ23" s="59" t="s">
        <v>411</v>
      </c>
      <c r="BA23" s="61" t="str">
        <f t="shared" si="1"/>
        <v>1-急傾斜地-点検・診断-管理</v>
      </c>
      <c r="BB23" s="62" t="str">
        <f t="shared" si="2"/>
        <v>点検・診断等業務急傾斜地崩壊防止施設点検・診断管理技術者</v>
      </c>
      <c r="BC23" s="62" t="str">
        <f t="shared" si="3"/>
        <v>1-7-3-1</v>
      </c>
      <c r="BE23" t="str">
        <f t="shared" si="4"/>
        <v>点検</v>
      </c>
      <c r="BF23" t="str">
        <f t="shared" si="5"/>
        <v>点検急傾斜地崩壊防止施設</v>
      </c>
      <c r="BG23" t="s">
        <v>462</v>
      </c>
      <c r="BH23" t="s">
        <v>88</v>
      </c>
      <c r="BI23" t="str">
        <f t="shared" si="8"/>
        <v>点検急傾斜地崩壊防止施設点検・診断</v>
      </c>
      <c r="BJ23" t="s">
        <v>463</v>
      </c>
      <c r="BK23" t="s">
        <v>411</v>
      </c>
      <c r="BM23" t="s">
        <v>464</v>
      </c>
      <c r="BN23" t="s">
        <v>426</v>
      </c>
    </row>
    <row r="24" spans="2:66" ht="20.100000000000001" customHeight="1" x14ac:dyDescent="0.15">
      <c r="B24" s="83">
        <v>13</v>
      </c>
      <c r="C24" s="84" t="str">
        <f>IF(AND(D24&lt;&gt;"",E24&lt;&gt;"",F24&lt;&gt;"",G24&lt;&gt;""),VLOOKUP($AC24,様式0!$BB$12:$BC$69,2,FALSE),"")</f>
        <v/>
      </c>
      <c r="D24" s="45"/>
      <c r="E24" s="46"/>
      <c r="F24" s="47"/>
      <c r="G24" s="47"/>
      <c r="H24" s="46"/>
      <c r="I24" s="48"/>
      <c r="J24" s="49"/>
      <c r="K24" s="49"/>
      <c r="L24" s="49"/>
      <c r="M24" s="49"/>
      <c r="N24" s="49"/>
      <c r="O24" s="49"/>
      <c r="P24" s="49"/>
      <c r="Q24" s="49"/>
      <c r="R24" s="49"/>
      <c r="S24" s="49"/>
      <c r="T24" s="49"/>
      <c r="U24" s="49"/>
      <c r="V24" s="49"/>
      <c r="W24" s="49"/>
      <c r="X24" s="49"/>
      <c r="Y24" s="49"/>
      <c r="Z24" s="49"/>
      <c r="AA24" s="49"/>
      <c r="AC24" s="50" t="str">
        <f t="shared" si="7"/>
        <v/>
      </c>
      <c r="AJ24" s="57" t="s">
        <v>647</v>
      </c>
      <c r="AK24" s="57">
        <v>14</v>
      </c>
      <c r="AL24" s="57" t="s">
        <v>647</v>
      </c>
      <c r="AN24" s="57"/>
      <c r="AO24" s="57"/>
      <c r="AP24" s="57"/>
      <c r="AR24" s="57"/>
      <c r="AS24" s="57"/>
      <c r="AT24" s="57"/>
      <c r="AV24" s="58" t="str">
        <f t="shared" si="0"/>
        <v>1-8-3-1</v>
      </c>
      <c r="AW24" s="59" t="s">
        <v>403</v>
      </c>
      <c r="AX24" s="60" t="s">
        <v>448</v>
      </c>
      <c r="AY24" s="60" t="s">
        <v>426</v>
      </c>
      <c r="AZ24" s="59" t="s">
        <v>411</v>
      </c>
      <c r="BA24" s="61" t="str">
        <f t="shared" si="1"/>
        <v>1-海岸-点検・診断-管理</v>
      </c>
      <c r="BB24" s="62" t="str">
        <f t="shared" si="2"/>
        <v>点検・診断等業務海岸堤防等点検・診断管理技術者</v>
      </c>
      <c r="BC24" s="62" t="str">
        <f t="shared" si="3"/>
        <v>1-8-3-1</v>
      </c>
      <c r="BE24" t="str">
        <f t="shared" si="4"/>
        <v>点検</v>
      </c>
      <c r="BF24" t="str">
        <f t="shared" si="5"/>
        <v>点検海岸堤防等</v>
      </c>
      <c r="BG24" t="s">
        <v>467</v>
      </c>
      <c r="BH24" t="s">
        <v>426</v>
      </c>
      <c r="BI24" t="str">
        <f t="shared" si="8"/>
        <v>点検海岸堤防等点検・診断</v>
      </c>
      <c r="BJ24" t="s">
        <v>468</v>
      </c>
      <c r="BK24" t="s">
        <v>411</v>
      </c>
      <c r="BM24" t="s">
        <v>469</v>
      </c>
      <c r="BN24" t="s">
        <v>426</v>
      </c>
    </row>
    <row r="25" spans="2:66" ht="20.100000000000001" customHeight="1" x14ac:dyDescent="0.15">
      <c r="B25" s="83">
        <v>14</v>
      </c>
      <c r="C25" s="84" t="str">
        <f>IF(AND(D25&lt;&gt;"",E25&lt;&gt;"",F25&lt;&gt;"",G25&lt;&gt;""),VLOOKUP($AC25,様式0!$BB$12:$BC$69,2,FALSE),"")</f>
        <v/>
      </c>
      <c r="D25" s="45"/>
      <c r="E25" s="46"/>
      <c r="F25" s="47"/>
      <c r="G25" s="47"/>
      <c r="H25" s="46"/>
      <c r="I25" s="48"/>
      <c r="J25" s="49"/>
      <c r="K25" s="49"/>
      <c r="L25" s="49"/>
      <c r="M25" s="49"/>
      <c r="N25" s="49"/>
      <c r="O25" s="49"/>
      <c r="P25" s="49"/>
      <c r="Q25" s="49"/>
      <c r="R25" s="49"/>
      <c r="S25" s="49"/>
      <c r="T25" s="49"/>
      <c r="U25" s="49"/>
      <c r="V25" s="49"/>
      <c r="W25" s="49"/>
      <c r="X25" s="49"/>
      <c r="Y25" s="49"/>
      <c r="Z25" s="49"/>
      <c r="AA25" s="49"/>
      <c r="AC25" s="50" t="str">
        <f t="shared" si="7"/>
        <v/>
      </c>
      <c r="AJ25" s="57" t="s">
        <v>648</v>
      </c>
      <c r="AK25" s="57">
        <v>15</v>
      </c>
      <c r="AL25" s="57" t="s">
        <v>649</v>
      </c>
      <c r="AN25" s="57"/>
      <c r="AO25" s="57"/>
      <c r="AP25" s="57"/>
      <c r="AR25" s="57"/>
      <c r="AS25" s="57"/>
      <c r="AT25" s="57"/>
      <c r="AV25" s="58" t="str">
        <f t="shared" si="0"/>
        <v>1-9-1-2</v>
      </c>
      <c r="AW25" s="59" t="s">
        <v>403</v>
      </c>
      <c r="AX25" s="60" t="s">
        <v>451</v>
      </c>
      <c r="AY25" s="60" t="s">
        <v>47</v>
      </c>
      <c r="AZ25" s="59" t="s">
        <v>423</v>
      </c>
      <c r="BA25" s="61" t="str">
        <f t="shared" si="1"/>
        <v>1-鋼橋-点検-担当</v>
      </c>
      <c r="BB25" s="62" t="str">
        <f t="shared" si="2"/>
        <v>点検・診断等業務橋梁（鋼橋）点検担当技術者</v>
      </c>
      <c r="BC25" s="62" t="str">
        <f t="shared" si="3"/>
        <v>1-9-1-2</v>
      </c>
      <c r="BE25" t="str">
        <f t="shared" si="4"/>
        <v>点検</v>
      </c>
      <c r="BF25" t="str">
        <f t="shared" si="5"/>
        <v>点検橋梁鋼橋</v>
      </c>
      <c r="BG25" t="s">
        <v>472</v>
      </c>
      <c r="BH25" t="s">
        <v>47</v>
      </c>
      <c r="BI25" t="str">
        <f t="shared" si="8"/>
        <v>点検橋梁鋼橋点検</v>
      </c>
      <c r="BJ25" t="s">
        <v>473</v>
      </c>
      <c r="BK25" t="s">
        <v>423</v>
      </c>
      <c r="BM25" t="s">
        <v>474</v>
      </c>
      <c r="BN25" t="s">
        <v>47</v>
      </c>
    </row>
    <row r="26" spans="2:66" ht="20.100000000000001" customHeight="1" x14ac:dyDescent="0.15">
      <c r="B26" s="83">
        <v>15</v>
      </c>
      <c r="C26" s="84" t="str">
        <f>IF(AND(D26&lt;&gt;"",E26&lt;&gt;"",F26&lt;&gt;"",G26&lt;&gt;""),VLOOKUP($AC26,様式0!$BB$12:$BC$69,2,FALSE),"")</f>
        <v/>
      </c>
      <c r="D26" s="45"/>
      <c r="E26" s="46"/>
      <c r="F26" s="47"/>
      <c r="G26" s="47"/>
      <c r="H26" s="46"/>
      <c r="I26" s="48"/>
      <c r="J26" s="49"/>
      <c r="K26" s="49"/>
      <c r="L26" s="49"/>
      <c r="M26" s="49"/>
      <c r="N26" s="49"/>
      <c r="O26" s="49"/>
      <c r="P26" s="49"/>
      <c r="Q26" s="49"/>
      <c r="R26" s="49"/>
      <c r="S26" s="49"/>
      <c r="T26" s="49"/>
      <c r="U26" s="49"/>
      <c r="V26" s="49"/>
      <c r="W26" s="49"/>
      <c r="X26" s="49"/>
      <c r="Y26" s="49"/>
      <c r="Z26" s="49"/>
      <c r="AA26" s="49"/>
      <c r="AC26" s="50" t="str">
        <f t="shared" si="7"/>
        <v/>
      </c>
      <c r="AJ26" s="57" t="s">
        <v>465</v>
      </c>
      <c r="AK26" s="57">
        <v>12</v>
      </c>
      <c r="AL26" s="57" t="s">
        <v>466</v>
      </c>
      <c r="AN26" s="57"/>
      <c r="AO26" s="57"/>
      <c r="AP26" s="57"/>
      <c r="AR26" s="57"/>
      <c r="AS26" s="57"/>
      <c r="AT26" s="57"/>
      <c r="AV26" s="58" t="str">
        <f t="shared" si="0"/>
        <v>1-9-2-2</v>
      </c>
      <c r="AW26" s="59" t="s">
        <v>403</v>
      </c>
      <c r="AX26" s="60" t="s">
        <v>451</v>
      </c>
      <c r="AY26" s="60" t="s">
        <v>409</v>
      </c>
      <c r="AZ26" s="59" t="s">
        <v>423</v>
      </c>
      <c r="BA26" s="61" t="str">
        <f t="shared" si="1"/>
        <v>1-鋼橋-診断-担当</v>
      </c>
      <c r="BB26" s="62" t="str">
        <f t="shared" si="2"/>
        <v>点検・診断等業務橋梁（鋼橋）診断担当技術者</v>
      </c>
      <c r="BC26" s="62" t="str">
        <f t="shared" si="3"/>
        <v>1-9-2-2</v>
      </c>
      <c r="BE26" t="str">
        <f t="shared" si="4"/>
        <v>点検</v>
      </c>
      <c r="BF26" t="str">
        <f t="shared" si="5"/>
        <v>点検橋梁鋼橋</v>
      </c>
      <c r="BH26" t="s">
        <v>409</v>
      </c>
      <c r="BI26" t="str">
        <f t="shared" si="8"/>
        <v>点検橋梁鋼橋診断</v>
      </c>
      <c r="BJ26" t="s">
        <v>475</v>
      </c>
      <c r="BK26" t="s">
        <v>423</v>
      </c>
      <c r="BM26" t="s">
        <v>474</v>
      </c>
      <c r="BN26" t="s">
        <v>409</v>
      </c>
    </row>
    <row r="27" spans="2:66" ht="20.100000000000001" customHeight="1" x14ac:dyDescent="0.15">
      <c r="B27" s="83">
        <v>16</v>
      </c>
      <c r="C27" s="84" t="str">
        <f>IF(AND(D27&lt;&gt;"",E27&lt;&gt;"",F27&lt;&gt;"",G27&lt;&gt;""),VLOOKUP($AC27,様式0!$BB$12:$BC$69,2,FALSE),"")</f>
        <v/>
      </c>
      <c r="D27" s="45"/>
      <c r="E27" s="46"/>
      <c r="F27" s="47"/>
      <c r="G27" s="47"/>
      <c r="H27" s="46"/>
      <c r="I27" s="48"/>
      <c r="J27" s="49"/>
      <c r="K27" s="49"/>
      <c r="L27" s="49"/>
      <c r="M27" s="49"/>
      <c r="N27" s="49"/>
      <c r="O27" s="49"/>
      <c r="P27" s="49"/>
      <c r="Q27" s="49"/>
      <c r="R27" s="49"/>
      <c r="S27" s="49"/>
      <c r="T27" s="49"/>
      <c r="U27" s="49"/>
      <c r="V27" s="49"/>
      <c r="W27" s="49"/>
      <c r="X27" s="49"/>
      <c r="Y27" s="49"/>
      <c r="Z27" s="49"/>
      <c r="AA27" s="49"/>
      <c r="AC27" s="50" t="str">
        <f t="shared" si="7"/>
        <v/>
      </c>
      <c r="AJ27" s="57" t="s">
        <v>470</v>
      </c>
      <c r="AK27" s="57">
        <v>13</v>
      </c>
      <c r="AL27" s="57" t="s">
        <v>471</v>
      </c>
      <c r="AN27" s="57"/>
      <c r="AO27" s="57"/>
      <c r="AP27" s="57"/>
      <c r="AR27" s="57"/>
      <c r="AS27" s="57"/>
      <c r="AT27" s="57"/>
      <c r="AV27" s="58" t="str">
        <f t="shared" si="0"/>
        <v>1-10-1-2</v>
      </c>
      <c r="AW27" s="59" t="s">
        <v>403</v>
      </c>
      <c r="AX27" s="60" t="s">
        <v>456</v>
      </c>
      <c r="AY27" s="60" t="s">
        <v>47</v>
      </c>
      <c r="AZ27" s="59" t="s">
        <v>423</v>
      </c>
      <c r="BA27" s="61" t="str">
        <f t="shared" si="1"/>
        <v>1-Con橋-点検-担当</v>
      </c>
      <c r="BB27" s="62" t="str">
        <f t="shared" si="2"/>
        <v>点検・診断等業務橋梁（コンクリート橋）点検担当技術者</v>
      </c>
      <c r="BC27" s="62" t="str">
        <f t="shared" si="3"/>
        <v>1-10-1-2</v>
      </c>
      <c r="BE27" t="str">
        <f t="shared" si="4"/>
        <v>点検</v>
      </c>
      <c r="BF27" t="str">
        <f t="shared" si="5"/>
        <v>点検橋梁コンクリート橋</v>
      </c>
      <c r="BG27" t="s">
        <v>476</v>
      </c>
      <c r="BH27" t="s">
        <v>47</v>
      </c>
      <c r="BI27" t="str">
        <f t="shared" si="8"/>
        <v>点検橋梁コンクリート橋点検</v>
      </c>
      <c r="BJ27" t="s">
        <v>477</v>
      </c>
      <c r="BK27" t="s">
        <v>423</v>
      </c>
      <c r="BM27" t="s">
        <v>478</v>
      </c>
      <c r="BN27" t="s">
        <v>47</v>
      </c>
    </row>
    <row r="28" spans="2:66" ht="20.100000000000001" customHeight="1" x14ac:dyDescent="0.15">
      <c r="B28" s="83">
        <v>17</v>
      </c>
      <c r="C28" s="84" t="str">
        <f>IF(AND(D28&lt;&gt;"",E28&lt;&gt;"",F28&lt;&gt;"",G28&lt;&gt;""),VLOOKUP($AC28,様式0!$BB$12:$BC$69,2,FALSE),"")</f>
        <v/>
      </c>
      <c r="D28" s="45"/>
      <c r="E28" s="46"/>
      <c r="F28" s="47"/>
      <c r="G28" s="47"/>
      <c r="H28" s="46"/>
      <c r="I28" s="48"/>
      <c r="J28" s="49"/>
      <c r="K28" s="49"/>
      <c r="L28" s="49"/>
      <c r="M28" s="49"/>
      <c r="N28" s="49"/>
      <c r="O28" s="49"/>
      <c r="P28" s="49"/>
      <c r="Q28" s="49"/>
      <c r="R28" s="49"/>
      <c r="S28" s="49"/>
      <c r="T28" s="49"/>
      <c r="U28" s="49"/>
      <c r="V28" s="49"/>
      <c r="W28" s="49"/>
      <c r="X28" s="49"/>
      <c r="Y28" s="49"/>
      <c r="Z28" s="49"/>
      <c r="AA28" s="49"/>
      <c r="AC28" s="50" t="str">
        <f t="shared" si="7"/>
        <v/>
      </c>
      <c r="AJ28" s="57"/>
      <c r="AK28" s="57"/>
      <c r="AL28" s="57"/>
      <c r="AN28" s="57"/>
      <c r="AO28" s="57"/>
      <c r="AP28" s="57"/>
      <c r="AR28" s="57"/>
      <c r="AS28" s="57"/>
      <c r="AT28" s="57"/>
      <c r="AV28" s="58" t="str">
        <f t="shared" si="0"/>
        <v>1-10-2-2</v>
      </c>
      <c r="AW28" s="59" t="s">
        <v>403</v>
      </c>
      <c r="AX28" s="60" t="s">
        <v>456</v>
      </c>
      <c r="AY28" s="60" t="s">
        <v>409</v>
      </c>
      <c r="AZ28" s="59" t="s">
        <v>423</v>
      </c>
      <c r="BA28" s="61" t="str">
        <f t="shared" si="1"/>
        <v>1-Con橋-診断-担当</v>
      </c>
      <c r="BB28" s="62" t="str">
        <f t="shared" si="2"/>
        <v>点検・診断等業務橋梁（コンクリート橋）診断担当技術者</v>
      </c>
      <c r="BC28" s="62" t="str">
        <f t="shared" si="3"/>
        <v>1-10-2-2</v>
      </c>
      <c r="BE28" t="str">
        <f t="shared" si="4"/>
        <v>点検</v>
      </c>
      <c r="BF28" t="str">
        <f t="shared" si="5"/>
        <v>点検橋梁コンクリート橋</v>
      </c>
      <c r="BH28" t="s">
        <v>409</v>
      </c>
      <c r="BI28" t="str">
        <f t="shared" si="8"/>
        <v>点検橋梁コンクリート橋診断</v>
      </c>
      <c r="BJ28" t="s">
        <v>479</v>
      </c>
      <c r="BK28" t="s">
        <v>423</v>
      </c>
      <c r="BM28" t="s">
        <v>478</v>
      </c>
      <c r="BN28" t="s">
        <v>409</v>
      </c>
    </row>
    <row r="29" spans="2:66" ht="20.100000000000001" customHeight="1" x14ac:dyDescent="0.15">
      <c r="B29" s="83">
        <v>18</v>
      </c>
      <c r="C29" s="84" t="str">
        <f>IF(AND(D29&lt;&gt;"",E29&lt;&gt;"",F29&lt;&gt;"",G29&lt;&gt;""),VLOOKUP($AC29,様式0!$BB$12:$BC$69,2,FALSE),"")</f>
        <v/>
      </c>
      <c r="D29" s="45"/>
      <c r="E29" s="46"/>
      <c r="F29" s="47"/>
      <c r="G29" s="47"/>
      <c r="H29" s="46"/>
      <c r="I29" s="48"/>
      <c r="J29" s="49"/>
      <c r="K29" s="49"/>
      <c r="L29" s="49"/>
      <c r="M29" s="49"/>
      <c r="N29" s="49"/>
      <c r="O29" s="49"/>
      <c r="P29" s="49"/>
      <c r="Q29" s="49"/>
      <c r="R29" s="49"/>
      <c r="S29" s="49"/>
      <c r="T29" s="49"/>
      <c r="U29" s="49"/>
      <c r="V29" s="49"/>
      <c r="W29" s="49"/>
      <c r="X29" s="49"/>
      <c r="Y29" s="49"/>
      <c r="Z29" s="49"/>
      <c r="AA29" s="49"/>
      <c r="AC29" s="50" t="str">
        <f t="shared" si="7"/>
        <v/>
      </c>
      <c r="AJ29" s="57"/>
      <c r="AK29" s="57"/>
      <c r="AL29" s="57"/>
      <c r="AN29" s="57"/>
      <c r="AO29" s="57"/>
      <c r="AP29" s="57"/>
      <c r="AR29" s="57"/>
      <c r="AS29" s="57"/>
      <c r="AT29" s="57"/>
      <c r="AV29" s="58" t="str">
        <f t="shared" si="0"/>
        <v>1-11-1-2</v>
      </c>
      <c r="AW29" s="59" t="s">
        <v>403</v>
      </c>
      <c r="AX29" s="60" t="s">
        <v>461</v>
      </c>
      <c r="AY29" s="60" t="s">
        <v>47</v>
      </c>
      <c r="AZ29" s="59" t="s">
        <v>423</v>
      </c>
      <c r="BA29" s="61" t="str">
        <f t="shared" si="1"/>
        <v>1-トンネル-点検-担当</v>
      </c>
      <c r="BB29" s="62" t="str">
        <f t="shared" si="2"/>
        <v>点検・診断等業務トンネル点検担当技術者</v>
      </c>
      <c r="BC29" s="62" t="str">
        <f t="shared" si="3"/>
        <v>1-11-1-2</v>
      </c>
      <c r="BE29" t="str">
        <f t="shared" si="4"/>
        <v>点検</v>
      </c>
      <c r="BF29" t="str">
        <f t="shared" si="5"/>
        <v>点検トンネル</v>
      </c>
      <c r="BG29" t="s">
        <v>480</v>
      </c>
      <c r="BH29" t="s">
        <v>47</v>
      </c>
      <c r="BI29" t="str">
        <f t="shared" si="8"/>
        <v>点検トンネル点検</v>
      </c>
      <c r="BJ29" t="s">
        <v>481</v>
      </c>
      <c r="BK29" t="s">
        <v>423</v>
      </c>
      <c r="BM29" t="s">
        <v>482</v>
      </c>
      <c r="BN29" t="s">
        <v>47</v>
      </c>
    </row>
    <row r="30" spans="2:66" ht="20.100000000000001" customHeight="1" x14ac:dyDescent="0.15">
      <c r="B30" s="83">
        <v>19</v>
      </c>
      <c r="C30" s="84" t="str">
        <f>IF(AND(D30&lt;&gt;"",E30&lt;&gt;"",F30&lt;&gt;"",G30&lt;&gt;""),VLOOKUP($AC30,様式0!$BB$12:$BC$69,2,FALSE),"")</f>
        <v/>
      </c>
      <c r="D30" s="45"/>
      <c r="E30" s="46"/>
      <c r="F30" s="47"/>
      <c r="G30" s="47"/>
      <c r="H30" s="46"/>
      <c r="I30" s="48"/>
      <c r="J30" s="49"/>
      <c r="K30" s="49"/>
      <c r="L30" s="49"/>
      <c r="M30" s="49"/>
      <c r="N30" s="49"/>
      <c r="O30" s="49"/>
      <c r="P30" s="49"/>
      <c r="Q30" s="49"/>
      <c r="R30" s="49"/>
      <c r="S30" s="49"/>
      <c r="T30" s="49"/>
      <c r="U30" s="49"/>
      <c r="V30" s="49"/>
      <c r="W30" s="49"/>
      <c r="X30" s="49"/>
      <c r="Y30" s="49"/>
      <c r="Z30" s="49"/>
      <c r="AA30" s="49"/>
      <c r="AC30" s="50" t="str">
        <f t="shared" si="7"/>
        <v/>
      </c>
      <c r="AJ30" s="44"/>
      <c r="AK30" s="44"/>
      <c r="AL30" s="44"/>
      <c r="AN30" s="44"/>
      <c r="AO30" s="44"/>
      <c r="AP30" s="44"/>
      <c r="AR30" s="44"/>
      <c r="AS30" s="44"/>
      <c r="AT30" s="44"/>
      <c r="AV30" s="58" t="str">
        <f t="shared" si="0"/>
        <v>1-11-2-2</v>
      </c>
      <c r="AW30" s="59" t="s">
        <v>403</v>
      </c>
      <c r="AX30" s="60" t="s">
        <v>461</v>
      </c>
      <c r="AY30" s="60" t="s">
        <v>409</v>
      </c>
      <c r="AZ30" s="59" t="s">
        <v>423</v>
      </c>
      <c r="BA30" s="61" t="str">
        <f t="shared" si="1"/>
        <v>1-トンネル-診断-担当</v>
      </c>
      <c r="BB30" s="62" t="str">
        <f t="shared" si="2"/>
        <v>点検・診断等業務トンネル診断担当技術者</v>
      </c>
      <c r="BC30" s="62" t="str">
        <f t="shared" si="3"/>
        <v>1-11-2-2</v>
      </c>
      <c r="BE30" t="str">
        <f t="shared" si="4"/>
        <v>点検</v>
      </c>
      <c r="BF30" t="str">
        <f>SUBSTITUTE(SUBSTITUTE(LEFT(BE30,2)&amp;AX30,"（",""),"）","")</f>
        <v>点検トンネル</v>
      </c>
      <c r="BH30" t="s">
        <v>409</v>
      </c>
      <c r="BI30" t="str">
        <f t="shared" si="8"/>
        <v>点検トンネル診断</v>
      </c>
      <c r="BJ30" t="s">
        <v>483</v>
      </c>
      <c r="BK30" t="s">
        <v>423</v>
      </c>
      <c r="BM30" t="s">
        <v>482</v>
      </c>
      <c r="BN30" t="s">
        <v>409</v>
      </c>
    </row>
    <row r="31" spans="2:66" ht="20.100000000000001" customHeight="1" x14ac:dyDescent="0.15">
      <c r="B31" s="83">
        <v>20</v>
      </c>
      <c r="C31" s="84" t="str">
        <f>IF(AND(D31&lt;&gt;"",E31&lt;&gt;"",F31&lt;&gt;"",G31&lt;&gt;""),VLOOKUP($AC31,様式0!$BB$12:$BC$69,2,FALSE),"")</f>
        <v/>
      </c>
      <c r="D31" s="45"/>
      <c r="E31" s="46"/>
      <c r="F31" s="47"/>
      <c r="G31" s="47"/>
      <c r="H31" s="46"/>
      <c r="I31" s="48"/>
      <c r="J31" s="49"/>
      <c r="K31" s="49"/>
      <c r="L31" s="49"/>
      <c r="M31" s="49"/>
      <c r="N31" s="49"/>
      <c r="O31" s="49"/>
      <c r="P31" s="49"/>
      <c r="Q31" s="49"/>
      <c r="R31" s="49"/>
      <c r="S31" s="49"/>
      <c r="T31" s="49"/>
      <c r="U31" s="49"/>
      <c r="V31" s="49"/>
      <c r="W31" s="49"/>
      <c r="X31" s="49"/>
      <c r="Y31" s="49"/>
      <c r="Z31" s="49"/>
      <c r="AA31" s="49"/>
      <c r="AC31" s="50" t="str">
        <f t="shared" si="7"/>
        <v/>
      </c>
      <c r="AJ31" s="44"/>
      <c r="AK31" s="44"/>
      <c r="AL31" s="44"/>
      <c r="AN31" s="44"/>
      <c r="AO31" s="44"/>
      <c r="AP31" s="44"/>
      <c r="AR31" s="44"/>
      <c r="AS31" s="44"/>
      <c r="AT31" s="44"/>
      <c r="AV31" s="58" t="str">
        <f t="shared" ref="AV31:AV35" si="9">VLOOKUP(AW31,$AF$13:$AG$14,2,0)&amp;"-"&amp;VLOOKUP(AX31,$AJ$13:$AK$29,2,0)&amp;"-"&amp;VLOOKUP(AY31,$AN$13:$AO$29,2,0)&amp;"-"&amp;VLOOKUP(AZ31,$AR$13:$AS$29,2,0)</f>
        <v>1-14-1-2</v>
      </c>
      <c r="AW31" s="59" t="s">
        <v>403</v>
      </c>
      <c r="AX31" s="60" t="s">
        <v>647</v>
      </c>
      <c r="AY31" s="60" t="s">
        <v>650</v>
      </c>
      <c r="AZ31" s="59" t="s">
        <v>423</v>
      </c>
      <c r="BA31" s="61" t="str">
        <f t="shared" ref="BA31:BA35" si="10">VLOOKUP(AW31,$AF$13:$AH$14,3,0)&amp;"-"&amp;VLOOKUP(AX31,$AJ$13:$AL$29,3,0)&amp;"-"&amp;VLOOKUP(AY31,$AN$13:$AP$29,3,0)&amp;"-"&amp;VLOOKUP(AZ31,$AR$13:$AT$29,3,0)</f>
        <v>1-舗装-点検-担当</v>
      </c>
      <c r="BB31" s="62" t="str">
        <f t="shared" ref="BB31:BB35" si="11">AW31&amp;AX31&amp;AY31&amp;AZ31</f>
        <v>点検・診断等業務舗装点検担当技術者</v>
      </c>
      <c r="BC31" s="62" t="str">
        <f t="shared" ref="BC31:BC35" si="12">IF(AV31="","",AV31)</f>
        <v>1-14-1-2</v>
      </c>
      <c r="BE31" t="str">
        <f t="shared" si="4"/>
        <v>点検</v>
      </c>
      <c r="BF31" t="str">
        <f t="shared" ref="BF31:BF34" si="13">SUBSTITUTE(SUBSTITUTE(LEFT(BE31,2)&amp;AX31,"（",""),"）","")</f>
        <v>点検舗装</v>
      </c>
      <c r="BG31" t="s">
        <v>652</v>
      </c>
      <c r="BH31" t="s">
        <v>47</v>
      </c>
      <c r="BI31" t="str">
        <f>BM31&amp;BN31</f>
        <v>点検舗装点検</v>
      </c>
      <c r="BJ31" t="s">
        <v>654</v>
      </c>
      <c r="BK31" t="s">
        <v>423</v>
      </c>
      <c r="BM31" t="s">
        <v>652</v>
      </c>
      <c r="BN31" t="s">
        <v>47</v>
      </c>
    </row>
    <row r="32" spans="2:66" ht="20.100000000000001" customHeight="1" x14ac:dyDescent="0.15">
      <c r="B32" s="83">
        <v>21</v>
      </c>
      <c r="C32" s="84" t="str">
        <f>IF(AND(D32&lt;&gt;"",E32&lt;&gt;"",F32&lt;&gt;"",G32&lt;&gt;""),VLOOKUP($AC32,様式0!$BB$12:$BC$69,2,FALSE),"")</f>
        <v/>
      </c>
      <c r="D32" s="45"/>
      <c r="E32" s="46"/>
      <c r="F32" s="47"/>
      <c r="G32" s="47"/>
      <c r="H32" s="46"/>
      <c r="I32" s="48"/>
      <c r="J32" s="49"/>
      <c r="K32" s="49"/>
      <c r="L32" s="49"/>
      <c r="M32" s="49"/>
      <c r="N32" s="49"/>
      <c r="O32" s="49"/>
      <c r="P32" s="49"/>
      <c r="Q32" s="49"/>
      <c r="R32" s="49"/>
      <c r="S32" s="49"/>
      <c r="T32" s="49"/>
      <c r="U32" s="49"/>
      <c r="V32" s="49"/>
      <c r="W32" s="49"/>
      <c r="X32" s="49"/>
      <c r="Y32" s="49"/>
      <c r="Z32" s="49"/>
      <c r="AA32" s="49"/>
      <c r="AC32" s="50" t="str">
        <f t="shared" si="7"/>
        <v/>
      </c>
      <c r="AJ32" s="44"/>
      <c r="AK32" s="44"/>
      <c r="AL32" s="44"/>
      <c r="AN32" s="44"/>
      <c r="AO32" s="44"/>
      <c r="AP32" s="44"/>
      <c r="AR32" s="44"/>
      <c r="AS32" s="44"/>
      <c r="AT32" s="44"/>
      <c r="AV32" s="58" t="str">
        <f t="shared" si="9"/>
        <v>1-14-2-2</v>
      </c>
      <c r="AW32" s="59" t="s">
        <v>403</v>
      </c>
      <c r="AX32" s="60" t="s">
        <v>647</v>
      </c>
      <c r="AY32" s="60" t="s">
        <v>651</v>
      </c>
      <c r="AZ32" s="59" t="s">
        <v>423</v>
      </c>
      <c r="BA32" s="61" t="str">
        <f t="shared" si="10"/>
        <v>1-舗装-診断-担当</v>
      </c>
      <c r="BB32" s="62" t="str">
        <f t="shared" si="11"/>
        <v>点検・診断等業務舗装診断担当技術者</v>
      </c>
      <c r="BC32" s="62" t="str">
        <f t="shared" si="12"/>
        <v>1-14-2-2</v>
      </c>
      <c r="BE32" t="str">
        <f t="shared" si="4"/>
        <v>点検</v>
      </c>
      <c r="BF32" t="str">
        <f t="shared" si="13"/>
        <v>点検舗装</v>
      </c>
      <c r="BH32" t="s">
        <v>409</v>
      </c>
      <c r="BI32" t="str">
        <f t="shared" si="8"/>
        <v>点検舗装診断</v>
      </c>
      <c r="BJ32" t="s">
        <v>655</v>
      </c>
      <c r="BK32" t="s">
        <v>423</v>
      </c>
      <c r="BM32" t="s">
        <v>652</v>
      </c>
      <c r="BN32" t="s">
        <v>409</v>
      </c>
    </row>
    <row r="33" spans="2:66" ht="20.100000000000001" customHeight="1" x14ac:dyDescent="0.15">
      <c r="B33" s="83">
        <v>22</v>
      </c>
      <c r="C33" s="84" t="str">
        <f>IF(AND(D33&lt;&gt;"",E33&lt;&gt;"",F33&lt;&gt;"",G33&lt;&gt;""),VLOOKUP($AC33,様式0!$BB$12:$BC$69,2,FALSE),"")</f>
        <v/>
      </c>
      <c r="D33" s="45"/>
      <c r="E33" s="46"/>
      <c r="F33" s="47"/>
      <c r="G33" s="47"/>
      <c r="H33" s="46"/>
      <c r="I33" s="48"/>
      <c r="J33" s="49"/>
      <c r="K33" s="49"/>
      <c r="L33" s="49"/>
      <c r="M33" s="49"/>
      <c r="N33" s="49"/>
      <c r="O33" s="49"/>
      <c r="P33" s="49"/>
      <c r="Q33" s="49"/>
      <c r="R33" s="49"/>
      <c r="S33" s="49"/>
      <c r="T33" s="49"/>
      <c r="U33" s="49"/>
      <c r="V33" s="49"/>
      <c r="W33" s="49"/>
      <c r="X33" s="49"/>
      <c r="Y33" s="49"/>
      <c r="Z33" s="49"/>
      <c r="AA33" s="49"/>
      <c r="AC33" s="50" t="str">
        <f t="shared" si="7"/>
        <v/>
      </c>
      <c r="AJ33" s="44"/>
      <c r="AK33" s="44"/>
      <c r="AL33" s="44"/>
      <c r="AN33" s="44"/>
      <c r="AO33" s="44"/>
      <c r="AP33" s="44"/>
      <c r="AR33" s="44"/>
      <c r="AS33" s="44"/>
      <c r="AT33" s="44"/>
      <c r="AV33" s="58" t="str">
        <f t="shared" si="9"/>
        <v>1-15-1-2</v>
      </c>
      <c r="AW33" s="59" t="s">
        <v>403</v>
      </c>
      <c r="AX33" s="60" t="s">
        <v>648</v>
      </c>
      <c r="AY33" s="60" t="s">
        <v>650</v>
      </c>
      <c r="AZ33" s="59" t="s">
        <v>423</v>
      </c>
      <c r="BA33" s="61" t="str">
        <f t="shared" si="10"/>
        <v>1-小規模-点検-担当</v>
      </c>
      <c r="BB33" s="62" t="str">
        <f t="shared" si="11"/>
        <v>点検・診断等業務小規模附属物点検担当技術者</v>
      </c>
      <c r="BC33" s="62" t="str">
        <f t="shared" si="12"/>
        <v>1-15-1-2</v>
      </c>
      <c r="BE33" t="str">
        <f t="shared" si="4"/>
        <v>点検</v>
      </c>
      <c r="BF33" t="str">
        <f t="shared" si="13"/>
        <v>点検小規模附属物</v>
      </c>
      <c r="BG33" t="s">
        <v>653</v>
      </c>
      <c r="BH33" t="s">
        <v>47</v>
      </c>
      <c r="BI33" t="str">
        <f t="shared" si="8"/>
        <v>点検小規模附属物点検</v>
      </c>
      <c r="BJ33" t="s">
        <v>656</v>
      </c>
      <c r="BK33" t="s">
        <v>423</v>
      </c>
      <c r="BM33" t="s">
        <v>653</v>
      </c>
      <c r="BN33" t="s">
        <v>47</v>
      </c>
    </row>
    <row r="34" spans="2:66" ht="20.100000000000001" customHeight="1" x14ac:dyDescent="0.15">
      <c r="B34" s="83">
        <v>23</v>
      </c>
      <c r="C34" s="84" t="str">
        <f>IF(AND(D34&lt;&gt;"",E34&lt;&gt;"",F34&lt;&gt;"",G34&lt;&gt;""),VLOOKUP($AC34,様式0!$BB$12:$BC$69,2,FALSE),"")</f>
        <v/>
      </c>
      <c r="D34" s="45"/>
      <c r="E34" s="46"/>
      <c r="F34" s="47"/>
      <c r="G34" s="47"/>
      <c r="H34" s="46"/>
      <c r="I34" s="48"/>
      <c r="J34" s="49"/>
      <c r="K34" s="49"/>
      <c r="L34" s="49"/>
      <c r="M34" s="49"/>
      <c r="N34" s="49"/>
      <c r="O34" s="49"/>
      <c r="P34" s="49"/>
      <c r="Q34" s="49"/>
      <c r="R34" s="49"/>
      <c r="S34" s="49"/>
      <c r="T34" s="49"/>
      <c r="U34" s="49"/>
      <c r="V34" s="49"/>
      <c r="W34" s="49"/>
      <c r="X34" s="49"/>
      <c r="Y34" s="49"/>
      <c r="Z34" s="49"/>
      <c r="AA34" s="49"/>
      <c r="AC34" s="50" t="str">
        <f t="shared" si="7"/>
        <v/>
      </c>
      <c r="AJ34" s="44"/>
      <c r="AK34" s="44"/>
      <c r="AL34" s="44"/>
      <c r="AN34" s="44"/>
      <c r="AO34" s="44"/>
      <c r="AP34" s="44"/>
      <c r="AR34" s="44"/>
      <c r="AS34" s="44"/>
      <c r="AT34" s="44"/>
      <c r="AV34" s="58" t="str">
        <f t="shared" si="9"/>
        <v>1-15-2-2</v>
      </c>
      <c r="AW34" s="59" t="s">
        <v>403</v>
      </c>
      <c r="AX34" s="60" t="s">
        <v>648</v>
      </c>
      <c r="AY34" s="60" t="s">
        <v>651</v>
      </c>
      <c r="AZ34" s="59" t="s">
        <v>423</v>
      </c>
      <c r="BA34" s="61" t="str">
        <f t="shared" si="10"/>
        <v>1-小規模-診断-担当</v>
      </c>
      <c r="BB34" s="62" t="str">
        <f t="shared" si="11"/>
        <v>点検・診断等業務小規模附属物診断担当技術者</v>
      </c>
      <c r="BC34" s="62" t="str">
        <f t="shared" si="12"/>
        <v>1-15-2-2</v>
      </c>
      <c r="BE34" t="str">
        <f t="shared" si="4"/>
        <v>点検</v>
      </c>
      <c r="BF34" t="str">
        <f t="shared" si="13"/>
        <v>点検小規模附属物</v>
      </c>
      <c r="BH34" t="s">
        <v>409</v>
      </c>
      <c r="BI34" t="str">
        <f t="shared" si="8"/>
        <v>点検小規模附属物診断</v>
      </c>
      <c r="BJ34" t="s">
        <v>657</v>
      </c>
      <c r="BK34" t="s">
        <v>423</v>
      </c>
      <c r="BM34" t="s">
        <v>653</v>
      </c>
      <c r="BN34" t="s">
        <v>409</v>
      </c>
    </row>
    <row r="35" spans="2:66" ht="20.100000000000001" customHeight="1" x14ac:dyDescent="0.15">
      <c r="B35" s="83">
        <v>24</v>
      </c>
      <c r="C35" s="84" t="str">
        <f>IF(AND(D35&lt;&gt;"",E35&lt;&gt;"",F35&lt;&gt;"",G35&lt;&gt;""),VLOOKUP($AC35,様式0!$BB$12:$BC$69,2,FALSE),"")</f>
        <v/>
      </c>
      <c r="D35" s="45"/>
      <c r="E35" s="46"/>
      <c r="F35" s="47"/>
      <c r="G35" s="47"/>
      <c r="H35" s="46"/>
      <c r="I35" s="48"/>
      <c r="J35" s="49"/>
      <c r="K35" s="49"/>
      <c r="L35" s="49"/>
      <c r="M35" s="49"/>
      <c r="N35" s="49"/>
      <c r="O35" s="49"/>
      <c r="P35" s="49"/>
      <c r="Q35" s="49"/>
      <c r="R35" s="49"/>
      <c r="S35" s="49"/>
      <c r="T35" s="49"/>
      <c r="U35" s="49"/>
      <c r="V35" s="49"/>
      <c r="W35" s="49"/>
      <c r="X35" s="49"/>
      <c r="Y35" s="49"/>
      <c r="Z35" s="49"/>
      <c r="AA35" s="49"/>
      <c r="AC35" s="50" t="str">
        <f t="shared" si="7"/>
        <v/>
      </c>
      <c r="AJ35" s="44"/>
      <c r="AK35" s="44"/>
      <c r="AL35" s="44"/>
      <c r="AN35" s="44"/>
      <c r="AO35" s="44"/>
      <c r="AP35" s="44"/>
      <c r="AR35" s="44"/>
      <c r="AS35" s="44"/>
      <c r="AT35" s="44"/>
      <c r="AV35" s="58" t="str">
        <f t="shared" si="9"/>
        <v>1-12-4-1</v>
      </c>
      <c r="AW35" s="59" t="s">
        <v>403</v>
      </c>
      <c r="AX35" s="60" t="s">
        <v>465</v>
      </c>
      <c r="AY35" s="60" t="s">
        <v>430</v>
      </c>
      <c r="AZ35" s="59" t="s">
        <v>411</v>
      </c>
      <c r="BA35" s="61" t="str">
        <f t="shared" si="10"/>
        <v>1-港湾-計画策定-管理</v>
      </c>
      <c r="BB35" s="62" t="str">
        <f t="shared" si="11"/>
        <v>点検・診断等業務港湾施設計画策定（維持管理）管理技術者</v>
      </c>
      <c r="BC35" s="62" t="str">
        <f t="shared" si="12"/>
        <v>1-12-4-1</v>
      </c>
      <c r="BE35" t="str">
        <f t="shared" si="4"/>
        <v>点検</v>
      </c>
      <c r="BF35" t="str">
        <f t="shared" si="5"/>
        <v>点検港湾施設</v>
      </c>
      <c r="BG35" t="s">
        <v>484</v>
      </c>
      <c r="BH35" t="s">
        <v>430</v>
      </c>
      <c r="BI35" t="str">
        <f t="shared" si="8"/>
        <v>点検港湾施設計画策定維持管理</v>
      </c>
      <c r="BJ35" t="s">
        <v>485</v>
      </c>
      <c r="BK35" t="s">
        <v>411</v>
      </c>
      <c r="BM35" t="s">
        <v>486</v>
      </c>
      <c r="BN35" t="s">
        <v>487</v>
      </c>
    </row>
    <row r="36" spans="2:66" ht="20.100000000000001" customHeight="1" x14ac:dyDescent="0.15">
      <c r="B36" s="83">
        <v>25</v>
      </c>
      <c r="C36" s="84" t="str">
        <f>IF(AND(D36&lt;&gt;"",E36&lt;&gt;"",F36&lt;&gt;"",G36&lt;&gt;""),VLOOKUP($AC36,様式0!$BB$12:$BC$69,2,FALSE),"")</f>
        <v/>
      </c>
      <c r="D36" s="45"/>
      <c r="E36" s="46"/>
      <c r="F36" s="47"/>
      <c r="G36" s="47"/>
      <c r="H36" s="46"/>
      <c r="I36" s="48"/>
      <c r="J36" s="49"/>
      <c r="K36" s="49"/>
      <c r="L36" s="49"/>
      <c r="M36" s="49"/>
      <c r="N36" s="49"/>
      <c r="O36" s="49"/>
      <c r="P36" s="49"/>
      <c r="Q36" s="49"/>
      <c r="R36" s="49"/>
      <c r="S36" s="49"/>
      <c r="T36" s="49"/>
      <c r="U36" s="49"/>
      <c r="V36" s="49"/>
      <c r="W36" s="49"/>
      <c r="X36" s="49"/>
      <c r="Y36" s="49"/>
      <c r="Z36" s="49"/>
      <c r="AA36" s="49"/>
      <c r="AC36" s="50" t="str">
        <f t="shared" si="7"/>
        <v/>
      </c>
      <c r="AV36" s="58" t="str">
        <f>VLOOKUP(AW36,$AF$13:$AG$14,2,0)&amp;"-"&amp;VLOOKUP(AX36,$AJ$13:$AK$29,2,0)&amp;"-"&amp;VLOOKUP(AY36,$AN$13:$AO$29,2,0)&amp;"-"&amp;VLOOKUP(AZ36,$AR$13:$AS$29,2,0)</f>
        <v>1-12-3-1</v>
      </c>
      <c r="AW36" s="59" t="s">
        <v>403</v>
      </c>
      <c r="AX36" s="60" t="s">
        <v>465</v>
      </c>
      <c r="AY36" s="60" t="s">
        <v>426</v>
      </c>
      <c r="AZ36" s="59" t="s">
        <v>411</v>
      </c>
      <c r="BA36" s="61" t="str">
        <f>VLOOKUP(AW36,$AF$13:$AH$14,3,0)&amp;"-"&amp;VLOOKUP(AX36,$AJ$13:$AL$29,3,0)&amp;"-"&amp;VLOOKUP(AY36,$AN$13:$AP$29,3,0)&amp;"-"&amp;VLOOKUP(AZ36,$AR$13:$AT$29,3,0)</f>
        <v>1-港湾-点検・診断-管理</v>
      </c>
      <c r="BB36" s="62" t="str">
        <f t="shared" si="2"/>
        <v>点検・診断等業務港湾施設点検・診断管理技術者</v>
      </c>
      <c r="BC36" s="62" t="str">
        <f t="shared" si="3"/>
        <v>1-12-3-1</v>
      </c>
      <c r="BE36" t="str">
        <f t="shared" si="4"/>
        <v>点検</v>
      </c>
      <c r="BF36" t="str">
        <f t="shared" si="5"/>
        <v>点検港湾施設</v>
      </c>
      <c r="BH36" t="s">
        <v>426</v>
      </c>
      <c r="BI36" t="str">
        <f t="shared" si="8"/>
        <v>点検港湾施設点検・診断</v>
      </c>
      <c r="BJ36" t="s">
        <v>488</v>
      </c>
      <c r="BK36" t="s">
        <v>411</v>
      </c>
      <c r="BM36" t="s">
        <v>486</v>
      </c>
      <c r="BN36" t="s">
        <v>426</v>
      </c>
    </row>
    <row r="37" spans="2:66" ht="20.100000000000001" customHeight="1" x14ac:dyDescent="0.15">
      <c r="B37" s="83">
        <v>26</v>
      </c>
      <c r="C37" s="84" t="str">
        <f>IF(AND(D37&lt;&gt;"",E37&lt;&gt;"",F37&lt;&gt;"",G37&lt;&gt;""),VLOOKUP($AC37,様式0!$BB$12:$BC$69,2,FALSE),"")</f>
        <v/>
      </c>
      <c r="D37" s="45"/>
      <c r="E37" s="46"/>
      <c r="F37" s="47"/>
      <c r="G37" s="47"/>
      <c r="H37" s="46"/>
      <c r="I37" s="48"/>
      <c r="J37" s="49"/>
      <c r="K37" s="49"/>
      <c r="L37" s="49"/>
      <c r="M37" s="49"/>
      <c r="N37" s="49"/>
      <c r="O37" s="49"/>
      <c r="P37" s="49"/>
      <c r="Q37" s="49"/>
      <c r="R37" s="49"/>
      <c r="S37" s="49"/>
      <c r="T37" s="49"/>
      <c r="U37" s="49"/>
      <c r="V37" s="49"/>
      <c r="W37" s="49"/>
      <c r="X37" s="49"/>
      <c r="Y37" s="49"/>
      <c r="Z37" s="49"/>
      <c r="AA37" s="49"/>
      <c r="AC37" s="50" t="str">
        <f t="shared" si="7"/>
        <v/>
      </c>
      <c r="AV37" s="58" t="str">
        <f>VLOOKUP(AW37,$AF$13:$AG$14,2,0)&amp;"-"&amp;VLOOKUP(AX37,$AJ$13:$AK$29,2,0)&amp;"-"&amp;VLOOKUP(AY37,$AN$13:$AO$29,2,0)&amp;"-"&amp;VLOOKUP(AZ37,$AR$13:$AS$29,2,0)</f>
        <v>1-12-5-1</v>
      </c>
      <c r="AW37" s="59" t="s">
        <v>403</v>
      </c>
      <c r="AX37" s="60" t="s">
        <v>465</v>
      </c>
      <c r="AY37" s="60" t="s">
        <v>434</v>
      </c>
      <c r="AZ37" s="59" t="s">
        <v>411</v>
      </c>
      <c r="BA37" s="61" t="str">
        <f>VLOOKUP(AW37,$AF$13:$AH$14,3,0)&amp;"-"&amp;VLOOKUP(AX37,$AJ$13:$AL$29,3,0)&amp;"-"&amp;VLOOKUP(AY37,$AN$13:$AP$29,3,0)&amp;"-"&amp;VLOOKUP(AZ37,$AR$13:$AT$29,3,0)</f>
        <v>1-港湾-設計-管理</v>
      </c>
      <c r="BB37" s="62" t="str">
        <f t="shared" si="2"/>
        <v>点検・診断等業務港湾施設設計（維持管理）管理技術者</v>
      </c>
      <c r="BC37" s="62" t="str">
        <f t="shared" si="3"/>
        <v>1-12-5-1</v>
      </c>
      <c r="BE37" t="str">
        <f t="shared" si="4"/>
        <v>点検</v>
      </c>
      <c r="BF37" t="str">
        <f t="shared" si="5"/>
        <v>点検港湾施設</v>
      </c>
      <c r="BH37" t="s">
        <v>434</v>
      </c>
      <c r="BI37" t="str">
        <f t="shared" si="8"/>
        <v>点検港湾施設設計維持管理</v>
      </c>
      <c r="BJ37" t="s">
        <v>489</v>
      </c>
      <c r="BK37" t="s">
        <v>411</v>
      </c>
      <c r="BM37" t="s">
        <v>486</v>
      </c>
      <c r="BN37" t="s">
        <v>490</v>
      </c>
    </row>
    <row r="38" spans="2:66" ht="20.100000000000001" customHeight="1" x14ac:dyDescent="0.15">
      <c r="B38" s="83">
        <v>27</v>
      </c>
      <c r="C38" s="84" t="str">
        <f>IF(AND(D38&lt;&gt;"",E38&lt;&gt;"",F38&lt;&gt;"",G38&lt;&gt;""),VLOOKUP($AC38,様式0!$BB$12:$BC$69,2,FALSE),"")</f>
        <v/>
      </c>
      <c r="D38" s="45"/>
      <c r="E38" s="46"/>
      <c r="F38" s="47"/>
      <c r="G38" s="47"/>
      <c r="H38" s="46"/>
      <c r="I38" s="48"/>
      <c r="J38" s="49"/>
      <c r="K38" s="49"/>
      <c r="L38" s="49"/>
      <c r="M38" s="49"/>
      <c r="N38" s="49"/>
      <c r="O38" s="49"/>
      <c r="P38" s="49"/>
      <c r="Q38" s="49"/>
      <c r="R38" s="49"/>
      <c r="S38" s="49"/>
      <c r="T38" s="49"/>
      <c r="U38" s="49"/>
      <c r="V38" s="49"/>
      <c r="W38" s="49"/>
      <c r="X38" s="49"/>
      <c r="Y38" s="49"/>
      <c r="Z38" s="49"/>
      <c r="AA38" s="49"/>
      <c r="AC38" s="50" t="str">
        <f t="shared" si="7"/>
        <v/>
      </c>
      <c r="AV38" s="58" t="str">
        <f>VLOOKUP(AW38,$AF$13:$AG$14,2,0)&amp;"-"&amp;VLOOKUP(AX38,$AJ$13:$AK$29,2,0)&amp;"-"&amp;VLOOKUP(AY38,$AN$13:$AO$29,2,0)&amp;"-"&amp;VLOOKUP(AZ38,$AR$13:$AS$29,2,0)</f>
        <v>1-13-3-1</v>
      </c>
      <c r="AW38" s="59" t="s">
        <v>403</v>
      </c>
      <c r="AX38" s="60" t="s">
        <v>470</v>
      </c>
      <c r="AY38" s="60" t="s">
        <v>426</v>
      </c>
      <c r="AZ38" s="59" t="s">
        <v>411</v>
      </c>
      <c r="BA38" s="61" t="str">
        <f>VLOOKUP(AW38,$AF$13:$AH$14,3,0)&amp;"-"&amp;VLOOKUP(AX38,$AJ$13:$AL$29,3,0)&amp;"-"&amp;VLOOKUP(AY38,$AN$13:$AP$29,3,0)&amp;"-"&amp;VLOOKUP(AZ38,$AR$13:$AT$29,3,0)</f>
        <v>1-空港-点検・診断-管理</v>
      </c>
      <c r="BB38" s="62" t="str">
        <f t="shared" si="2"/>
        <v>点検・診断等業務空港施設点検・診断管理技術者</v>
      </c>
      <c r="BC38" s="62" t="str">
        <f t="shared" si="3"/>
        <v>1-13-3-1</v>
      </c>
      <c r="BE38" t="str">
        <f t="shared" si="4"/>
        <v>点検</v>
      </c>
      <c r="BF38" t="str">
        <f t="shared" si="5"/>
        <v>点検空港施設</v>
      </c>
      <c r="BG38" t="s">
        <v>491</v>
      </c>
      <c r="BH38" t="s">
        <v>426</v>
      </c>
      <c r="BI38" t="str">
        <f t="shared" si="8"/>
        <v>点検空港施設点検・診断</v>
      </c>
      <c r="BJ38" t="s">
        <v>492</v>
      </c>
      <c r="BK38" t="s">
        <v>411</v>
      </c>
      <c r="BM38" t="s">
        <v>491</v>
      </c>
      <c r="BN38" t="s">
        <v>426</v>
      </c>
    </row>
    <row r="39" spans="2:66" ht="20.100000000000001" customHeight="1" x14ac:dyDescent="0.15">
      <c r="B39" s="83">
        <v>28</v>
      </c>
      <c r="C39" s="84" t="str">
        <f>IF(AND(D39&lt;&gt;"",E39&lt;&gt;"",F39&lt;&gt;"",G39&lt;&gt;""),VLOOKUP($AC39,様式0!$BB$12:$BC$69,2,FALSE),"")</f>
        <v/>
      </c>
      <c r="D39" s="45"/>
      <c r="E39" s="46"/>
      <c r="F39" s="47"/>
      <c r="G39" s="47"/>
      <c r="H39" s="46"/>
      <c r="I39" s="48"/>
      <c r="J39" s="49"/>
      <c r="K39" s="49"/>
      <c r="L39" s="49"/>
      <c r="M39" s="49"/>
      <c r="N39" s="49"/>
      <c r="O39" s="49"/>
      <c r="P39" s="49"/>
      <c r="Q39" s="49"/>
      <c r="R39" s="49"/>
      <c r="S39" s="49"/>
      <c r="T39" s="49"/>
      <c r="U39" s="49"/>
      <c r="V39" s="49"/>
      <c r="W39" s="49"/>
      <c r="X39" s="49"/>
      <c r="Y39" s="49"/>
      <c r="Z39" s="49"/>
      <c r="AA39" s="49"/>
      <c r="AC39" s="50" t="str">
        <f t="shared" si="7"/>
        <v/>
      </c>
      <c r="AJ39" s="43" t="s">
        <v>418</v>
      </c>
      <c r="AK39" s="44"/>
      <c r="AL39" s="44"/>
      <c r="AN39" s="43" t="s">
        <v>418</v>
      </c>
      <c r="AO39" s="44"/>
      <c r="AP39" s="44"/>
      <c r="AR39" s="43" t="s">
        <v>418</v>
      </c>
      <c r="AS39" s="44"/>
      <c r="AT39" s="44"/>
      <c r="AV39" s="58" t="str">
        <f>VLOOKUP(AW39,$AF$13:$AG$14,2,0)&amp;"-"&amp;VLOOKUP(AX39,$AJ$13:$AK$29,2,0)&amp;"-"&amp;VLOOKUP(AY39,$AN$13:$AO$29,2,0)&amp;"-"&amp;VLOOKUP(AZ39,$AR$13:$AS$29,2,0)</f>
        <v>1-13-5-1</v>
      </c>
      <c r="AW39" s="59" t="s">
        <v>403</v>
      </c>
      <c r="AX39" s="60" t="s">
        <v>470</v>
      </c>
      <c r="AY39" s="60" t="s">
        <v>434</v>
      </c>
      <c r="AZ39" s="59" t="s">
        <v>411</v>
      </c>
      <c r="BA39" s="61" t="str">
        <f>VLOOKUP(AW39,$AF$13:$AH$14,3,0)&amp;"-"&amp;VLOOKUP(AX39,$AJ$13:$AL$29,3,0)&amp;"-"&amp;VLOOKUP(AY39,$AN$13:$AP$29,3,0)&amp;"-"&amp;VLOOKUP(AZ39,$AR$13:$AT$29,3,0)</f>
        <v>1-空港-設計-管理</v>
      </c>
      <c r="BB39" s="62" t="str">
        <f t="shared" si="2"/>
        <v>点検・診断等業務空港施設設計（維持管理）管理技術者</v>
      </c>
      <c r="BC39" s="62" t="str">
        <f t="shared" si="3"/>
        <v>1-13-5-1</v>
      </c>
      <c r="BE39" t="str">
        <f t="shared" si="4"/>
        <v>点検</v>
      </c>
      <c r="BF39" t="str">
        <f t="shared" si="5"/>
        <v>点検空港施設</v>
      </c>
      <c r="BH39" t="s">
        <v>434</v>
      </c>
      <c r="BI39" t="str">
        <f t="shared" si="8"/>
        <v>点検空港施設設計維持管理</v>
      </c>
      <c r="BJ39" t="s">
        <v>493</v>
      </c>
      <c r="BK39" t="s">
        <v>411</v>
      </c>
      <c r="BM39" t="s">
        <v>491</v>
      </c>
      <c r="BN39" t="s">
        <v>490</v>
      </c>
    </row>
    <row r="40" spans="2:66" ht="20.100000000000001" customHeight="1" x14ac:dyDescent="0.15">
      <c r="B40" s="83">
        <v>29</v>
      </c>
      <c r="C40" s="84" t="str">
        <f>IF(AND(D40&lt;&gt;"",E40&lt;&gt;"",F40&lt;&gt;"",G40&lt;&gt;""),VLOOKUP($AC40,様式0!$BB$12:$BC$69,2,FALSE),"")</f>
        <v/>
      </c>
      <c r="D40" s="45"/>
      <c r="E40" s="46"/>
      <c r="F40" s="47"/>
      <c r="G40" s="47"/>
      <c r="H40" s="46"/>
      <c r="I40" s="48"/>
      <c r="J40" s="49"/>
      <c r="K40" s="49"/>
      <c r="L40" s="49"/>
      <c r="M40" s="49"/>
      <c r="N40" s="49"/>
      <c r="O40" s="49"/>
      <c r="P40" s="49"/>
      <c r="Q40" s="49"/>
      <c r="R40" s="49"/>
      <c r="S40" s="49"/>
      <c r="T40" s="49"/>
      <c r="U40" s="49"/>
      <c r="V40" s="49"/>
      <c r="W40" s="49"/>
      <c r="X40" s="49"/>
      <c r="Y40" s="49"/>
      <c r="Z40" s="49"/>
      <c r="AA40" s="49"/>
      <c r="AC40" s="50" t="str">
        <f t="shared" si="7"/>
        <v/>
      </c>
      <c r="AJ40" s="51" t="s">
        <v>376</v>
      </c>
      <c r="AK40" s="51" t="s">
        <v>406</v>
      </c>
      <c r="AL40" s="51" t="s">
        <v>406</v>
      </c>
      <c r="AN40" s="51" t="s">
        <v>2</v>
      </c>
      <c r="AO40" s="51" t="s">
        <v>406</v>
      </c>
      <c r="AP40" s="51" t="s">
        <v>406</v>
      </c>
      <c r="AR40" s="51" t="s">
        <v>377</v>
      </c>
      <c r="AS40" s="51" t="s">
        <v>406</v>
      </c>
      <c r="AT40" s="51" t="s">
        <v>406</v>
      </c>
      <c r="AV40" s="58"/>
      <c r="AW40" s="59"/>
      <c r="AX40" s="60"/>
      <c r="AY40" s="60"/>
      <c r="AZ40" s="59"/>
      <c r="BA40" s="61"/>
      <c r="BB40" s="62" t="str">
        <f t="shared" si="2"/>
        <v/>
      </c>
      <c r="BC40" s="62" t="str">
        <f t="shared" si="3"/>
        <v/>
      </c>
    </row>
    <row r="41" spans="2:66" ht="20.100000000000001" customHeight="1" x14ac:dyDescent="0.15">
      <c r="B41" s="83">
        <v>30</v>
      </c>
      <c r="C41" s="84" t="str">
        <f>IF(AND(D41&lt;&gt;"",E41&lt;&gt;"",F41&lt;&gt;"",G41&lt;&gt;""),VLOOKUP($AC41,様式0!$BB$12:$BC$69,2,FALSE),"")</f>
        <v/>
      </c>
      <c r="D41" s="45"/>
      <c r="E41" s="46"/>
      <c r="F41" s="47"/>
      <c r="G41" s="47"/>
      <c r="H41" s="46"/>
      <c r="I41" s="48"/>
      <c r="J41" s="49"/>
      <c r="K41" s="49"/>
      <c r="L41" s="49"/>
      <c r="M41" s="49"/>
      <c r="N41" s="49"/>
      <c r="O41" s="49"/>
      <c r="P41" s="49"/>
      <c r="Q41" s="49"/>
      <c r="R41" s="49"/>
      <c r="S41" s="49"/>
      <c r="T41" s="49"/>
      <c r="U41" s="49"/>
      <c r="V41" s="49"/>
      <c r="W41" s="49"/>
      <c r="X41" s="49"/>
      <c r="Y41" s="49"/>
      <c r="Z41" s="49"/>
      <c r="AA41" s="49"/>
      <c r="AC41" s="50" t="str">
        <f t="shared" si="7"/>
        <v/>
      </c>
      <c r="AJ41" s="57" t="s">
        <v>494</v>
      </c>
      <c r="AK41" s="57">
        <v>1</v>
      </c>
      <c r="AL41" s="57" t="s">
        <v>499</v>
      </c>
      <c r="AM41" s="63"/>
      <c r="AN41" s="57" t="s">
        <v>500</v>
      </c>
      <c r="AO41" s="57">
        <v>1</v>
      </c>
      <c r="AP41" s="57" t="s">
        <v>500</v>
      </c>
      <c r="AR41" s="57" t="s">
        <v>411</v>
      </c>
      <c r="AS41" s="57">
        <v>1</v>
      </c>
      <c r="AT41" s="57" t="s">
        <v>415</v>
      </c>
      <c r="AV41" s="58"/>
      <c r="AW41" s="59"/>
      <c r="AX41" s="60"/>
      <c r="AY41" s="60"/>
      <c r="AZ41" s="60"/>
      <c r="BA41" s="61"/>
      <c r="BB41" s="62" t="str">
        <f t="shared" si="2"/>
        <v/>
      </c>
      <c r="BC41" s="62" t="str">
        <f t="shared" si="3"/>
        <v/>
      </c>
    </row>
    <row r="42" spans="2:66" ht="20.100000000000001" customHeight="1" x14ac:dyDescent="0.15">
      <c r="B42" s="83">
        <v>31</v>
      </c>
      <c r="C42" s="84" t="str">
        <f>IF(AND(D42&lt;&gt;"",E42&lt;&gt;"",F42&lt;&gt;"",G42&lt;&gt;""),VLOOKUP($AC42,様式0!$BB$12:$BC$69,2,FALSE),"")</f>
        <v/>
      </c>
      <c r="D42" s="45"/>
      <c r="E42" s="46"/>
      <c r="F42" s="47"/>
      <c r="G42" s="47"/>
      <c r="H42" s="46"/>
      <c r="I42" s="48"/>
      <c r="J42" s="49"/>
      <c r="K42" s="49"/>
      <c r="L42" s="49"/>
      <c r="M42" s="49"/>
      <c r="N42" s="49"/>
      <c r="O42" s="49"/>
      <c r="P42" s="49"/>
      <c r="Q42" s="49"/>
      <c r="R42" s="49"/>
      <c r="S42" s="49"/>
      <c r="T42" s="49"/>
      <c r="U42" s="49"/>
      <c r="V42" s="49"/>
      <c r="W42" s="49"/>
      <c r="X42" s="49"/>
      <c r="Y42" s="49"/>
      <c r="Z42" s="49"/>
      <c r="AA42" s="49"/>
      <c r="AC42" s="50" t="str">
        <f t="shared" si="7"/>
        <v/>
      </c>
      <c r="AJ42" s="57" t="s">
        <v>658</v>
      </c>
      <c r="AK42" s="57">
        <v>19</v>
      </c>
      <c r="AL42" s="57" t="s">
        <v>659</v>
      </c>
      <c r="AM42" s="63"/>
      <c r="AN42" s="57" t="s">
        <v>504</v>
      </c>
      <c r="AO42" s="57">
        <v>2</v>
      </c>
      <c r="AP42" s="57" t="s">
        <v>504</v>
      </c>
      <c r="AR42" s="57" t="s">
        <v>423</v>
      </c>
      <c r="AS42" s="57">
        <v>2</v>
      </c>
      <c r="AT42" s="57" t="s">
        <v>422</v>
      </c>
      <c r="AV42" s="58" t="str">
        <f t="shared" ref="AV42:AV69" si="14">VLOOKUP(AW42,$AF$13:$AG$14,2,0)&amp;"-"&amp;VLOOKUP(AX42,$AJ$41:$AK$61,2,0)&amp;"-"&amp;VLOOKUP(AY42,$AN$41:$AO$60,2,0)&amp;"-"&amp;VLOOKUP(AZ42,$AR$41:$AS$60,2,0)</f>
        <v>2-1-2-1</v>
      </c>
      <c r="AW42" s="59" t="s">
        <v>418</v>
      </c>
      <c r="AX42" s="60" t="s">
        <v>494</v>
      </c>
      <c r="AY42" s="60" t="s">
        <v>495</v>
      </c>
      <c r="AZ42" s="59" t="s">
        <v>496</v>
      </c>
      <c r="BA42" s="61" t="str">
        <f t="shared" ref="BA42:BA69" si="15">VLOOKUP(AW42,$AF$13:$AH$14,3,0)&amp;"-"&amp;VLOOKUP(AX42,$AJ$41:$AL$61,3,0)&amp;"-"&amp;VLOOKUP(AY42,$AN$41:$AP$60,3,0)&amp;"-"&amp;VLOOKUP(AZ42,$AR$41:$AT$60,3,0)</f>
        <v>2-地質-調査-管理</v>
      </c>
      <c r="BB42" s="62" t="str">
        <f t="shared" si="2"/>
        <v>計画・調査・設計業務地質・土質調査管理技術者又は主任技術者</v>
      </c>
      <c r="BC42" s="62" t="str">
        <f t="shared" si="3"/>
        <v>2-1-2-1</v>
      </c>
      <c r="BE42" t="str">
        <f t="shared" ref="BE42:BE69" si="16">LEFT(AW42,2)</f>
        <v>計画</v>
      </c>
      <c r="BF42" t="str">
        <f t="shared" ref="BF42:BF69" si="17">SUBSTITUTE(SUBSTITUTE(LEFT(BE42,2)&amp;AX42,"（",""),"）","")</f>
        <v>計画地質・土質</v>
      </c>
      <c r="BG42" t="s">
        <v>497</v>
      </c>
      <c r="BH42" t="s">
        <v>495</v>
      </c>
      <c r="BI42" t="str">
        <f t="shared" ref="BI42:BI69" si="18">BG42&amp;SUBSTITUTE(SUBSTITUTE(BH42,"（",""),"）","")</f>
        <v>計画地質・土質調査</v>
      </c>
      <c r="BJ42" t="s">
        <v>498</v>
      </c>
      <c r="BK42" t="s">
        <v>496</v>
      </c>
      <c r="BN42" t="str">
        <f t="shared" ref="BN42:BN69" si="19">SUBSTITUTE(SUBSTITUTE(BH42,"（",""),"）","")</f>
        <v>調査</v>
      </c>
    </row>
    <row r="43" spans="2:66" ht="20.100000000000001" customHeight="1" x14ac:dyDescent="0.15">
      <c r="B43" s="83">
        <v>32</v>
      </c>
      <c r="C43" s="84" t="str">
        <f>IF(AND(D43&lt;&gt;"",E43&lt;&gt;"",F43&lt;&gt;"",G43&lt;&gt;""),VLOOKUP($AC43,様式0!$BB$12:$BC$69,2,FALSE),"")</f>
        <v/>
      </c>
      <c r="D43" s="45"/>
      <c r="E43" s="46"/>
      <c r="F43" s="47"/>
      <c r="G43" s="47"/>
      <c r="H43" s="46"/>
      <c r="I43" s="48"/>
      <c r="J43" s="49"/>
      <c r="K43" s="49"/>
      <c r="L43" s="49"/>
      <c r="M43" s="49"/>
      <c r="N43" s="49"/>
      <c r="O43" s="49"/>
      <c r="P43" s="49"/>
      <c r="Q43" s="49"/>
      <c r="R43" s="49"/>
      <c r="S43" s="49"/>
      <c r="T43" s="49"/>
      <c r="U43" s="49"/>
      <c r="V43" s="49"/>
      <c r="W43" s="49"/>
      <c r="X43" s="49"/>
      <c r="Y43" s="49"/>
      <c r="Z43" s="49"/>
      <c r="AA43" s="49"/>
      <c r="AC43" s="50" t="str">
        <f t="shared" si="7"/>
        <v/>
      </c>
      <c r="AJ43" s="57" t="s">
        <v>501</v>
      </c>
      <c r="AK43" s="57">
        <v>2</v>
      </c>
      <c r="AL43" s="57" t="s">
        <v>501</v>
      </c>
      <c r="AM43" s="63"/>
      <c r="AN43" s="57" t="s">
        <v>435</v>
      </c>
      <c r="AO43" s="57">
        <v>3</v>
      </c>
      <c r="AP43" s="57" t="s">
        <v>435</v>
      </c>
      <c r="AR43" s="57" t="s">
        <v>511</v>
      </c>
      <c r="AS43" s="57">
        <v>3</v>
      </c>
      <c r="AT43" s="57" t="s">
        <v>512</v>
      </c>
      <c r="AV43" s="58" t="str">
        <f t="shared" si="14"/>
        <v>2-19-4-5</v>
      </c>
      <c r="AW43" s="59" t="s">
        <v>418</v>
      </c>
      <c r="AX43" s="60" t="s">
        <v>658</v>
      </c>
      <c r="AY43" s="60" t="s">
        <v>506</v>
      </c>
      <c r="AZ43" s="59" t="s">
        <v>507</v>
      </c>
      <c r="BA43" s="61" t="str">
        <f t="shared" si="15"/>
        <v>2-宅地-計・調・設-管理・照査</v>
      </c>
      <c r="BB43" s="62" t="str">
        <f t="shared" ref="BB43" si="20">AW43&amp;AX43&amp;AY43&amp;AZ43</f>
        <v>計画・調査・設計業務宅地防災計画・調査・設計管理技術者・照査技術者</v>
      </c>
      <c r="BC43" s="62" t="str">
        <f t="shared" si="3"/>
        <v>2-19-4-5</v>
      </c>
      <c r="BE43" t="str">
        <f t="shared" ref="BE43" si="21">LEFT(AW43,2)</f>
        <v>計画</v>
      </c>
      <c r="BF43" t="str">
        <f t="shared" ref="BF43" si="22">SUBSTITUTE(SUBSTITUTE(LEFT(BE43,2)&amp;AX43,"（",""),"）","")</f>
        <v>計画宅地防災</v>
      </c>
      <c r="BG43" t="s">
        <v>660</v>
      </c>
      <c r="BH43" t="s">
        <v>506</v>
      </c>
      <c r="BI43" t="str">
        <f t="shared" si="18"/>
        <v>計画宅地防災計画・調査・設計</v>
      </c>
      <c r="BJ43" t="s">
        <v>662</v>
      </c>
      <c r="BK43" t="s">
        <v>661</v>
      </c>
      <c r="BN43" t="str">
        <f t="shared" si="19"/>
        <v>計画・調査・設計</v>
      </c>
    </row>
    <row r="44" spans="2:66" ht="20.100000000000001" customHeight="1" x14ac:dyDescent="0.15">
      <c r="B44" s="83">
        <v>33</v>
      </c>
      <c r="C44" s="84" t="str">
        <f>IF(AND(D44&lt;&gt;"",E44&lt;&gt;"",F44&lt;&gt;"",G44&lt;&gt;""),VLOOKUP($AC44,様式0!$BB$12:$BC$69,2,FALSE),"")</f>
        <v/>
      </c>
      <c r="D44" s="45"/>
      <c r="E44" s="46"/>
      <c r="F44" s="47"/>
      <c r="G44" s="47"/>
      <c r="H44" s="46"/>
      <c r="I44" s="48"/>
      <c r="J44" s="49"/>
      <c r="K44" s="49"/>
      <c r="L44" s="49"/>
      <c r="M44" s="49"/>
      <c r="N44" s="49"/>
      <c r="O44" s="49"/>
      <c r="P44" s="49"/>
      <c r="Q44" s="49"/>
      <c r="R44" s="49"/>
      <c r="S44" s="49"/>
      <c r="T44" s="49"/>
      <c r="U44" s="49"/>
      <c r="V44" s="49"/>
      <c r="W44" s="49"/>
      <c r="X44" s="49"/>
      <c r="Y44" s="49"/>
      <c r="Z44" s="49"/>
      <c r="AA44" s="49"/>
      <c r="AC44" s="50" t="str">
        <f t="shared" si="7"/>
        <v/>
      </c>
      <c r="AJ44" s="57" t="s">
        <v>505</v>
      </c>
      <c r="AK44" s="57">
        <v>3</v>
      </c>
      <c r="AL44" s="57" t="s">
        <v>510</v>
      </c>
      <c r="AM44" s="63"/>
      <c r="AN44" s="57" t="s">
        <v>506</v>
      </c>
      <c r="AO44" s="57">
        <v>4</v>
      </c>
      <c r="AP44" s="57" t="s">
        <v>516</v>
      </c>
      <c r="AR44" s="57" t="s">
        <v>507</v>
      </c>
      <c r="AS44" s="57">
        <v>5</v>
      </c>
      <c r="AT44" s="57" t="s">
        <v>517</v>
      </c>
      <c r="AV44" s="58" t="str">
        <f t="shared" si="14"/>
        <v>2-2-2-1</v>
      </c>
      <c r="AW44" s="59" t="s">
        <v>418</v>
      </c>
      <c r="AX44" s="60" t="s">
        <v>501</v>
      </c>
      <c r="AY44" s="60" t="s">
        <v>495</v>
      </c>
      <c r="AZ44" s="59" t="s">
        <v>411</v>
      </c>
      <c r="BA44" s="61" t="str">
        <f t="shared" si="15"/>
        <v>2-建設環境-調査-管理</v>
      </c>
      <c r="BB44" s="62" t="str">
        <f t="shared" si="2"/>
        <v>計画・調査・設計業務建設環境調査管理技術者</v>
      </c>
      <c r="BC44" s="62" t="str">
        <f t="shared" si="3"/>
        <v>2-2-2-1</v>
      </c>
      <c r="BE44" t="str">
        <f t="shared" si="16"/>
        <v>計画</v>
      </c>
      <c r="BF44" t="str">
        <f t="shared" si="17"/>
        <v>計画建設環境</v>
      </c>
      <c r="BG44" t="s">
        <v>502</v>
      </c>
      <c r="BH44" t="s">
        <v>495</v>
      </c>
      <c r="BI44" t="str">
        <f t="shared" si="18"/>
        <v>計画建設環境調査</v>
      </c>
      <c r="BJ44" t="s">
        <v>503</v>
      </c>
      <c r="BK44" t="s">
        <v>411</v>
      </c>
      <c r="BN44" t="str">
        <f t="shared" si="19"/>
        <v>調査</v>
      </c>
    </row>
    <row r="45" spans="2:66" ht="20.100000000000001" customHeight="1" x14ac:dyDescent="0.15">
      <c r="B45" s="83">
        <v>34</v>
      </c>
      <c r="C45" s="84" t="str">
        <f>IF(AND(D45&lt;&gt;"",E45&lt;&gt;"",F45&lt;&gt;"",G45&lt;&gt;""),VLOOKUP($AC45,様式0!$BB$12:$BC$69,2,FALSE),"")</f>
        <v/>
      </c>
      <c r="D45" s="45"/>
      <c r="E45" s="46"/>
      <c r="F45" s="47"/>
      <c r="G45" s="47"/>
      <c r="H45" s="46"/>
      <c r="I45" s="48"/>
      <c r="J45" s="49"/>
      <c r="K45" s="49"/>
      <c r="L45" s="49"/>
      <c r="M45" s="49"/>
      <c r="N45" s="49"/>
      <c r="O45" s="49"/>
      <c r="P45" s="49"/>
      <c r="Q45" s="49"/>
      <c r="R45" s="49"/>
      <c r="S45" s="49"/>
      <c r="T45" s="49"/>
      <c r="U45" s="49"/>
      <c r="V45" s="49"/>
      <c r="W45" s="49"/>
      <c r="X45" s="49"/>
      <c r="Y45" s="49"/>
      <c r="Z45" s="49"/>
      <c r="AA45" s="49"/>
      <c r="AC45" s="50" t="str">
        <f t="shared" si="7"/>
        <v/>
      </c>
      <c r="AJ45" s="57" t="s">
        <v>513</v>
      </c>
      <c r="AK45" s="57">
        <v>4</v>
      </c>
      <c r="AL45" s="57" t="s">
        <v>513</v>
      </c>
      <c r="AM45" s="63"/>
      <c r="AN45" s="57" t="s">
        <v>520</v>
      </c>
      <c r="AO45" s="57">
        <v>5</v>
      </c>
      <c r="AP45" s="57" t="s">
        <v>521</v>
      </c>
      <c r="AR45" s="57" t="s">
        <v>496</v>
      </c>
      <c r="AS45" s="57">
        <v>1</v>
      </c>
      <c r="AT45" s="57" t="s">
        <v>415</v>
      </c>
      <c r="AV45" s="58" t="str">
        <f t="shared" si="14"/>
        <v>2-3-4-5</v>
      </c>
      <c r="AW45" s="59" t="s">
        <v>418</v>
      </c>
      <c r="AX45" s="60" t="s">
        <v>505</v>
      </c>
      <c r="AY45" s="60" t="s">
        <v>506</v>
      </c>
      <c r="AZ45" s="59" t="s">
        <v>507</v>
      </c>
      <c r="BA45" s="61" t="str">
        <f t="shared" si="15"/>
        <v>2-電気-計・調・設-管理・照査</v>
      </c>
      <c r="BB45" s="62" t="str">
        <f t="shared" si="2"/>
        <v>計画・調査・設計業務電気施設・通信施設・制御処理システム計画・調査・設計管理技術者・照査技術者</v>
      </c>
      <c r="BC45" s="62" t="str">
        <f t="shared" si="3"/>
        <v>2-3-4-5</v>
      </c>
      <c r="BE45" t="str">
        <f t="shared" si="16"/>
        <v>計画</v>
      </c>
      <c r="BF45" t="str">
        <f t="shared" si="17"/>
        <v>計画電気施設・通信施設・制御処理システム</v>
      </c>
      <c r="BG45" t="s">
        <v>508</v>
      </c>
      <c r="BH45" t="s">
        <v>506</v>
      </c>
      <c r="BI45" t="str">
        <f t="shared" si="18"/>
        <v>計画電気施設・通信施設・制御処理システム計画・調査・設計</v>
      </c>
      <c r="BJ45" t="s">
        <v>509</v>
      </c>
      <c r="BK45" t="s">
        <v>507</v>
      </c>
      <c r="BN45" t="str">
        <f t="shared" si="19"/>
        <v>計画・調査・設計</v>
      </c>
    </row>
    <row r="46" spans="2:66" ht="20.100000000000001" customHeight="1" x14ac:dyDescent="0.15">
      <c r="B46" s="83">
        <v>35</v>
      </c>
      <c r="C46" s="84" t="str">
        <f>IF(AND(D46&lt;&gt;"",E46&lt;&gt;"",F46&lt;&gt;"",G46&lt;&gt;""),VLOOKUP($AC46,様式0!$BB$12:$BC$69,2,FALSE),"")</f>
        <v/>
      </c>
      <c r="D46" s="45"/>
      <c r="E46" s="46"/>
      <c r="F46" s="47"/>
      <c r="G46" s="47"/>
      <c r="H46" s="46"/>
      <c r="I46" s="48"/>
      <c r="J46" s="49"/>
      <c r="K46" s="49"/>
      <c r="L46" s="49"/>
      <c r="M46" s="49"/>
      <c r="N46" s="49"/>
      <c r="O46" s="49"/>
      <c r="P46" s="49"/>
      <c r="Q46" s="49"/>
      <c r="R46" s="49"/>
      <c r="S46" s="49"/>
      <c r="T46" s="49"/>
      <c r="U46" s="49"/>
      <c r="V46" s="49"/>
      <c r="W46" s="49"/>
      <c r="X46" s="49"/>
      <c r="Y46" s="49"/>
      <c r="Z46" s="49"/>
      <c r="AA46" s="49"/>
      <c r="AC46" s="50" t="str">
        <f t="shared" si="7"/>
        <v/>
      </c>
      <c r="AJ46" s="57" t="s">
        <v>412</v>
      </c>
      <c r="AK46" s="57">
        <v>5</v>
      </c>
      <c r="AL46" s="57" t="s">
        <v>413</v>
      </c>
      <c r="AM46" s="63"/>
      <c r="AN46" s="57" t="s">
        <v>526</v>
      </c>
      <c r="AO46" s="57">
        <v>6</v>
      </c>
      <c r="AP46" s="57" t="s">
        <v>527</v>
      </c>
      <c r="AR46" s="57"/>
      <c r="AS46" s="57"/>
      <c r="AT46" s="57"/>
      <c r="AV46" s="58" t="str">
        <f t="shared" si="14"/>
        <v>2-4-4-5</v>
      </c>
      <c r="AW46" s="59" t="s">
        <v>418</v>
      </c>
      <c r="AX46" s="60" t="s">
        <v>513</v>
      </c>
      <c r="AY46" s="60" t="s">
        <v>506</v>
      </c>
      <c r="AZ46" s="59" t="s">
        <v>507</v>
      </c>
      <c r="BA46" s="61" t="str">
        <f t="shared" si="15"/>
        <v>2-建設機械-計・調・設-管理・照査</v>
      </c>
      <c r="BB46" s="62" t="str">
        <f t="shared" si="2"/>
        <v>計画・調査・設計業務建設機械計画・調査・設計管理技術者・照査技術者</v>
      </c>
      <c r="BC46" s="62" t="str">
        <f t="shared" si="3"/>
        <v>2-4-4-5</v>
      </c>
      <c r="BE46" t="str">
        <f t="shared" si="16"/>
        <v>計画</v>
      </c>
      <c r="BF46" t="str">
        <f t="shared" si="17"/>
        <v>計画建設機械</v>
      </c>
      <c r="BG46" t="s">
        <v>514</v>
      </c>
      <c r="BH46" t="s">
        <v>506</v>
      </c>
      <c r="BI46" t="str">
        <f t="shared" si="18"/>
        <v>計画建設機械計画・調査・設計</v>
      </c>
      <c r="BJ46" t="s">
        <v>515</v>
      </c>
      <c r="BK46" t="s">
        <v>507</v>
      </c>
      <c r="BN46" t="str">
        <f t="shared" si="19"/>
        <v>計画・調査・設計</v>
      </c>
    </row>
    <row r="47" spans="2:66" ht="20.100000000000001" customHeight="1" x14ac:dyDescent="0.15">
      <c r="B47" s="83">
        <v>36</v>
      </c>
      <c r="C47" s="84" t="str">
        <f>IF(AND(D47&lt;&gt;"",E47&lt;&gt;"",F47&lt;&gt;"",G47&lt;&gt;""),VLOOKUP($AC47,様式0!$BB$12:$BC$69,2,FALSE),"")</f>
        <v/>
      </c>
      <c r="D47" s="45"/>
      <c r="E47" s="46"/>
      <c r="F47" s="47"/>
      <c r="G47" s="47"/>
      <c r="H47" s="46"/>
      <c r="I47" s="48"/>
      <c r="J47" s="49"/>
      <c r="K47" s="49"/>
      <c r="L47" s="49"/>
      <c r="M47" s="49"/>
      <c r="N47" s="49"/>
      <c r="O47" s="49"/>
      <c r="P47" s="49"/>
      <c r="Q47" s="49"/>
      <c r="R47" s="49"/>
      <c r="S47" s="49"/>
      <c r="T47" s="49"/>
      <c r="U47" s="49"/>
      <c r="V47" s="49"/>
      <c r="W47" s="49"/>
      <c r="X47" s="49"/>
      <c r="Y47" s="49"/>
      <c r="Z47" s="49"/>
      <c r="AA47" s="49"/>
      <c r="AC47" s="50" t="str">
        <f t="shared" si="7"/>
        <v/>
      </c>
      <c r="AJ47" s="57" t="s">
        <v>522</v>
      </c>
      <c r="AK47" s="57">
        <v>6</v>
      </c>
      <c r="AL47" s="57" t="s">
        <v>525</v>
      </c>
      <c r="AM47" s="63"/>
      <c r="AN47" s="57" t="s">
        <v>531</v>
      </c>
      <c r="AO47" s="57">
        <v>7</v>
      </c>
      <c r="AP47" s="57" t="s">
        <v>532</v>
      </c>
      <c r="AR47" s="57"/>
      <c r="AS47" s="57"/>
      <c r="AT47" s="57"/>
      <c r="AV47" s="58" t="str">
        <f t="shared" si="14"/>
        <v>2-5-4-5</v>
      </c>
      <c r="AW47" s="59" t="s">
        <v>418</v>
      </c>
      <c r="AX47" s="60" t="s">
        <v>412</v>
      </c>
      <c r="AY47" s="60" t="s">
        <v>506</v>
      </c>
      <c r="AZ47" s="59" t="s">
        <v>507</v>
      </c>
      <c r="BA47" s="61" t="str">
        <f t="shared" si="15"/>
        <v>2-土木機械-計・調・設-管理・照査</v>
      </c>
      <c r="BB47" s="62" t="str">
        <f t="shared" si="2"/>
        <v>計画・調査・設計業務土木機械設備計画・調査・設計管理技術者・照査技術者</v>
      </c>
      <c r="BC47" s="62" t="str">
        <f t="shared" si="3"/>
        <v>2-5-4-5</v>
      </c>
      <c r="BE47" t="str">
        <f t="shared" si="16"/>
        <v>計画</v>
      </c>
      <c r="BF47" t="str">
        <f t="shared" si="17"/>
        <v>計画土木機械設備</v>
      </c>
      <c r="BG47" t="s">
        <v>518</v>
      </c>
      <c r="BH47" t="s">
        <v>506</v>
      </c>
      <c r="BI47" t="str">
        <f t="shared" si="18"/>
        <v>計画土木機械設備計画・調査・設計</v>
      </c>
      <c r="BJ47" t="s">
        <v>519</v>
      </c>
      <c r="BK47" t="s">
        <v>507</v>
      </c>
      <c r="BN47" t="str">
        <f t="shared" si="19"/>
        <v>計画・調査・設計</v>
      </c>
    </row>
    <row r="48" spans="2:66" ht="20.100000000000001" customHeight="1" x14ac:dyDescent="0.15">
      <c r="B48" s="83">
        <v>37</v>
      </c>
      <c r="C48" s="84" t="str">
        <f>IF(AND(D48&lt;&gt;"",E48&lt;&gt;"",F48&lt;&gt;"",G48&lt;&gt;""),VLOOKUP($AC48,様式0!$BB$12:$BC$69,2,FALSE),"")</f>
        <v/>
      </c>
      <c r="D48" s="45"/>
      <c r="E48" s="46"/>
      <c r="F48" s="47"/>
      <c r="G48" s="47"/>
      <c r="H48" s="46"/>
      <c r="I48" s="48"/>
      <c r="J48" s="49"/>
      <c r="K48" s="49"/>
      <c r="L48" s="49"/>
      <c r="M48" s="49"/>
      <c r="N48" s="49"/>
      <c r="O48" s="49"/>
      <c r="P48" s="49"/>
      <c r="Q48" s="49"/>
      <c r="R48" s="49"/>
      <c r="S48" s="49"/>
      <c r="T48" s="49"/>
      <c r="U48" s="49"/>
      <c r="V48" s="49"/>
      <c r="W48" s="49"/>
      <c r="X48" s="49"/>
      <c r="Y48" s="49"/>
      <c r="Z48" s="49"/>
      <c r="AA48" s="49"/>
      <c r="AC48" s="50" t="str">
        <f t="shared" si="7"/>
        <v/>
      </c>
      <c r="AJ48" s="57" t="s">
        <v>528</v>
      </c>
      <c r="AK48" s="57">
        <v>7</v>
      </c>
      <c r="AL48" s="57" t="s">
        <v>419</v>
      </c>
      <c r="AM48" s="63"/>
      <c r="AN48" s="57" t="s">
        <v>536</v>
      </c>
      <c r="AO48" s="57">
        <v>8</v>
      </c>
      <c r="AP48" s="57" t="s">
        <v>537</v>
      </c>
      <c r="AR48" s="57"/>
      <c r="AS48" s="57"/>
      <c r="AT48" s="57"/>
      <c r="AV48" s="58" t="str">
        <f t="shared" si="14"/>
        <v>2-6-4-5</v>
      </c>
      <c r="AW48" s="59" t="s">
        <v>418</v>
      </c>
      <c r="AX48" s="60" t="s">
        <v>522</v>
      </c>
      <c r="AY48" s="60" t="s">
        <v>506</v>
      </c>
      <c r="AZ48" s="59" t="s">
        <v>507</v>
      </c>
      <c r="BA48" s="61" t="str">
        <f t="shared" si="15"/>
        <v>2-都市-計・調・設-管理・照査</v>
      </c>
      <c r="BB48" s="62" t="str">
        <f t="shared" si="2"/>
        <v>計画・調査・設計業務都市計画及び地方計画計画・調査・設計管理技術者・照査技術者</v>
      </c>
      <c r="BC48" s="62" t="str">
        <f t="shared" si="3"/>
        <v>2-6-4-5</v>
      </c>
      <c r="BE48" t="str">
        <f t="shared" si="16"/>
        <v>計画</v>
      </c>
      <c r="BF48" t="str">
        <f t="shared" si="17"/>
        <v>計画都市計画及び地方計画</v>
      </c>
      <c r="BG48" t="s">
        <v>523</v>
      </c>
      <c r="BH48" t="s">
        <v>506</v>
      </c>
      <c r="BI48" t="str">
        <f t="shared" si="18"/>
        <v>計画都市計画及び地方計画計画・調査・設計</v>
      </c>
      <c r="BJ48" t="s">
        <v>524</v>
      </c>
      <c r="BK48" t="s">
        <v>507</v>
      </c>
      <c r="BN48" t="str">
        <f t="shared" si="19"/>
        <v>計画・調査・設計</v>
      </c>
    </row>
    <row r="49" spans="2:81" ht="20.100000000000001" customHeight="1" x14ac:dyDescent="0.15">
      <c r="B49" s="83">
        <v>38</v>
      </c>
      <c r="C49" s="84" t="str">
        <f>IF(AND(D49&lt;&gt;"",E49&lt;&gt;"",F49&lt;&gt;"",G49&lt;&gt;""),VLOOKUP($AC49,様式0!$BB$12:$BC$69,2,FALSE),"")</f>
        <v/>
      </c>
      <c r="D49" s="45"/>
      <c r="E49" s="46"/>
      <c r="F49" s="47"/>
      <c r="G49" s="47"/>
      <c r="H49" s="46"/>
      <c r="I49" s="48"/>
      <c r="J49" s="49"/>
      <c r="K49" s="49"/>
      <c r="L49" s="49"/>
      <c r="M49" s="49"/>
      <c r="N49" s="49"/>
      <c r="O49" s="49"/>
      <c r="P49" s="49"/>
      <c r="Q49" s="49"/>
      <c r="R49" s="49"/>
      <c r="S49" s="49"/>
      <c r="T49" s="49"/>
      <c r="U49" s="49"/>
      <c r="V49" s="49"/>
      <c r="W49" s="49"/>
      <c r="X49" s="49"/>
      <c r="Y49" s="49"/>
      <c r="Z49" s="49"/>
      <c r="AA49" s="49"/>
      <c r="AC49" s="50" t="str">
        <f t="shared" si="7"/>
        <v/>
      </c>
      <c r="AJ49" s="57" t="s">
        <v>533</v>
      </c>
      <c r="AK49" s="57">
        <v>8</v>
      </c>
      <c r="AL49" s="57" t="s">
        <v>533</v>
      </c>
      <c r="AM49" s="63"/>
      <c r="AN49" s="57" t="s">
        <v>541</v>
      </c>
      <c r="AO49" s="57">
        <v>9</v>
      </c>
      <c r="AP49" s="57" t="s">
        <v>542</v>
      </c>
      <c r="AR49" s="57"/>
      <c r="AS49" s="57"/>
      <c r="AT49" s="57"/>
      <c r="AV49" s="58" t="str">
        <f t="shared" si="14"/>
        <v>2-7-4-5</v>
      </c>
      <c r="AW49" s="59" t="s">
        <v>418</v>
      </c>
      <c r="AX49" s="60" t="s">
        <v>528</v>
      </c>
      <c r="AY49" s="60" t="s">
        <v>506</v>
      </c>
      <c r="AZ49" s="59" t="s">
        <v>507</v>
      </c>
      <c r="BA49" s="61" t="str">
        <f t="shared" si="15"/>
        <v>2-公園-計・調・設-管理・照査</v>
      </c>
      <c r="BB49" s="62" t="str">
        <f t="shared" si="2"/>
        <v>計画・調査・設計業務都市公園等計画・調査・設計管理技術者・照査技術者</v>
      </c>
      <c r="BC49" s="62" t="str">
        <f t="shared" si="3"/>
        <v>2-7-4-5</v>
      </c>
      <c r="BE49" t="str">
        <f t="shared" si="16"/>
        <v>計画</v>
      </c>
      <c r="BF49" t="str">
        <f t="shared" si="17"/>
        <v>計画都市公園等</v>
      </c>
      <c r="BG49" t="s">
        <v>529</v>
      </c>
      <c r="BH49" t="s">
        <v>506</v>
      </c>
      <c r="BI49" t="str">
        <f t="shared" si="18"/>
        <v>計画都市公園等計画・調査・設計</v>
      </c>
      <c r="BJ49" t="s">
        <v>530</v>
      </c>
      <c r="BK49" t="s">
        <v>507</v>
      </c>
      <c r="BN49" t="str">
        <f t="shared" si="19"/>
        <v>計画・調査・設計</v>
      </c>
    </row>
    <row r="50" spans="2:81" ht="20.100000000000001" customHeight="1" x14ac:dyDescent="0.15">
      <c r="B50" s="83">
        <v>39</v>
      </c>
      <c r="C50" s="84" t="str">
        <f>IF(AND(D50&lt;&gt;"",E50&lt;&gt;"",F50&lt;&gt;"",G50&lt;&gt;""),VLOOKUP($AC50,様式0!$BB$12:$BC$69,2,FALSE),"")</f>
        <v/>
      </c>
      <c r="D50" s="45"/>
      <c r="E50" s="46"/>
      <c r="F50" s="47"/>
      <c r="G50" s="47"/>
      <c r="H50" s="46"/>
      <c r="I50" s="48"/>
      <c r="J50" s="49"/>
      <c r="K50" s="49"/>
      <c r="L50" s="49"/>
      <c r="M50" s="49"/>
      <c r="N50" s="49"/>
      <c r="O50" s="49"/>
      <c r="P50" s="49"/>
      <c r="Q50" s="49"/>
      <c r="R50" s="49"/>
      <c r="S50" s="49"/>
      <c r="T50" s="49"/>
      <c r="U50" s="49"/>
      <c r="V50" s="49"/>
      <c r="W50" s="49"/>
      <c r="X50" s="49"/>
      <c r="Y50" s="49"/>
      <c r="Z50" s="49"/>
      <c r="AA50" s="49"/>
      <c r="AC50" s="50" t="str">
        <f t="shared" si="7"/>
        <v/>
      </c>
      <c r="AJ50" s="57" t="s">
        <v>538</v>
      </c>
      <c r="AK50" s="57">
        <v>9</v>
      </c>
      <c r="AL50" s="57" t="s">
        <v>429</v>
      </c>
      <c r="AM50" s="63"/>
      <c r="AN50" s="57" t="s">
        <v>545</v>
      </c>
      <c r="AO50" s="57">
        <v>10</v>
      </c>
      <c r="AP50" s="57" t="s">
        <v>546</v>
      </c>
      <c r="AR50" s="57"/>
      <c r="AS50" s="57"/>
      <c r="AT50" s="57"/>
      <c r="AV50" s="58" t="str">
        <f t="shared" si="14"/>
        <v>2-8-4-5</v>
      </c>
      <c r="AW50" s="59" t="s">
        <v>418</v>
      </c>
      <c r="AX50" s="60" t="s">
        <v>533</v>
      </c>
      <c r="AY50" s="60" t="s">
        <v>506</v>
      </c>
      <c r="AZ50" s="59" t="s">
        <v>507</v>
      </c>
      <c r="BA50" s="61" t="str">
        <f t="shared" si="15"/>
        <v>2-河川・ダム-計・調・設-管理・照査</v>
      </c>
      <c r="BB50" s="62" t="str">
        <f t="shared" si="2"/>
        <v>計画・調査・設計業務河川・ダム計画・調査・設計管理技術者・照査技術者</v>
      </c>
      <c r="BC50" s="62" t="str">
        <f t="shared" si="3"/>
        <v>2-8-4-5</v>
      </c>
      <c r="BE50" t="str">
        <f t="shared" si="16"/>
        <v>計画</v>
      </c>
      <c r="BF50" t="str">
        <f t="shared" si="17"/>
        <v>計画河川・ダム</v>
      </c>
      <c r="BG50" t="s">
        <v>534</v>
      </c>
      <c r="BH50" t="s">
        <v>506</v>
      </c>
      <c r="BI50" t="str">
        <f t="shared" si="18"/>
        <v>計画河川・ダム計画・調査・設計</v>
      </c>
      <c r="BJ50" t="s">
        <v>535</v>
      </c>
      <c r="BK50" t="s">
        <v>507</v>
      </c>
      <c r="BN50" t="str">
        <f t="shared" si="19"/>
        <v>計画・調査・設計</v>
      </c>
    </row>
    <row r="51" spans="2:81" ht="20.100000000000001" customHeight="1" x14ac:dyDescent="0.15">
      <c r="B51" s="83">
        <v>40</v>
      </c>
      <c r="C51" s="84" t="str">
        <f>IF(AND(D51&lt;&gt;"",E51&lt;&gt;"",F51&lt;&gt;"",G51&lt;&gt;""),VLOOKUP($AC51,様式0!$BB$12:$BC$69,2,FALSE),"")</f>
        <v/>
      </c>
      <c r="D51" s="45"/>
      <c r="E51" s="46"/>
      <c r="F51" s="47"/>
      <c r="G51" s="47"/>
      <c r="H51" s="46"/>
      <c r="I51" s="48"/>
      <c r="J51" s="49"/>
      <c r="K51" s="49"/>
      <c r="L51" s="49"/>
      <c r="M51" s="49"/>
      <c r="N51" s="49"/>
      <c r="O51" s="49"/>
      <c r="P51" s="49"/>
      <c r="Q51" s="49"/>
      <c r="R51" s="49"/>
      <c r="S51" s="49"/>
      <c r="T51" s="49"/>
      <c r="U51" s="49"/>
      <c r="V51" s="49"/>
      <c r="W51" s="49"/>
      <c r="X51" s="49"/>
      <c r="Y51" s="49"/>
      <c r="Z51" s="49"/>
      <c r="AA51" s="49"/>
      <c r="AC51" s="50" t="str">
        <f t="shared" si="7"/>
        <v/>
      </c>
      <c r="AJ51" s="57" t="s">
        <v>433</v>
      </c>
      <c r="AK51" s="57">
        <v>10</v>
      </c>
      <c r="AL51" s="57" t="s">
        <v>433</v>
      </c>
      <c r="AM51" s="63"/>
      <c r="AN51" s="57" t="s">
        <v>550</v>
      </c>
      <c r="AO51" s="57">
        <v>11</v>
      </c>
      <c r="AP51" s="57" t="s">
        <v>551</v>
      </c>
      <c r="AR51" s="57"/>
      <c r="AS51" s="57"/>
      <c r="AT51" s="57"/>
      <c r="AV51" s="58" t="str">
        <f t="shared" si="14"/>
        <v>2-9-4-1</v>
      </c>
      <c r="AW51" s="59" t="s">
        <v>418</v>
      </c>
      <c r="AX51" s="60" t="s">
        <v>538</v>
      </c>
      <c r="AY51" s="60" t="s">
        <v>506</v>
      </c>
      <c r="AZ51" s="59" t="s">
        <v>411</v>
      </c>
      <c r="BA51" s="61" t="str">
        <f t="shared" si="15"/>
        <v>2-下水-計・調・設-管理</v>
      </c>
      <c r="BB51" s="62" t="str">
        <f t="shared" si="2"/>
        <v>計画・調査・設計業務下水道計画・調査・設計管理技術者</v>
      </c>
      <c r="BC51" s="62" t="str">
        <f t="shared" si="3"/>
        <v>2-9-4-1</v>
      </c>
      <c r="BE51" t="str">
        <f t="shared" si="16"/>
        <v>計画</v>
      </c>
      <c r="BF51" t="str">
        <f t="shared" si="17"/>
        <v>計画下水道</v>
      </c>
      <c r="BG51" t="s">
        <v>539</v>
      </c>
      <c r="BH51" t="s">
        <v>506</v>
      </c>
      <c r="BI51" t="str">
        <f t="shared" si="18"/>
        <v>計画下水道計画・調査・設計</v>
      </c>
      <c r="BJ51" t="s">
        <v>540</v>
      </c>
      <c r="BK51" t="s">
        <v>411</v>
      </c>
      <c r="BN51" t="str">
        <f t="shared" si="19"/>
        <v>計画・調査・設計</v>
      </c>
    </row>
    <row r="52" spans="2:81" ht="15" customHeight="1" x14ac:dyDescent="0.15">
      <c r="B52" s="85"/>
      <c r="C52" s="86"/>
      <c r="D52" s="87"/>
      <c r="E52" s="88"/>
      <c r="F52" s="86"/>
      <c r="G52" s="86"/>
      <c r="H52" s="88"/>
      <c r="I52" s="88"/>
      <c r="J52" s="88"/>
      <c r="K52" s="88"/>
      <c r="L52" s="88"/>
      <c r="M52" s="88"/>
      <c r="N52" s="88"/>
      <c r="O52" s="88"/>
      <c r="P52" s="88"/>
      <c r="Q52" s="88"/>
      <c r="R52" s="88"/>
      <c r="S52" s="88"/>
      <c r="T52" s="88"/>
      <c r="U52" s="88"/>
      <c r="V52" s="88"/>
      <c r="W52" s="88"/>
      <c r="X52" s="88"/>
      <c r="Y52" s="88"/>
      <c r="Z52" s="88"/>
      <c r="AA52" s="88"/>
      <c r="AJ52" s="57" t="s">
        <v>547</v>
      </c>
      <c r="AK52" s="57">
        <v>11</v>
      </c>
      <c r="AL52" s="57" t="s">
        <v>441</v>
      </c>
      <c r="AM52" s="63"/>
      <c r="AN52" s="57" t="s">
        <v>555</v>
      </c>
      <c r="AO52" s="57">
        <v>12</v>
      </c>
      <c r="AP52" s="57" t="s">
        <v>555</v>
      </c>
      <c r="AR52" s="57"/>
      <c r="AS52" s="57"/>
      <c r="AT52" s="57"/>
      <c r="AV52" s="58" t="str">
        <f t="shared" si="14"/>
        <v>2-10-4-5</v>
      </c>
      <c r="AW52" s="59" t="s">
        <v>418</v>
      </c>
      <c r="AX52" s="60" t="s">
        <v>433</v>
      </c>
      <c r="AY52" s="60" t="s">
        <v>506</v>
      </c>
      <c r="AZ52" s="59" t="s">
        <v>507</v>
      </c>
      <c r="BA52" s="61" t="str">
        <f t="shared" si="15"/>
        <v>2-砂防-計・調・設-管理・照査</v>
      </c>
      <c r="BB52" s="62" t="str">
        <f t="shared" si="2"/>
        <v>計画・調査・設計業務砂防計画・調査・設計管理技術者・照査技術者</v>
      </c>
      <c r="BC52" s="62" t="str">
        <f t="shared" si="3"/>
        <v>2-10-4-5</v>
      </c>
      <c r="BE52" t="str">
        <f t="shared" si="16"/>
        <v>計画</v>
      </c>
      <c r="BF52" t="str">
        <f t="shared" si="17"/>
        <v>計画砂防</v>
      </c>
      <c r="BG52" t="s">
        <v>543</v>
      </c>
      <c r="BH52" t="s">
        <v>506</v>
      </c>
      <c r="BI52" t="str">
        <f t="shared" si="18"/>
        <v>計画砂防計画・調査・設計</v>
      </c>
      <c r="BJ52" t="s">
        <v>544</v>
      </c>
      <c r="BK52" t="s">
        <v>507</v>
      </c>
      <c r="BN52" t="str">
        <f t="shared" si="19"/>
        <v>計画・調査・設計</v>
      </c>
    </row>
    <row r="53" spans="2:81" s="64" customFormat="1" ht="24.95" customHeight="1" x14ac:dyDescent="0.15">
      <c r="B53" s="151" t="s">
        <v>563</v>
      </c>
      <c r="C53" s="151"/>
      <c r="D53" s="151"/>
      <c r="E53" s="151"/>
      <c r="F53" s="151"/>
      <c r="G53" s="151"/>
      <c r="H53" s="151"/>
      <c r="I53" s="151"/>
      <c r="J53" s="151"/>
      <c r="K53" s="151"/>
      <c r="L53" s="89"/>
      <c r="M53" s="89" t="s">
        <v>564</v>
      </c>
      <c r="N53" s="89"/>
      <c r="O53" s="89"/>
      <c r="P53" s="89"/>
      <c r="Q53" s="89"/>
      <c r="R53" s="89"/>
      <c r="S53" s="89"/>
      <c r="T53" s="89"/>
      <c r="U53" s="89"/>
      <c r="V53" s="89"/>
      <c r="W53" s="89"/>
      <c r="X53" s="89"/>
      <c r="Y53" s="89"/>
      <c r="Z53" s="89"/>
      <c r="AA53" s="89"/>
      <c r="AD53"/>
      <c r="AE53"/>
      <c r="AF53"/>
      <c r="AG53"/>
      <c r="AH53"/>
      <c r="AI53"/>
      <c r="AJ53" s="57" t="s">
        <v>552</v>
      </c>
      <c r="AK53" s="57">
        <v>12</v>
      </c>
      <c r="AL53" s="57" t="s">
        <v>443</v>
      </c>
      <c r="AM53" s="63"/>
      <c r="AN53" s="57"/>
      <c r="AO53" s="57"/>
      <c r="AP53" s="57"/>
      <c r="AQ53"/>
      <c r="AR53" s="57"/>
      <c r="AS53" s="57"/>
      <c r="AT53" s="57"/>
      <c r="AU53"/>
      <c r="AV53" s="58" t="str">
        <f t="shared" si="14"/>
        <v>2-11-4-5</v>
      </c>
      <c r="AW53" s="59" t="s">
        <v>418</v>
      </c>
      <c r="AX53" s="60" t="s">
        <v>547</v>
      </c>
      <c r="AY53" s="60" t="s">
        <v>506</v>
      </c>
      <c r="AZ53" s="59" t="s">
        <v>507</v>
      </c>
      <c r="BA53" s="61" t="str">
        <f t="shared" si="15"/>
        <v>2-地すべり-計・調・設-管理・照査</v>
      </c>
      <c r="BB53" s="62" t="str">
        <f t="shared" si="2"/>
        <v>計画・調査・設計業務地すべり対策計画・調査・設計管理技術者・照査技術者</v>
      </c>
      <c r="BC53" s="62" t="str">
        <f t="shared" si="3"/>
        <v>2-11-4-5</v>
      </c>
      <c r="BD53"/>
      <c r="BE53" t="str">
        <f t="shared" si="16"/>
        <v>計画</v>
      </c>
      <c r="BF53" t="str">
        <f t="shared" si="17"/>
        <v>計画地すべり対策</v>
      </c>
      <c r="BG53" t="s">
        <v>548</v>
      </c>
      <c r="BH53" t="s">
        <v>506</v>
      </c>
      <c r="BI53" t="str">
        <f t="shared" si="18"/>
        <v>計画地すべり対策計画・調査・設計</v>
      </c>
      <c r="BJ53" t="s">
        <v>549</v>
      </c>
      <c r="BK53" t="s">
        <v>507</v>
      </c>
      <c r="BL53"/>
      <c r="BM53"/>
      <c r="BN53" t="str">
        <f t="shared" si="19"/>
        <v>計画・調査・設計</v>
      </c>
      <c r="BO53"/>
      <c r="BP53"/>
      <c r="BQ53"/>
      <c r="BR53"/>
      <c r="BS53"/>
      <c r="BT53"/>
      <c r="BU53"/>
      <c r="BV53"/>
      <c r="BW53"/>
      <c r="BX53"/>
      <c r="BY53"/>
      <c r="BZ53"/>
      <c r="CA53"/>
      <c r="CB53"/>
      <c r="CC53"/>
    </row>
    <row r="54" spans="2:81" s="64" customFormat="1" ht="24.95" customHeight="1" x14ac:dyDescent="0.15">
      <c r="B54" s="151"/>
      <c r="C54" s="151"/>
      <c r="D54" s="151"/>
      <c r="E54" s="151"/>
      <c r="F54" s="151"/>
      <c r="G54" s="151"/>
      <c r="H54" s="151"/>
      <c r="I54" s="151"/>
      <c r="J54" s="151"/>
      <c r="K54" s="151"/>
      <c r="L54" s="89"/>
      <c r="M54" s="89"/>
      <c r="N54" s="152" t="s">
        <v>58</v>
      </c>
      <c r="O54" s="152"/>
      <c r="P54" s="152"/>
      <c r="Q54" s="152"/>
      <c r="R54" s="152"/>
      <c r="S54" s="90"/>
      <c r="T54" s="90"/>
      <c r="U54" s="90"/>
      <c r="V54" s="90"/>
      <c r="W54" s="90"/>
      <c r="X54" s="90"/>
      <c r="Y54" s="90"/>
      <c r="Z54" s="90"/>
      <c r="AA54" s="153" t="s">
        <v>568</v>
      </c>
      <c r="AD54"/>
      <c r="AE54"/>
      <c r="AF54"/>
      <c r="AG54"/>
      <c r="AH54"/>
      <c r="AI54"/>
      <c r="AJ54" s="57" t="s">
        <v>449</v>
      </c>
      <c r="AK54" s="57">
        <v>13</v>
      </c>
      <c r="AL54" s="57" t="s">
        <v>449</v>
      </c>
      <c r="AM54" s="63"/>
      <c r="AN54" s="57"/>
      <c r="AO54" s="57"/>
      <c r="AP54" s="57"/>
      <c r="AQ54"/>
      <c r="AR54" s="57"/>
      <c r="AS54" s="57"/>
      <c r="AT54" s="57"/>
      <c r="AU54"/>
      <c r="AV54" s="58" t="str">
        <f t="shared" si="14"/>
        <v>2-12-4-5</v>
      </c>
      <c r="AW54" s="59" t="s">
        <v>418</v>
      </c>
      <c r="AX54" s="60" t="s">
        <v>552</v>
      </c>
      <c r="AY54" s="60" t="s">
        <v>506</v>
      </c>
      <c r="AZ54" s="59" t="s">
        <v>507</v>
      </c>
      <c r="BA54" s="61" t="str">
        <f t="shared" si="15"/>
        <v>2-急傾斜地-計・調・設-管理・照査</v>
      </c>
      <c r="BB54" s="62" t="str">
        <f t="shared" si="2"/>
        <v>計画・調査・設計業務急傾斜地崩壊等対策計画・調査・設計管理技術者・照査技術者</v>
      </c>
      <c r="BC54" s="62" t="str">
        <f t="shared" si="3"/>
        <v>2-12-4-5</v>
      </c>
      <c r="BD54"/>
      <c r="BE54" t="str">
        <f t="shared" si="16"/>
        <v>計画</v>
      </c>
      <c r="BF54" t="str">
        <f t="shared" si="17"/>
        <v>計画急傾斜地崩壊等対策</v>
      </c>
      <c r="BG54" t="s">
        <v>553</v>
      </c>
      <c r="BH54" t="s">
        <v>506</v>
      </c>
      <c r="BI54" t="str">
        <f t="shared" si="18"/>
        <v>計画急傾斜地崩壊等対策計画・調査・設計</v>
      </c>
      <c r="BJ54" t="s">
        <v>554</v>
      </c>
      <c r="BK54" t="s">
        <v>507</v>
      </c>
      <c r="BL54"/>
      <c r="BM54"/>
      <c r="BN54" t="str">
        <f t="shared" si="19"/>
        <v>計画・調査・設計</v>
      </c>
      <c r="BO54"/>
      <c r="BP54"/>
      <c r="BQ54"/>
      <c r="BR54"/>
      <c r="BS54"/>
      <c r="BT54"/>
      <c r="BU54"/>
      <c r="BV54"/>
      <c r="BW54"/>
      <c r="BX54"/>
      <c r="BY54"/>
      <c r="BZ54"/>
      <c r="CA54"/>
      <c r="CB54"/>
      <c r="CC54"/>
    </row>
    <row r="55" spans="2:81" s="64" customFormat="1" ht="24.95" customHeight="1" x14ac:dyDescent="0.15">
      <c r="B55" s="151"/>
      <c r="C55" s="151"/>
      <c r="D55" s="151"/>
      <c r="E55" s="151"/>
      <c r="F55" s="151"/>
      <c r="G55" s="151"/>
      <c r="H55" s="151"/>
      <c r="I55" s="151"/>
      <c r="J55" s="151"/>
      <c r="K55" s="151"/>
      <c r="L55" s="89"/>
      <c r="M55" s="89"/>
      <c r="N55" s="155" t="s">
        <v>59</v>
      </c>
      <c r="O55" s="155"/>
      <c r="P55" s="155"/>
      <c r="Q55" s="155"/>
      <c r="R55" s="155"/>
      <c r="S55" s="73"/>
      <c r="T55" s="73"/>
      <c r="U55" s="73"/>
      <c r="V55" s="73"/>
      <c r="W55" s="73"/>
      <c r="X55" s="73"/>
      <c r="Y55" s="73"/>
      <c r="Z55" s="73"/>
      <c r="AA55" s="154"/>
      <c r="AE55"/>
      <c r="AF55"/>
      <c r="AG55"/>
      <c r="AH55"/>
      <c r="AI55"/>
      <c r="AJ55" s="57" t="s">
        <v>560</v>
      </c>
      <c r="AK55" s="57">
        <v>14</v>
      </c>
      <c r="AL55" s="57" t="s">
        <v>560</v>
      </c>
      <c r="AM55" s="63"/>
      <c r="AN55" s="57"/>
      <c r="AO55" s="57"/>
      <c r="AP55" s="57"/>
      <c r="AQ55"/>
      <c r="AR55" s="57"/>
      <c r="AS55" s="57"/>
      <c r="AT55" s="57"/>
      <c r="AU55"/>
      <c r="AV55" s="58" t="str">
        <f t="shared" si="14"/>
        <v>2-13-4-5</v>
      </c>
      <c r="AW55" s="59" t="s">
        <v>418</v>
      </c>
      <c r="AX55" s="60" t="s">
        <v>449</v>
      </c>
      <c r="AY55" s="60" t="s">
        <v>506</v>
      </c>
      <c r="AZ55" s="59" t="s">
        <v>507</v>
      </c>
      <c r="BA55" s="61" t="str">
        <f t="shared" si="15"/>
        <v>2-海岸-計・調・設-管理・照査</v>
      </c>
      <c r="BB55" s="62" t="str">
        <f t="shared" si="2"/>
        <v>計画・調査・設計業務海岸計画・調査・設計管理技術者・照査技術者</v>
      </c>
      <c r="BC55" s="62" t="str">
        <f t="shared" si="3"/>
        <v>2-13-4-5</v>
      </c>
      <c r="BD55"/>
      <c r="BE55" t="str">
        <f t="shared" si="16"/>
        <v>計画</v>
      </c>
      <c r="BF55" t="str">
        <f t="shared" si="17"/>
        <v>計画海岸</v>
      </c>
      <c r="BG55" t="s">
        <v>556</v>
      </c>
      <c r="BH55" t="s">
        <v>506</v>
      </c>
      <c r="BI55" t="str">
        <f t="shared" si="18"/>
        <v>計画海岸計画・調査・設計</v>
      </c>
      <c r="BJ55" t="s">
        <v>557</v>
      </c>
      <c r="BK55" t="s">
        <v>507</v>
      </c>
      <c r="BL55"/>
      <c r="BM55"/>
      <c r="BN55" t="str">
        <f t="shared" si="19"/>
        <v>計画・調査・設計</v>
      </c>
      <c r="BO55"/>
      <c r="BP55"/>
      <c r="BQ55"/>
      <c r="BR55"/>
      <c r="BS55"/>
      <c r="BT55"/>
      <c r="BU55"/>
      <c r="BV55"/>
      <c r="BW55"/>
      <c r="BX55"/>
      <c r="BY55"/>
      <c r="BZ55"/>
    </row>
    <row r="56" spans="2:81" ht="13.5" customHeight="1" x14ac:dyDescent="0.15">
      <c r="B56" s="151"/>
      <c r="C56" s="151"/>
      <c r="D56" s="151"/>
      <c r="E56" s="151"/>
      <c r="F56" s="151"/>
      <c r="G56" s="151"/>
      <c r="H56" s="151"/>
      <c r="I56" s="151"/>
      <c r="J56" s="151"/>
      <c r="K56" s="151"/>
      <c r="L56" s="85"/>
      <c r="M56" s="85"/>
      <c r="N56" s="85"/>
      <c r="O56" s="85"/>
      <c r="P56" s="85"/>
      <c r="Q56" s="85"/>
      <c r="R56" s="85"/>
      <c r="S56" s="85"/>
      <c r="T56" s="85"/>
      <c r="U56" s="85"/>
      <c r="V56" s="85"/>
      <c r="W56" s="85"/>
      <c r="X56" s="85"/>
      <c r="Y56" s="85"/>
      <c r="Z56" s="85"/>
      <c r="AA56" s="85"/>
      <c r="AD56" s="64"/>
      <c r="AJ56" s="57" t="s">
        <v>565</v>
      </c>
      <c r="AK56" s="57">
        <v>15</v>
      </c>
      <c r="AL56" s="57" t="s">
        <v>565</v>
      </c>
      <c r="AM56" s="63"/>
      <c r="AN56" s="57"/>
      <c r="AO56" s="57"/>
      <c r="AP56" s="57"/>
      <c r="AR56" s="57"/>
      <c r="AS56" s="57"/>
      <c r="AT56" s="57"/>
      <c r="AV56" s="58" t="str">
        <f t="shared" si="14"/>
        <v>2-13-2-5</v>
      </c>
      <c r="AW56" s="59" t="s">
        <v>418</v>
      </c>
      <c r="AX56" s="60" t="s">
        <v>449</v>
      </c>
      <c r="AY56" s="60" t="s">
        <v>495</v>
      </c>
      <c r="AZ56" s="59" t="s">
        <v>507</v>
      </c>
      <c r="BA56" s="61" t="str">
        <f t="shared" si="15"/>
        <v>2-海岸-調査-管理・照査</v>
      </c>
      <c r="BB56" s="62" t="str">
        <f t="shared" si="2"/>
        <v>計画・調査・設計業務海岸調査管理技術者・照査技術者</v>
      </c>
      <c r="BC56" s="62" t="str">
        <f t="shared" si="3"/>
        <v>2-13-2-5</v>
      </c>
      <c r="BE56" t="str">
        <f t="shared" si="16"/>
        <v>計画</v>
      </c>
      <c r="BF56" t="str">
        <f t="shared" si="17"/>
        <v>計画海岸</v>
      </c>
      <c r="BG56" t="s">
        <v>558</v>
      </c>
      <c r="BH56" t="s">
        <v>495</v>
      </c>
      <c r="BI56" t="str">
        <f t="shared" si="18"/>
        <v>計画海岸調査</v>
      </c>
      <c r="BJ56" t="s">
        <v>559</v>
      </c>
      <c r="BK56" t="s">
        <v>507</v>
      </c>
      <c r="BN56" t="str">
        <f t="shared" si="19"/>
        <v>調査</v>
      </c>
      <c r="CA56" s="64"/>
      <c r="CB56" s="64"/>
      <c r="CC56" s="64"/>
    </row>
    <row r="57" spans="2:81" ht="18.75" x14ac:dyDescent="0.15">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D57" s="64"/>
      <c r="AJ57" s="57" t="s">
        <v>461</v>
      </c>
      <c r="AK57" s="57">
        <v>16</v>
      </c>
      <c r="AL57" s="57" t="s">
        <v>461</v>
      </c>
      <c r="AM57" s="63"/>
      <c r="AN57" s="57"/>
      <c r="AO57" s="57"/>
      <c r="AP57" s="57"/>
      <c r="AR57" s="57"/>
      <c r="AS57" s="57"/>
      <c r="AT57" s="57"/>
      <c r="AV57" s="58" t="str">
        <f t="shared" si="14"/>
        <v>2-14-4-5</v>
      </c>
      <c r="AW57" s="59" t="s">
        <v>418</v>
      </c>
      <c r="AX57" s="60" t="s">
        <v>560</v>
      </c>
      <c r="AY57" s="60" t="s">
        <v>506</v>
      </c>
      <c r="AZ57" s="59" t="s">
        <v>507</v>
      </c>
      <c r="BA57" s="61" t="str">
        <f t="shared" si="15"/>
        <v>2-道路-計・調・設-管理・照査</v>
      </c>
      <c r="BB57" s="62" t="str">
        <f t="shared" si="2"/>
        <v>計画・調査・設計業務道路計画・調査・設計管理技術者・照査技術者</v>
      </c>
      <c r="BC57" s="62" t="str">
        <f t="shared" si="3"/>
        <v>2-14-4-5</v>
      </c>
      <c r="BE57" t="str">
        <f t="shared" si="16"/>
        <v>計画</v>
      </c>
      <c r="BF57" t="str">
        <f t="shared" si="17"/>
        <v>計画道路</v>
      </c>
      <c r="BG57" t="s">
        <v>561</v>
      </c>
      <c r="BH57" t="s">
        <v>506</v>
      </c>
      <c r="BI57" t="str">
        <f t="shared" si="18"/>
        <v>計画道路計画・調査・設計</v>
      </c>
      <c r="BJ57" t="s">
        <v>562</v>
      </c>
      <c r="BK57" t="s">
        <v>507</v>
      </c>
      <c r="BN57" t="str">
        <f t="shared" si="19"/>
        <v>計画・調査・設計</v>
      </c>
      <c r="CA57" s="64"/>
      <c r="CB57" s="64"/>
      <c r="CC57" s="64"/>
    </row>
    <row r="58" spans="2:81" x14ac:dyDescent="0.15">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J58" s="57" t="s">
        <v>466</v>
      </c>
      <c r="AK58" s="57">
        <v>17</v>
      </c>
      <c r="AL58" s="57" t="s">
        <v>466</v>
      </c>
      <c r="AM58" s="63"/>
      <c r="AN58" s="57"/>
      <c r="AO58" s="57"/>
      <c r="AP58" s="57"/>
      <c r="AR58" s="57"/>
      <c r="AS58" s="57"/>
      <c r="AT58" s="57"/>
      <c r="AV58" s="58" t="str">
        <f t="shared" si="14"/>
        <v>2-15-4-5</v>
      </c>
      <c r="AW58" s="59" t="s">
        <v>418</v>
      </c>
      <c r="AX58" s="60" t="s">
        <v>565</v>
      </c>
      <c r="AY58" s="60" t="s">
        <v>506</v>
      </c>
      <c r="AZ58" s="59" t="s">
        <v>507</v>
      </c>
      <c r="BA58" s="61" t="str">
        <f t="shared" si="15"/>
        <v>2-橋梁-計・調・設-管理・照査</v>
      </c>
      <c r="BB58" s="62" t="str">
        <f t="shared" si="2"/>
        <v>計画・調査・設計業務橋梁計画・調査・設計管理技術者・照査技術者</v>
      </c>
      <c r="BC58" s="62" t="str">
        <f t="shared" si="3"/>
        <v>2-15-4-5</v>
      </c>
      <c r="BE58" t="str">
        <f t="shared" si="16"/>
        <v>計画</v>
      </c>
      <c r="BF58" t="str">
        <f t="shared" si="17"/>
        <v>計画橋梁</v>
      </c>
      <c r="BG58" t="s">
        <v>566</v>
      </c>
      <c r="BH58" t="s">
        <v>506</v>
      </c>
      <c r="BI58" t="str">
        <f t="shared" si="18"/>
        <v>計画橋梁計画・調査・設計</v>
      </c>
      <c r="BJ58" t="s">
        <v>567</v>
      </c>
      <c r="BK58" t="s">
        <v>507</v>
      </c>
      <c r="BN58" t="str">
        <f t="shared" si="19"/>
        <v>計画・調査・設計</v>
      </c>
    </row>
    <row r="59" spans="2:81" x14ac:dyDescent="0.15">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J59" s="57" t="s">
        <v>471</v>
      </c>
      <c r="AK59" s="57">
        <v>18</v>
      </c>
      <c r="AL59" s="57" t="s">
        <v>573</v>
      </c>
      <c r="AN59" s="57"/>
      <c r="AO59" s="57"/>
      <c r="AP59" s="57"/>
      <c r="AR59" s="57"/>
      <c r="AS59" s="57"/>
      <c r="AT59" s="57"/>
      <c r="AV59" s="58" t="str">
        <f t="shared" si="14"/>
        <v>2-16-4-5</v>
      </c>
      <c r="AW59" s="59" t="s">
        <v>418</v>
      </c>
      <c r="AX59" s="60" t="s">
        <v>461</v>
      </c>
      <c r="AY59" s="60" t="s">
        <v>506</v>
      </c>
      <c r="AZ59" s="59" t="s">
        <v>507</v>
      </c>
      <c r="BA59" s="61" t="str">
        <f t="shared" si="15"/>
        <v>2-トンネル-計・調・設-管理・照査</v>
      </c>
      <c r="BB59" s="62" t="str">
        <f t="shared" si="2"/>
        <v>計画・調査・設計業務トンネル計画・調査・設計管理技術者・照査技術者</v>
      </c>
      <c r="BC59" s="62" t="str">
        <f t="shared" si="3"/>
        <v>2-16-4-5</v>
      </c>
      <c r="BE59" t="str">
        <f t="shared" si="16"/>
        <v>計画</v>
      </c>
      <c r="BF59" t="str">
        <f t="shared" si="17"/>
        <v>計画トンネル</v>
      </c>
      <c r="BG59" t="s">
        <v>569</v>
      </c>
      <c r="BH59" t="s">
        <v>506</v>
      </c>
      <c r="BI59" t="str">
        <f t="shared" si="18"/>
        <v>計画トンネル計画・調査・設計</v>
      </c>
      <c r="BJ59" t="s">
        <v>570</v>
      </c>
      <c r="BK59" t="s">
        <v>507</v>
      </c>
      <c r="BN59" t="str">
        <f t="shared" si="19"/>
        <v>計画・調査・設計</v>
      </c>
    </row>
    <row r="60" spans="2:81" x14ac:dyDescent="0.15">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J60" s="57"/>
      <c r="AK60" s="57"/>
      <c r="AL60" s="57"/>
      <c r="AN60" s="57"/>
      <c r="AO60" s="57"/>
      <c r="AP60" s="57"/>
      <c r="AR60" s="57"/>
      <c r="AS60" s="57"/>
      <c r="AT60" s="57"/>
      <c r="AV60" s="58" t="str">
        <f t="shared" si="14"/>
        <v>2-17-5-5</v>
      </c>
      <c r="AW60" s="59" t="s">
        <v>418</v>
      </c>
      <c r="AX60" s="60" t="s">
        <v>466</v>
      </c>
      <c r="AY60" s="60" t="s">
        <v>520</v>
      </c>
      <c r="AZ60" s="59" t="s">
        <v>507</v>
      </c>
      <c r="BA60" s="61" t="str">
        <f t="shared" si="15"/>
        <v>2-港湾-計・調（全般）-管理・照査</v>
      </c>
      <c r="BB60" s="62" t="str">
        <f t="shared" si="2"/>
        <v>計画・調査・設計業務港湾計画・調査（全般）管理技術者・照査技術者</v>
      </c>
      <c r="BC60" s="62" t="str">
        <f t="shared" si="3"/>
        <v>2-17-5-5</v>
      </c>
      <c r="BE60" t="str">
        <f t="shared" si="16"/>
        <v>計画</v>
      </c>
      <c r="BF60" t="str">
        <f t="shared" si="17"/>
        <v>計画港湾</v>
      </c>
      <c r="BG60" t="s">
        <v>571</v>
      </c>
      <c r="BH60" t="s">
        <v>520</v>
      </c>
      <c r="BI60" t="str">
        <f t="shared" si="18"/>
        <v>計画港湾計画・調査全般</v>
      </c>
      <c r="BJ60" t="s">
        <v>572</v>
      </c>
      <c r="BK60" t="s">
        <v>507</v>
      </c>
      <c r="BN60" t="str">
        <f t="shared" si="19"/>
        <v>計画・調査全般</v>
      </c>
    </row>
    <row r="61" spans="2:81" x14ac:dyDescent="0.15">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J61" s="57"/>
      <c r="AK61" s="57"/>
      <c r="AL61" s="57"/>
      <c r="AV61" s="58" t="str">
        <f t="shared" si="14"/>
        <v>2-17-6-5</v>
      </c>
      <c r="AW61" s="59" t="s">
        <v>418</v>
      </c>
      <c r="AX61" s="60" t="s">
        <v>466</v>
      </c>
      <c r="AY61" s="65" t="s">
        <v>526</v>
      </c>
      <c r="AZ61" s="59" t="s">
        <v>507</v>
      </c>
      <c r="BA61" s="61" t="str">
        <f t="shared" si="15"/>
        <v>2-港湾-計・調（深浅）-管理・照査</v>
      </c>
      <c r="BB61" s="62" t="str">
        <f t="shared" si="2"/>
        <v>計画・調査・設計業務港湾計画・調査（深浅測量・水路測量）管理技術者・照査技術者</v>
      </c>
      <c r="BC61" s="62" t="str">
        <f t="shared" si="3"/>
        <v>2-17-6-5</v>
      </c>
      <c r="BE61" t="str">
        <f t="shared" si="16"/>
        <v>計画</v>
      </c>
      <c r="BF61" t="str">
        <f t="shared" si="17"/>
        <v>計画港湾</v>
      </c>
      <c r="BG61" t="s">
        <v>574</v>
      </c>
      <c r="BH61" t="s">
        <v>526</v>
      </c>
      <c r="BI61" t="str">
        <f t="shared" si="18"/>
        <v>計画港湾計画・調査深浅測量・水路測量</v>
      </c>
      <c r="BJ61" t="s">
        <v>575</v>
      </c>
      <c r="BK61" t="s">
        <v>507</v>
      </c>
      <c r="BN61" t="str">
        <f t="shared" si="19"/>
        <v>計画・調査深浅測量・水路測量</v>
      </c>
    </row>
    <row r="62" spans="2:81" x14ac:dyDescent="0.15">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V62" s="58" t="str">
        <f t="shared" si="14"/>
        <v>2-17-7-5</v>
      </c>
      <c r="AW62" s="59" t="s">
        <v>418</v>
      </c>
      <c r="AX62" s="60" t="s">
        <v>466</v>
      </c>
      <c r="AY62" s="65" t="s">
        <v>531</v>
      </c>
      <c r="AZ62" s="59" t="s">
        <v>507</v>
      </c>
      <c r="BA62" s="61" t="str">
        <f t="shared" si="15"/>
        <v>2-港湾-計・調（磁気）-管理・照査</v>
      </c>
      <c r="BB62" s="62" t="str">
        <f t="shared" si="2"/>
        <v>計画・調査・設計業務港湾計画・調査（磁気探査）管理技術者・照査技術者</v>
      </c>
      <c r="BC62" s="62" t="str">
        <f t="shared" si="3"/>
        <v>2-17-7-5</v>
      </c>
      <c r="BE62" t="str">
        <f t="shared" si="16"/>
        <v>計画</v>
      </c>
      <c r="BF62" t="str">
        <f t="shared" si="17"/>
        <v>計画港湾</v>
      </c>
      <c r="BG62" t="s">
        <v>574</v>
      </c>
      <c r="BH62" t="s">
        <v>531</v>
      </c>
      <c r="BI62" t="str">
        <f t="shared" si="18"/>
        <v>計画港湾計画・調査磁気探査</v>
      </c>
      <c r="BJ62" t="s">
        <v>576</v>
      </c>
      <c r="BK62" t="s">
        <v>507</v>
      </c>
      <c r="BN62" t="str">
        <f t="shared" si="19"/>
        <v>計画・調査磁気探査</v>
      </c>
    </row>
    <row r="63" spans="2:81" x14ac:dyDescent="0.15">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R63" t="s">
        <v>411</v>
      </c>
      <c r="AS63">
        <v>1</v>
      </c>
      <c r="AT63">
        <v>1</v>
      </c>
      <c r="AV63" s="58" t="str">
        <f t="shared" si="14"/>
        <v>2-17-8-5</v>
      </c>
      <c r="AW63" s="59" t="s">
        <v>418</v>
      </c>
      <c r="AX63" s="60" t="s">
        <v>466</v>
      </c>
      <c r="AY63" s="60" t="s">
        <v>536</v>
      </c>
      <c r="AZ63" s="59" t="s">
        <v>507</v>
      </c>
      <c r="BA63" s="61" t="str">
        <f t="shared" si="15"/>
        <v>2-港湾-計・調（潜水）-管理・照査</v>
      </c>
      <c r="BB63" s="62" t="str">
        <f t="shared" si="2"/>
        <v>計画・調査・設計業務港湾計画・調査（潜水探査）管理技術者・照査技術者</v>
      </c>
      <c r="BC63" s="62" t="str">
        <f t="shared" si="3"/>
        <v>2-17-8-5</v>
      </c>
      <c r="BE63" t="str">
        <f t="shared" si="16"/>
        <v>計画</v>
      </c>
      <c r="BF63" t="str">
        <f t="shared" si="17"/>
        <v>計画港湾</v>
      </c>
      <c r="BG63" t="s">
        <v>574</v>
      </c>
      <c r="BH63" t="s">
        <v>536</v>
      </c>
      <c r="BI63" t="str">
        <f t="shared" si="18"/>
        <v>計画港湾計画・調査潜水探査</v>
      </c>
      <c r="BJ63" t="s">
        <v>577</v>
      </c>
      <c r="BK63" t="s">
        <v>507</v>
      </c>
      <c r="BN63" t="str">
        <f t="shared" si="19"/>
        <v>計画・調査潜水探査</v>
      </c>
    </row>
    <row r="64" spans="2:81" x14ac:dyDescent="0.15">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R64" t="s">
        <v>423</v>
      </c>
      <c r="AS64">
        <v>2</v>
      </c>
      <c r="AT64">
        <v>2</v>
      </c>
      <c r="AV64" s="58" t="str">
        <f t="shared" si="14"/>
        <v>2-17-9-5</v>
      </c>
      <c r="AW64" s="59" t="s">
        <v>418</v>
      </c>
      <c r="AX64" s="60" t="s">
        <v>466</v>
      </c>
      <c r="AY64" s="60" t="s">
        <v>541</v>
      </c>
      <c r="AZ64" s="59" t="s">
        <v>507</v>
      </c>
      <c r="BA64" s="61" t="str">
        <f t="shared" si="15"/>
        <v>2-港湾-計・調（気象）-管理・照査</v>
      </c>
      <c r="BB64" s="62" t="str">
        <f t="shared" si="2"/>
        <v>計画・調査・設計業務港湾計画・調査（気象・海象調査）管理技術者・照査技術者</v>
      </c>
      <c r="BC64" s="62" t="str">
        <f t="shared" si="3"/>
        <v>2-17-9-5</v>
      </c>
      <c r="BE64" t="str">
        <f t="shared" si="16"/>
        <v>計画</v>
      </c>
      <c r="BF64" t="str">
        <f t="shared" si="17"/>
        <v>計画港湾</v>
      </c>
      <c r="BG64" t="s">
        <v>574</v>
      </c>
      <c r="BH64" t="s">
        <v>541</v>
      </c>
      <c r="BI64" t="str">
        <f t="shared" si="18"/>
        <v>計画港湾計画・調査気象・海象調査</v>
      </c>
      <c r="BJ64" t="s">
        <v>578</v>
      </c>
      <c r="BK64" t="s">
        <v>507</v>
      </c>
      <c r="BN64" t="str">
        <f t="shared" si="19"/>
        <v>計画・調査気象・海象調査</v>
      </c>
    </row>
    <row r="65" spans="2:66" x14ac:dyDescent="0.15">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R65" t="s">
        <v>583</v>
      </c>
      <c r="AS65">
        <v>3</v>
      </c>
      <c r="AT65">
        <v>3</v>
      </c>
      <c r="AV65" s="58" t="str">
        <f t="shared" si="14"/>
        <v>2-17-10-5</v>
      </c>
      <c r="AW65" s="59" t="s">
        <v>418</v>
      </c>
      <c r="AX65" s="60" t="s">
        <v>466</v>
      </c>
      <c r="AY65" s="60" t="s">
        <v>545</v>
      </c>
      <c r="AZ65" s="59" t="s">
        <v>507</v>
      </c>
      <c r="BA65" s="61" t="str">
        <f t="shared" si="15"/>
        <v>2-港湾-計・調（地質）-管理・照査</v>
      </c>
      <c r="BB65" s="62" t="str">
        <f t="shared" si="2"/>
        <v>計画・調査・設計業務港湾計画・調査（海洋地質・土質調査）管理技術者・照査技術者</v>
      </c>
      <c r="BC65" s="62" t="str">
        <f t="shared" si="3"/>
        <v>2-17-10-5</v>
      </c>
      <c r="BE65" t="str">
        <f t="shared" si="16"/>
        <v>計画</v>
      </c>
      <c r="BF65" t="str">
        <f t="shared" si="17"/>
        <v>計画港湾</v>
      </c>
      <c r="BG65" t="s">
        <v>574</v>
      </c>
      <c r="BH65" t="s">
        <v>545</v>
      </c>
      <c r="BI65" t="str">
        <f t="shared" si="18"/>
        <v>計画港湾計画・調査海洋地質・土質調査</v>
      </c>
      <c r="BJ65" t="s">
        <v>579</v>
      </c>
      <c r="BK65" t="s">
        <v>507</v>
      </c>
      <c r="BN65" t="str">
        <f t="shared" si="19"/>
        <v>計画・調査海洋地質・土質調査</v>
      </c>
    </row>
    <row r="66" spans="2:66" x14ac:dyDescent="0.15">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R66" t="s">
        <v>427</v>
      </c>
      <c r="AS66">
        <v>4</v>
      </c>
      <c r="AT66">
        <v>4</v>
      </c>
      <c r="AV66" s="58" t="str">
        <f t="shared" si="14"/>
        <v>2-17-11-5</v>
      </c>
      <c r="AW66" s="59" t="s">
        <v>418</v>
      </c>
      <c r="AX66" s="60" t="s">
        <v>466</v>
      </c>
      <c r="AY66" s="60" t="s">
        <v>550</v>
      </c>
      <c r="AZ66" s="59" t="s">
        <v>580</v>
      </c>
      <c r="BA66" s="61" t="str">
        <f t="shared" si="15"/>
        <v>2-港湾-計・調（環境）-管理・照査</v>
      </c>
      <c r="BB66" s="62" t="str">
        <f t="shared" si="2"/>
        <v>計画・調査・設計業務港湾計画・調査（海洋環境調査）管理技術者・照査技術者</v>
      </c>
      <c r="BC66" s="62" t="str">
        <f t="shared" si="3"/>
        <v>2-17-11-5</v>
      </c>
      <c r="BE66" t="str">
        <f t="shared" si="16"/>
        <v>計画</v>
      </c>
      <c r="BF66" t="str">
        <f t="shared" si="17"/>
        <v>計画港湾</v>
      </c>
      <c r="BG66" t="s">
        <v>574</v>
      </c>
      <c r="BH66" t="s">
        <v>550</v>
      </c>
      <c r="BI66" t="str">
        <f t="shared" si="18"/>
        <v>計画港湾計画・調査海洋環境調査</v>
      </c>
      <c r="BJ66" t="s">
        <v>581</v>
      </c>
      <c r="BK66" t="s">
        <v>507</v>
      </c>
      <c r="BN66" t="str">
        <f t="shared" si="19"/>
        <v>計画・調査海洋環境調査</v>
      </c>
    </row>
    <row r="67" spans="2:66" x14ac:dyDescent="0.15">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R67" t="s">
        <v>507</v>
      </c>
      <c r="AS67">
        <v>5</v>
      </c>
      <c r="AT67">
        <v>5</v>
      </c>
      <c r="AV67" s="58" t="str">
        <f t="shared" si="14"/>
        <v>2-17-12-2</v>
      </c>
      <c r="AW67" s="59" t="s">
        <v>418</v>
      </c>
      <c r="AX67" s="60" t="s">
        <v>466</v>
      </c>
      <c r="AY67" s="60" t="s">
        <v>555</v>
      </c>
      <c r="AZ67" s="59" t="s">
        <v>423</v>
      </c>
      <c r="BA67" s="61" t="str">
        <f t="shared" si="15"/>
        <v>2-港湾-調査（潜水）-担当</v>
      </c>
      <c r="BB67" s="62" t="str">
        <f t="shared" si="2"/>
        <v>計画・調査・設計業務港湾調査（潜水）担当技術者</v>
      </c>
      <c r="BC67" s="62" t="str">
        <f t="shared" si="3"/>
        <v>2-17-12-2</v>
      </c>
      <c r="BE67" t="str">
        <f t="shared" si="16"/>
        <v>計画</v>
      </c>
      <c r="BF67" t="str">
        <f t="shared" si="17"/>
        <v>計画港湾</v>
      </c>
      <c r="BG67" t="s">
        <v>574</v>
      </c>
      <c r="BH67" t="s">
        <v>555</v>
      </c>
      <c r="BI67" t="str">
        <f t="shared" si="18"/>
        <v>計画港湾調査潜水</v>
      </c>
      <c r="BJ67" t="s">
        <v>582</v>
      </c>
      <c r="BK67" t="s">
        <v>423</v>
      </c>
      <c r="BN67" t="str">
        <f t="shared" si="19"/>
        <v>調査潜水</v>
      </c>
    </row>
    <row r="68" spans="2:66" x14ac:dyDescent="0.15">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R68" t="s">
        <v>588</v>
      </c>
      <c r="AS68">
        <v>6</v>
      </c>
      <c r="AT68">
        <v>6</v>
      </c>
      <c r="AV68" s="58" t="str">
        <f t="shared" si="14"/>
        <v>2-17-3-5</v>
      </c>
      <c r="AW68" s="59" t="s">
        <v>418</v>
      </c>
      <c r="AX68" s="60" t="s">
        <v>466</v>
      </c>
      <c r="AY68" s="60" t="s">
        <v>584</v>
      </c>
      <c r="AZ68" s="59" t="s">
        <v>507</v>
      </c>
      <c r="BA68" s="61" t="str">
        <f t="shared" si="15"/>
        <v>2-港湾-設計-管理・照査</v>
      </c>
      <c r="BB68" s="62" t="str">
        <f t="shared" si="2"/>
        <v>計画・調査・設計業務港湾設計管理技術者・照査技術者</v>
      </c>
      <c r="BC68" s="62" t="str">
        <f t="shared" si="3"/>
        <v>2-17-3-5</v>
      </c>
      <c r="BE68" t="str">
        <f t="shared" si="16"/>
        <v>計画</v>
      </c>
      <c r="BF68" t="str">
        <f t="shared" si="17"/>
        <v>計画港湾</v>
      </c>
      <c r="BG68" t="s">
        <v>574</v>
      </c>
      <c r="BH68" t="s">
        <v>584</v>
      </c>
      <c r="BI68" t="str">
        <f t="shared" si="18"/>
        <v>計画港湾設計</v>
      </c>
      <c r="BJ68" t="s">
        <v>585</v>
      </c>
      <c r="BK68" t="s">
        <v>507</v>
      </c>
      <c r="BN68" t="str">
        <f t="shared" si="19"/>
        <v>設計</v>
      </c>
    </row>
    <row r="69" spans="2:66" x14ac:dyDescent="0.15">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R69" t="s">
        <v>589</v>
      </c>
      <c r="AS69">
        <v>7</v>
      </c>
      <c r="AT69">
        <v>7</v>
      </c>
      <c r="AV69" s="66" t="str">
        <f t="shared" si="14"/>
        <v>2-18-4-5</v>
      </c>
      <c r="AW69" s="67" t="s">
        <v>418</v>
      </c>
      <c r="AX69" s="68" t="s">
        <v>471</v>
      </c>
      <c r="AY69" s="68" t="s">
        <v>506</v>
      </c>
      <c r="AZ69" s="67" t="s">
        <v>507</v>
      </c>
      <c r="BA69" s="69" t="str">
        <f t="shared" si="15"/>
        <v>2-空港-計・調・設-管理・照査</v>
      </c>
      <c r="BB69" s="70" t="str">
        <f t="shared" si="2"/>
        <v>計画・調査・設計業務空港計画・調査・設計管理技術者・照査技術者</v>
      </c>
      <c r="BC69" s="70" t="str">
        <f t="shared" si="3"/>
        <v>2-18-4-5</v>
      </c>
      <c r="BE69" t="str">
        <f t="shared" si="16"/>
        <v>計画</v>
      </c>
      <c r="BF69" t="str">
        <f t="shared" si="17"/>
        <v>計画空港</v>
      </c>
      <c r="BG69" t="s">
        <v>586</v>
      </c>
      <c r="BH69" t="s">
        <v>506</v>
      </c>
      <c r="BI69" t="str">
        <f t="shared" si="18"/>
        <v>計画空港計画・調査・設計</v>
      </c>
      <c r="BJ69" t="s">
        <v>587</v>
      </c>
      <c r="BK69" t="s">
        <v>507</v>
      </c>
      <c r="BN69" t="str">
        <f t="shared" si="19"/>
        <v>計画・調査・設計</v>
      </c>
    </row>
    <row r="70" spans="2:66" x14ac:dyDescent="0.15">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V70" s="71"/>
      <c r="AW70" s="44"/>
      <c r="AX70" s="44"/>
      <c r="AY70" s="44"/>
      <c r="AZ70" s="44"/>
    </row>
    <row r="71" spans="2:66" x14ac:dyDescent="0.15">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row>
    <row r="72" spans="2:66" x14ac:dyDescent="0.15">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row>
    <row r="73" spans="2:66" x14ac:dyDescent="0.15">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row>
    <row r="74" spans="2:66" x14ac:dyDescent="0.15">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row>
    <row r="75" spans="2:66" x14ac:dyDescent="0.15">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row>
    <row r="76" spans="2:66" x14ac:dyDescent="0.15">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row>
    <row r="77" spans="2:66" x14ac:dyDescent="0.15">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row>
    <row r="78" spans="2:66" x14ac:dyDescent="0.15">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row>
    <row r="79" spans="2:66" x14ac:dyDescent="0.15">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row>
    <row r="80" spans="2:66" x14ac:dyDescent="0.15">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row>
    <row r="81" spans="2:27" x14ac:dyDescent="0.15">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row>
    <row r="82" spans="2:27" x14ac:dyDescent="0.15">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row>
    <row r="83" spans="2:27" x14ac:dyDescent="0.15">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row>
    <row r="84" spans="2:27" x14ac:dyDescent="0.15">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row>
    <row r="85" spans="2:27" x14ac:dyDescent="0.15">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row>
    <row r="86" spans="2:27" x14ac:dyDescent="0.15">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row>
    <row r="87" spans="2:27" x14ac:dyDescent="0.15">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row>
    <row r="88" spans="2:27" x14ac:dyDescent="0.15">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row>
    <row r="89" spans="2:27" x14ac:dyDescent="0.15">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row>
    <row r="90" spans="2:27" x14ac:dyDescent="0.15">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row>
    <row r="91" spans="2:27" x14ac:dyDescent="0.15">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row>
    <row r="92" spans="2:27" x14ac:dyDescent="0.15">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row>
    <row r="93" spans="2:27" x14ac:dyDescent="0.15">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row>
    <row r="94" spans="2:27" x14ac:dyDescent="0.15">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row>
    <row r="95" spans="2:27" x14ac:dyDescent="0.15">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row>
    <row r="96" spans="2:27" x14ac:dyDescent="0.15">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row>
    <row r="97" spans="2:27" x14ac:dyDescent="0.15">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row>
    <row r="98" spans="2:27" x14ac:dyDescent="0.15">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row>
    <row r="99" spans="2:27" x14ac:dyDescent="0.15">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row>
    <row r="100" spans="2:27" x14ac:dyDescent="0.15">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row>
    <row r="101" spans="2:27" x14ac:dyDescent="0.15">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row>
    <row r="102" spans="2:27" x14ac:dyDescent="0.15">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row>
    <row r="103" spans="2:27" x14ac:dyDescent="0.15">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row>
    <row r="104" spans="2:27" x14ac:dyDescent="0.15">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row>
    <row r="105" spans="2:27" x14ac:dyDescent="0.15">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row>
    <row r="106" spans="2:27" x14ac:dyDescent="0.15">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row>
    <row r="107" spans="2:27" x14ac:dyDescent="0.15">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row>
    <row r="108" spans="2:27" x14ac:dyDescent="0.15">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row>
    <row r="109" spans="2:27" x14ac:dyDescent="0.15">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row>
    <row r="110" spans="2:27" x14ac:dyDescent="0.15">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row>
    <row r="111" spans="2:27" x14ac:dyDescent="0.15">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row>
    <row r="112" spans="2:27" x14ac:dyDescent="0.15">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row>
    <row r="113" spans="2:27" x14ac:dyDescent="0.15">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row>
    <row r="114" spans="2:27" x14ac:dyDescent="0.15">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row>
    <row r="115" spans="2:27" x14ac:dyDescent="0.15">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row>
    <row r="116" spans="2:27" x14ac:dyDescent="0.15">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row>
    <row r="117" spans="2:27" x14ac:dyDescent="0.15">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row>
    <row r="118" spans="2:27" x14ac:dyDescent="0.15">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row>
    <row r="119" spans="2:27" x14ac:dyDescent="0.15">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row>
    <row r="120" spans="2:27" x14ac:dyDescent="0.15">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row>
    <row r="121" spans="2:27" x14ac:dyDescent="0.15">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row>
    <row r="122" spans="2:27" x14ac:dyDescent="0.15">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row>
    <row r="123" spans="2:27" x14ac:dyDescent="0.15">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row>
    <row r="124" spans="2:27" x14ac:dyDescent="0.15">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row>
    <row r="125" spans="2:27" x14ac:dyDescent="0.15">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row>
    <row r="126" spans="2:27" x14ac:dyDescent="0.15">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row>
    <row r="127" spans="2:27" x14ac:dyDescent="0.15">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row>
    <row r="128" spans="2:27" x14ac:dyDescent="0.15">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row>
    <row r="129" spans="2:27" x14ac:dyDescent="0.1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row>
    <row r="130" spans="2:27" x14ac:dyDescent="0.1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row>
    <row r="131" spans="2:27" x14ac:dyDescent="0.1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row>
    <row r="132" spans="2:27" x14ac:dyDescent="0.1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row>
    <row r="133" spans="2:27" x14ac:dyDescent="0.1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row>
    <row r="134" spans="2:27" x14ac:dyDescent="0.1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row>
    <row r="135" spans="2:27" x14ac:dyDescent="0.1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row>
    <row r="136" spans="2:27" x14ac:dyDescent="0.15">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row>
    <row r="137" spans="2:27" x14ac:dyDescent="0.15">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row>
    <row r="138" spans="2:27" x14ac:dyDescent="0.15">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row>
    <row r="139" spans="2:27" x14ac:dyDescent="0.15">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row>
    <row r="140" spans="2:27" x14ac:dyDescent="0.15">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row>
    <row r="141" spans="2:27" x14ac:dyDescent="0.15">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row>
    <row r="142" spans="2:27" x14ac:dyDescent="0.15">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row>
    <row r="143" spans="2:27" x14ac:dyDescent="0.15">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row>
    <row r="144" spans="2:27" x14ac:dyDescent="0.15">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row>
    <row r="145" spans="2:27" x14ac:dyDescent="0.15">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row>
    <row r="146" spans="2:27" x14ac:dyDescent="0.15">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row>
    <row r="147" spans="2:27" x14ac:dyDescent="0.15">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row>
    <row r="148" spans="2:27" x14ac:dyDescent="0.15">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row>
    <row r="149" spans="2:27" x14ac:dyDescent="0.15">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row>
    <row r="150" spans="2:27" x14ac:dyDescent="0.15">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row>
    <row r="151" spans="2:27" x14ac:dyDescent="0.15">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row>
    <row r="152" spans="2:27" x14ac:dyDescent="0.15">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row>
    <row r="153" spans="2:27" x14ac:dyDescent="0.15">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row>
    <row r="154" spans="2:27" x14ac:dyDescent="0.15">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row>
    <row r="155" spans="2:27" x14ac:dyDescent="0.15">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row>
    <row r="156" spans="2:27" x14ac:dyDescent="0.15">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row>
    <row r="157" spans="2:27" x14ac:dyDescent="0.15">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row>
    <row r="158" spans="2:27" x14ac:dyDescent="0.15">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row>
    <row r="159" spans="2:27" x14ac:dyDescent="0.15">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row>
    <row r="160" spans="2:27" x14ac:dyDescent="0.15">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row>
    <row r="161" spans="2:27" x14ac:dyDescent="0.15">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row>
    <row r="162" spans="2:27" x14ac:dyDescent="0.15">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row>
    <row r="163" spans="2:27" x14ac:dyDescent="0.15">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row>
    <row r="164" spans="2:27" x14ac:dyDescent="0.15">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row>
    <row r="165" spans="2:27" x14ac:dyDescent="0.15">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row>
    <row r="166" spans="2:27" x14ac:dyDescent="0.15">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row>
    <row r="167" spans="2:27" x14ac:dyDescent="0.15">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row>
    <row r="168" spans="2:27" x14ac:dyDescent="0.15">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row>
    <row r="169" spans="2:27" x14ac:dyDescent="0.15">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row>
    <row r="170" spans="2:27" x14ac:dyDescent="0.15">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row>
    <row r="171" spans="2:27" x14ac:dyDescent="0.15">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row>
    <row r="172" spans="2:27" x14ac:dyDescent="0.15">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row>
    <row r="173" spans="2:27" x14ac:dyDescent="0.15">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row>
    <row r="174" spans="2:27" x14ac:dyDescent="0.15">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row>
    <row r="175" spans="2:27" x14ac:dyDescent="0.15">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row>
    <row r="176" spans="2:27" x14ac:dyDescent="0.15">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row>
    <row r="177" spans="2:27" x14ac:dyDescent="0.15">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row>
    <row r="178" spans="2:27" x14ac:dyDescent="0.15">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row>
    <row r="179" spans="2:27" x14ac:dyDescent="0.15">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row>
    <row r="180" spans="2:27" x14ac:dyDescent="0.15">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row>
    <row r="181" spans="2:27" x14ac:dyDescent="0.15">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row>
    <row r="182" spans="2:27" x14ac:dyDescent="0.15">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row>
    <row r="183" spans="2:27" x14ac:dyDescent="0.15">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row>
    <row r="184" spans="2:27" x14ac:dyDescent="0.15">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row>
    <row r="185" spans="2:27" x14ac:dyDescent="0.15">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row>
    <row r="186" spans="2:27" x14ac:dyDescent="0.15">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row>
    <row r="187" spans="2:27" x14ac:dyDescent="0.15">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row>
    <row r="188" spans="2:27" x14ac:dyDescent="0.15">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row>
    <row r="189" spans="2:27" x14ac:dyDescent="0.15">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row>
    <row r="190" spans="2:27" x14ac:dyDescent="0.15">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row>
    <row r="191" spans="2:27" x14ac:dyDescent="0.15">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row>
    <row r="192" spans="2:27" x14ac:dyDescent="0.15">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row>
    <row r="193" spans="2:27" x14ac:dyDescent="0.15">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row>
    <row r="194" spans="2:27" x14ac:dyDescent="0.15">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row>
    <row r="195" spans="2:27" x14ac:dyDescent="0.15">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row>
    <row r="196" spans="2:27" x14ac:dyDescent="0.15">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row>
    <row r="197" spans="2:27" x14ac:dyDescent="0.15">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row>
    <row r="198" spans="2:27" x14ac:dyDescent="0.15">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row>
    <row r="199" spans="2:27" x14ac:dyDescent="0.15">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row>
    <row r="200" spans="2:27" x14ac:dyDescent="0.15">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row>
    <row r="201" spans="2:27" x14ac:dyDescent="0.15">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row>
    <row r="202" spans="2:27" x14ac:dyDescent="0.15">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row>
    <row r="203" spans="2:27" x14ac:dyDescent="0.15">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row>
    <row r="204" spans="2:27" x14ac:dyDescent="0.15">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row>
    <row r="205" spans="2:27" x14ac:dyDescent="0.15">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row>
    <row r="206" spans="2:27" x14ac:dyDescent="0.15">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row>
    <row r="207" spans="2:27" x14ac:dyDescent="0.15">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row>
    <row r="208" spans="2:27" x14ac:dyDescent="0.15">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row>
    <row r="209" spans="2:27" x14ac:dyDescent="0.15">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row>
    <row r="210" spans="2:27" x14ac:dyDescent="0.15">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row>
    <row r="211" spans="2:27" x14ac:dyDescent="0.15">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row>
    <row r="212" spans="2:27" x14ac:dyDescent="0.15">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row>
    <row r="213" spans="2:27" x14ac:dyDescent="0.15">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row>
    <row r="214" spans="2:27" x14ac:dyDescent="0.15">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row>
    <row r="215" spans="2:27" x14ac:dyDescent="0.15">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row>
    <row r="216" spans="2:27" x14ac:dyDescent="0.15">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row>
    <row r="217" spans="2:27" x14ac:dyDescent="0.15">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row>
    <row r="218" spans="2:27" x14ac:dyDescent="0.15">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row>
    <row r="219" spans="2:27" x14ac:dyDescent="0.15">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row>
    <row r="220" spans="2:27" x14ac:dyDescent="0.15">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row>
    <row r="221" spans="2:27" x14ac:dyDescent="0.15">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row>
    <row r="222" spans="2:27" x14ac:dyDescent="0.15">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row>
    <row r="223" spans="2:27" x14ac:dyDescent="0.15">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row>
    <row r="224" spans="2:27" x14ac:dyDescent="0.15">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row>
    <row r="225" spans="2:27" x14ac:dyDescent="0.15">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row>
    <row r="226" spans="2:27" x14ac:dyDescent="0.15">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row>
    <row r="227" spans="2:27" x14ac:dyDescent="0.15">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row>
    <row r="228" spans="2:27" x14ac:dyDescent="0.15">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row>
    <row r="229" spans="2:27" x14ac:dyDescent="0.15">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row>
    <row r="230" spans="2:27" x14ac:dyDescent="0.15">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row>
    <row r="231" spans="2:27" x14ac:dyDescent="0.15">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row>
    <row r="232" spans="2:27" x14ac:dyDescent="0.15">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row>
    <row r="233" spans="2:27" x14ac:dyDescent="0.15">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row>
    <row r="234" spans="2:27" x14ac:dyDescent="0.15">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row>
    <row r="235" spans="2:27" x14ac:dyDescent="0.15">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row>
    <row r="236" spans="2:27" x14ac:dyDescent="0.15">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row>
    <row r="237" spans="2:27" x14ac:dyDescent="0.15">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row>
    <row r="238" spans="2:27" x14ac:dyDescent="0.15">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row>
    <row r="239" spans="2:27" x14ac:dyDescent="0.15">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row>
    <row r="240" spans="2:27" x14ac:dyDescent="0.15">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row>
    <row r="241" spans="2:27" x14ac:dyDescent="0.15">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row>
    <row r="242" spans="2:27" x14ac:dyDescent="0.15">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row>
    <row r="243" spans="2:27" x14ac:dyDescent="0.15">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row>
    <row r="244" spans="2:27" x14ac:dyDescent="0.15">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row>
    <row r="245" spans="2:27" x14ac:dyDescent="0.15">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row>
    <row r="246" spans="2:27" x14ac:dyDescent="0.15">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row>
    <row r="247" spans="2:27" x14ac:dyDescent="0.15">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row>
    <row r="248" spans="2:27" x14ac:dyDescent="0.15">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row>
    <row r="249" spans="2:27" x14ac:dyDescent="0.15">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row>
    <row r="250" spans="2:27" x14ac:dyDescent="0.15">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row>
    <row r="251" spans="2:27" x14ac:dyDescent="0.15">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row>
    <row r="252" spans="2:27" x14ac:dyDescent="0.15">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row>
    <row r="253" spans="2:27" x14ac:dyDescent="0.15">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row>
    <row r="254" spans="2:27" x14ac:dyDescent="0.15">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row>
    <row r="255" spans="2:27" x14ac:dyDescent="0.15">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row>
    <row r="256" spans="2:27" x14ac:dyDescent="0.15">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row>
    <row r="257" spans="2:27" x14ac:dyDescent="0.15">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row>
    <row r="258" spans="2:27" x14ac:dyDescent="0.15">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row>
    <row r="259" spans="2:27" x14ac:dyDescent="0.15">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row>
    <row r="260" spans="2:27" x14ac:dyDescent="0.15">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row>
    <row r="261" spans="2:27" x14ac:dyDescent="0.15">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row>
    <row r="262" spans="2:27" x14ac:dyDescent="0.15">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row>
    <row r="263" spans="2:27" x14ac:dyDescent="0.15">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row>
    <row r="264" spans="2:27" x14ac:dyDescent="0.15">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row>
    <row r="265" spans="2:27" x14ac:dyDescent="0.15">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row>
    <row r="266" spans="2:27" x14ac:dyDescent="0.15">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row>
    <row r="267" spans="2:27" x14ac:dyDescent="0.15">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row>
    <row r="268" spans="2:27" x14ac:dyDescent="0.15">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row>
    <row r="269" spans="2:27" x14ac:dyDescent="0.15">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row>
    <row r="270" spans="2:27" x14ac:dyDescent="0.15">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row>
    <row r="271" spans="2:27" x14ac:dyDescent="0.15">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row>
    <row r="272" spans="2:27" x14ac:dyDescent="0.15">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row>
    <row r="273" spans="2:27" x14ac:dyDescent="0.15">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row>
    <row r="274" spans="2:27" x14ac:dyDescent="0.15">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row>
    <row r="275" spans="2:27" x14ac:dyDescent="0.15">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row>
    <row r="276" spans="2:27" x14ac:dyDescent="0.15">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row>
    <row r="277" spans="2:27" x14ac:dyDescent="0.15">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row>
    <row r="278" spans="2:27" x14ac:dyDescent="0.15">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row>
    <row r="279" spans="2:27" x14ac:dyDescent="0.15">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row>
    <row r="280" spans="2:27" x14ac:dyDescent="0.15">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row>
    <row r="281" spans="2:27" x14ac:dyDescent="0.15">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row>
    <row r="282" spans="2:27" x14ac:dyDescent="0.15">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row>
    <row r="283" spans="2:27" x14ac:dyDescent="0.15">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row>
    <row r="284" spans="2:27" x14ac:dyDescent="0.15">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row>
    <row r="285" spans="2:27" x14ac:dyDescent="0.15">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row>
    <row r="286" spans="2:27" x14ac:dyDescent="0.15">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row>
    <row r="287" spans="2:27" x14ac:dyDescent="0.15">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row>
    <row r="288" spans="2:27" x14ac:dyDescent="0.15">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row>
    <row r="289" spans="2:27" x14ac:dyDescent="0.15">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row>
    <row r="290" spans="2:27" x14ac:dyDescent="0.15">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row>
    <row r="291" spans="2:27" x14ac:dyDescent="0.15">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row>
    <row r="292" spans="2:27" x14ac:dyDescent="0.15">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row>
    <row r="293" spans="2:27" x14ac:dyDescent="0.15">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row>
    <row r="294" spans="2:27" x14ac:dyDescent="0.15">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row>
  </sheetData>
  <sheetProtection password="CA77" sheet="1" objects="1" scenarios="1" selectLockedCells="1"/>
  <mergeCells count="19">
    <mergeCell ref="BB8:BC8"/>
    <mergeCell ref="S2:AA2"/>
    <mergeCell ref="Y3:AA4"/>
    <mergeCell ref="C5:AA5"/>
    <mergeCell ref="V6:AA6"/>
    <mergeCell ref="O8:S8"/>
    <mergeCell ref="BA9:BA11"/>
    <mergeCell ref="BB9:BB11"/>
    <mergeCell ref="BC9:BC11"/>
    <mergeCell ref="B53:K56"/>
    <mergeCell ref="N54:R54"/>
    <mergeCell ref="AA54:AA55"/>
    <mergeCell ref="N55:R55"/>
    <mergeCell ref="AF9:AF11"/>
    <mergeCell ref="AV9:AV11"/>
    <mergeCell ref="AW9:AW11"/>
    <mergeCell ref="AX9:AX11"/>
    <mergeCell ref="AY9:AY11"/>
    <mergeCell ref="AZ9:AZ11"/>
  </mergeCells>
  <phoneticPr fontId="2"/>
  <dataValidations count="6">
    <dataValidation type="list" imeMode="halfAlpha" allowBlank="1" showInputMessage="1" showErrorMessage="1" sqref="M12:M51 O12:Q51 W12:Y51 AA12:AA51 J12:J51" xr:uid="{00000000-0002-0000-0000-000000000000}">
      <formula1>",○"</formula1>
    </dataValidation>
    <dataValidation imeMode="halfAlpha" allowBlank="1" showInputMessage="1" showErrorMessage="1" sqref="Z12:Z51 R12:V51 N12:N51 K12:L51" xr:uid="{00000000-0002-0000-0000-000001000000}"/>
    <dataValidation type="list" allowBlank="1" showInputMessage="1" showErrorMessage="1" sqref="D12:D51" xr:uid="{00000000-0002-0000-0000-000002000000}">
      <formula1>区分</formula1>
    </dataValidation>
    <dataValidation type="list" allowBlank="1" showInputMessage="1" showErrorMessage="1" sqref="E12:E51" xr:uid="{00000000-0002-0000-0000-000003000000}">
      <formula1>INDIRECT(D12&amp;$E$11)</formula1>
    </dataValidation>
    <dataValidation type="list" allowBlank="1" showInputMessage="1" showErrorMessage="1" sqref="F12:F51" xr:uid="{00000000-0002-0000-0000-000004000000}">
      <formula1>INDIRECT(LEFT(D12,2)&amp;SUBSTITUTE(SUBSTITUTE(E12,"（",""),"）",""))</formula1>
    </dataValidation>
    <dataValidation type="list" allowBlank="1" showInputMessage="1" showErrorMessage="1" sqref="G12:G51" xr:uid="{00000000-0002-0000-0000-000005000000}">
      <formula1>IF(F12="","",INDIRECT(LEFT(D12,2)&amp;SUBSTITUTE(SUBSTITUTE(E12,"（",""),"）","")&amp;SUBSTITUTE(SUBSTITUTE(F12,"（",""),"）","")))</formula1>
    </dataValidation>
  </dataValidations>
  <pageMargins left="0.98425196850393704" right="0.19685039370078741" top="0.78740157480314965" bottom="0.39370078740157483" header="0.31496062992125984" footer="0.31496062992125984"/>
  <pageSetup paperSize="8" scale="70"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99</v>
      </c>
      <c r="E32" s="221" t="s">
        <v>72</v>
      </c>
      <c r="F32" s="214" t="s">
        <v>73</v>
      </c>
      <c r="G32" s="215" t="s">
        <v>105</v>
      </c>
      <c r="H32" s="212" t="s">
        <v>101</v>
      </c>
      <c r="I32" s="212" t="s">
        <v>206</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106</v>
      </c>
      <c r="I34" s="212" t="s">
        <v>605</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107</v>
      </c>
      <c r="I36" s="212" t="s">
        <v>209</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t="s">
        <v>104</v>
      </c>
      <c r="I38" s="212" t="s">
        <v>208</v>
      </c>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k4l6Km54OnlSoBaWMDiR03qjelJ2/n93sN31h/FPvneS5N9FCOZGNoA3eda8Txq2UJkqRRRVXztNs6yQm0UbaA==" saltValue="cdNYDDfJe+XehZxqzEvv/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xr:uid="{00000000-0002-0000-0900-000000000000}"/>
    <dataValidation type="list" allowBlank="1" showInputMessage="1" showErrorMessage="1" sqref="R32:R39" xr:uid="{3F4C0959-12CF-4DA8-B777-2FA4A44CFE15}">
      <formula1>"○,×"</formula1>
    </dataValidation>
    <dataValidation type="list" allowBlank="1" showInputMessage="1" sqref="N17:N25" xr:uid="{00000000-0002-0000-0900-000002000000}">
      <formula1>"○,×,○（P）,×（P）"</formula1>
    </dataValidation>
    <dataValidation type="list" allowBlank="1" showInputMessage="1" showErrorMessage="1" sqref="N32:N39" xr:uid="{36A6AA7D-702E-417C-A60D-0013DE699CE1}">
      <formula1>"－,1.記述試験,2.口頭試験,3.受験条件,4.その他"</formula1>
    </dataValidation>
    <dataValidation type="list" allowBlank="1" showInputMessage="1" showErrorMessage="1" sqref="J32:J39" xr:uid="{1E9BBED0-4F4C-416A-8B4A-59E66D449382}">
      <formula1>"1.記述試験,2.口頭試験,3.受験条件,4.その他"</formula1>
    </dataValidation>
    <dataValidation type="whole" allowBlank="1" showInputMessage="1" showErrorMessage="1" sqref="A2" xr:uid="{00000000-0002-0000-0900-000005000000}">
      <formula1>1</formula1>
      <formula2>999</formula2>
    </dataValidation>
    <dataValidation type="list" allowBlank="1" showInputMessage="1" sqref="T13" xr:uid="{00000000-0002-0000-0900-000007000000}">
      <formula1>$U$4:$U$7</formula1>
    </dataValidation>
    <dataValidation type="list" allowBlank="1" showInputMessage="1" showErrorMessage="1" sqref="O32:O39 K32:K39" xr:uid="{F8042B4D-495A-457F-BA0C-8B60A5049892}">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81" customHeight="1" x14ac:dyDescent="0.15">
      <c r="B32" s="115"/>
      <c r="C32" s="115"/>
      <c r="D32" s="221" t="s">
        <v>108</v>
      </c>
      <c r="E32" s="221" t="s">
        <v>109</v>
      </c>
      <c r="F32" s="214" t="s">
        <v>79</v>
      </c>
      <c r="G32" s="215" t="s">
        <v>110</v>
      </c>
      <c r="H32" s="212" t="s">
        <v>111</v>
      </c>
      <c r="I32" s="212" t="s">
        <v>117</v>
      </c>
      <c r="J32" s="119"/>
      <c r="K32" s="120"/>
      <c r="L32" s="121"/>
      <c r="M32" s="121"/>
      <c r="N32" s="120"/>
      <c r="O32" s="120"/>
      <c r="P32" s="121"/>
      <c r="Q32" s="122"/>
      <c r="R32" s="20"/>
      <c r="S32" s="209"/>
      <c r="T32" s="210"/>
      <c r="U32" s="9"/>
      <c r="V32"/>
    </row>
    <row r="33" spans="2:22" ht="81" customHeight="1" x14ac:dyDescent="0.15">
      <c r="B33" s="115"/>
      <c r="C33" s="115"/>
      <c r="D33" s="221"/>
      <c r="E33" s="221"/>
      <c r="F33" s="216"/>
      <c r="G33" s="248"/>
      <c r="H33" s="213"/>
      <c r="I33" s="213"/>
      <c r="J33" s="119"/>
      <c r="K33" s="120"/>
      <c r="L33" s="121"/>
      <c r="M33" s="121"/>
      <c r="N33" s="120"/>
      <c r="O33" s="120"/>
      <c r="P33" s="121"/>
      <c r="Q33" s="122"/>
      <c r="R33" s="20"/>
      <c r="S33" s="209"/>
      <c r="T33" s="210"/>
      <c r="U33" s="9"/>
      <c r="V33"/>
    </row>
    <row r="34" spans="2:22" ht="81" customHeight="1" x14ac:dyDescent="0.15">
      <c r="B34" s="115"/>
      <c r="C34" s="115"/>
      <c r="D34" s="221"/>
      <c r="E34" s="221"/>
      <c r="F34" s="216"/>
      <c r="G34" s="248"/>
      <c r="H34" s="212" t="s">
        <v>112</v>
      </c>
      <c r="I34" s="212" t="s">
        <v>118</v>
      </c>
      <c r="J34" s="119"/>
      <c r="K34" s="120"/>
      <c r="L34" s="121"/>
      <c r="M34" s="121"/>
      <c r="N34" s="120"/>
      <c r="O34" s="120"/>
      <c r="P34" s="121"/>
      <c r="Q34" s="122"/>
      <c r="R34" s="20"/>
      <c r="S34" s="209"/>
      <c r="T34" s="210"/>
      <c r="U34" s="9"/>
      <c r="V34"/>
    </row>
    <row r="35" spans="2:22" ht="81" customHeight="1" x14ac:dyDescent="0.15">
      <c r="B35" s="115"/>
      <c r="C35" s="115"/>
      <c r="D35" s="221"/>
      <c r="E35" s="221"/>
      <c r="F35" s="216"/>
      <c r="G35" s="248"/>
      <c r="H35" s="213"/>
      <c r="I35" s="213"/>
      <c r="J35" s="119"/>
      <c r="K35" s="120"/>
      <c r="L35" s="121"/>
      <c r="M35" s="121"/>
      <c r="N35" s="120"/>
      <c r="O35" s="120"/>
      <c r="P35" s="121"/>
      <c r="Q35" s="122"/>
      <c r="R35" s="20"/>
      <c r="S35" s="209"/>
      <c r="T35" s="210"/>
      <c r="U35" s="9"/>
      <c r="V35"/>
    </row>
    <row r="36" spans="2:22" ht="81" customHeight="1" x14ac:dyDescent="0.15">
      <c r="B36" s="116"/>
      <c r="C36" s="116"/>
      <c r="D36" s="221"/>
      <c r="E36" s="221"/>
      <c r="F36" s="216"/>
      <c r="G36" s="248"/>
      <c r="H36" s="212" t="s">
        <v>113</v>
      </c>
      <c r="I36" s="212" t="s">
        <v>119</v>
      </c>
      <c r="J36" s="119"/>
      <c r="K36" s="120"/>
      <c r="L36" s="121"/>
      <c r="M36" s="121"/>
      <c r="N36" s="120"/>
      <c r="O36" s="120"/>
      <c r="P36" s="121"/>
      <c r="Q36" s="122"/>
      <c r="R36" s="20"/>
      <c r="S36" s="34"/>
      <c r="T36" s="35"/>
      <c r="U36" s="9"/>
      <c r="V36"/>
    </row>
    <row r="37" spans="2:22" ht="81" customHeight="1" x14ac:dyDescent="0.15">
      <c r="B37" s="116"/>
      <c r="C37" s="116"/>
      <c r="D37" s="221"/>
      <c r="E37" s="221"/>
      <c r="F37" s="216"/>
      <c r="G37" s="248"/>
      <c r="H37" s="213"/>
      <c r="I37" s="213"/>
      <c r="J37" s="119"/>
      <c r="K37" s="120"/>
      <c r="L37" s="121"/>
      <c r="M37" s="121"/>
      <c r="N37" s="120"/>
      <c r="O37" s="120"/>
      <c r="P37" s="121"/>
      <c r="Q37" s="122"/>
      <c r="R37" s="20"/>
      <c r="S37" s="34"/>
      <c r="T37" s="35"/>
      <c r="U37" s="9"/>
      <c r="V37"/>
    </row>
    <row r="38" spans="2:22" ht="81" customHeight="1" x14ac:dyDescent="0.15">
      <c r="B38" s="116"/>
      <c r="C38" s="116"/>
      <c r="D38" s="221"/>
      <c r="E38" s="221"/>
      <c r="F38" s="216"/>
      <c r="G38" s="248"/>
      <c r="H38" s="212" t="s">
        <v>114</v>
      </c>
      <c r="I38" s="212" t="s">
        <v>120</v>
      </c>
      <c r="J38" s="119"/>
      <c r="K38" s="120"/>
      <c r="L38" s="121"/>
      <c r="M38" s="121"/>
      <c r="N38" s="120"/>
      <c r="O38" s="120"/>
      <c r="P38" s="121"/>
      <c r="Q38" s="122"/>
      <c r="R38" s="20"/>
      <c r="S38" s="34"/>
      <c r="T38" s="35"/>
      <c r="U38" s="9"/>
      <c r="V38"/>
    </row>
    <row r="39" spans="2:22" ht="81" customHeight="1" x14ac:dyDescent="0.15">
      <c r="B39" s="116"/>
      <c r="C39" s="116"/>
      <c r="D39" s="221"/>
      <c r="E39" s="221"/>
      <c r="F39" s="216"/>
      <c r="G39" s="248"/>
      <c r="H39" s="213"/>
      <c r="I39" s="213"/>
      <c r="J39" s="119"/>
      <c r="K39" s="120"/>
      <c r="L39" s="121"/>
      <c r="M39" s="121"/>
      <c r="N39" s="120"/>
      <c r="O39" s="120"/>
      <c r="P39" s="121"/>
      <c r="Q39" s="122"/>
      <c r="R39" s="20"/>
      <c r="S39" s="34"/>
      <c r="T39" s="35"/>
      <c r="U39" s="9"/>
      <c r="V39"/>
    </row>
    <row r="40" spans="2:22" ht="81" customHeight="1" x14ac:dyDescent="0.15">
      <c r="B40" s="116"/>
      <c r="C40" s="116"/>
      <c r="D40" s="221"/>
      <c r="E40" s="221"/>
      <c r="F40" s="216"/>
      <c r="G40" s="248"/>
      <c r="H40" s="212" t="s">
        <v>115</v>
      </c>
      <c r="I40" s="212" t="s">
        <v>121</v>
      </c>
      <c r="J40" s="119"/>
      <c r="K40" s="120"/>
      <c r="L40" s="121"/>
      <c r="M40" s="121"/>
      <c r="N40" s="120"/>
      <c r="O40" s="120"/>
      <c r="P40" s="121"/>
      <c r="Q40" s="122"/>
      <c r="R40" s="20"/>
      <c r="S40" s="104"/>
      <c r="T40" s="105"/>
    </row>
    <row r="41" spans="2:22" ht="81" customHeight="1" x14ac:dyDescent="0.15">
      <c r="B41" s="116"/>
      <c r="C41" s="116"/>
      <c r="D41" s="221"/>
      <c r="E41" s="221"/>
      <c r="F41" s="216"/>
      <c r="G41" s="248"/>
      <c r="H41" s="213"/>
      <c r="I41" s="213"/>
      <c r="J41" s="119"/>
      <c r="K41" s="120"/>
      <c r="L41" s="121"/>
      <c r="M41" s="121"/>
      <c r="N41" s="120"/>
      <c r="O41" s="120"/>
      <c r="P41" s="121"/>
      <c r="Q41" s="122"/>
      <c r="R41" s="20"/>
      <c r="S41" s="104"/>
      <c r="T41" s="105"/>
    </row>
    <row r="42" spans="2:22" ht="81" customHeight="1" x14ac:dyDescent="0.15">
      <c r="B42" s="116"/>
      <c r="C42" s="116"/>
      <c r="D42" s="221"/>
      <c r="E42" s="221"/>
      <c r="F42" s="216"/>
      <c r="G42" s="248"/>
      <c r="H42" s="212" t="s">
        <v>116</v>
      </c>
      <c r="I42" s="212" t="s">
        <v>122</v>
      </c>
      <c r="J42" s="119"/>
      <c r="K42" s="120"/>
      <c r="L42" s="121"/>
      <c r="M42" s="121"/>
      <c r="N42" s="120"/>
      <c r="O42" s="120"/>
      <c r="P42" s="121"/>
      <c r="Q42" s="122"/>
      <c r="R42" s="20"/>
      <c r="S42" s="104"/>
      <c r="T42" s="105"/>
    </row>
    <row r="43" spans="2:22" ht="81" customHeight="1" x14ac:dyDescent="0.15">
      <c r="B43" s="116"/>
      <c r="C43" s="116"/>
      <c r="D43" s="221"/>
      <c r="E43" s="221"/>
      <c r="F43" s="217"/>
      <c r="G43" s="249"/>
      <c r="H43" s="213"/>
      <c r="I43" s="213"/>
      <c r="J43" s="119"/>
      <c r="K43" s="120"/>
      <c r="L43" s="121"/>
      <c r="M43" s="121"/>
      <c r="N43" s="120"/>
      <c r="O43" s="120"/>
      <c r="P43" s="121"/>
      <c r="Q43" s="122"/>
      <c r="R43" s="20"/>
      <c r="S43" s="104"/>
      <c r="T43" s="105"/>
    </row>
    <row r="44" spans="2:22" ht="17.25" customHeight="1" x14ac:dyDescent="0.15">
      <c r="B44" s="116"/>
      <c r="C44" s="116"/>
      <c r="D44" s="106"/>
      <c r="E44" s="106"/>
      <c r="F44" s="26"/>
      <c r="G44" s="26"/>
      <c r="H44" s="26"/>
      <c r="I44" s="26"/>
      <c r="J44" s="26"/>
      <c r="K44" s="26"/>
      <c r="L44" s="26"/>
      <c r="M44" s="26"/>
      <c r="N44" s="26"/>
      <c r="O44" s="26"/>
      <c r="P44" s="26"/>
      <c r="Q44" s="106"/>
      <c r="R44" s="106"/>
    </row>
    <row r="45" spans="2:22" ht="17.25" customHeight="1" x14ac:dyDescent="0.15">
      <c r="B45" s="116"/>
      <c r="C45" s="116"/>
      <c r="D45" s="106"/>
      <c r="E45" s="106"/>
      <c r="F45" s="211" t="s">
        <v>608</v>
      </c>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211"/>
      <c r="G52" s="211"/>
      <c r="H52" s="211"/>
      <c r="I52" s="211"/>
      <c r="J52" s="211"/>
      <c r="K52" s="211"/>
      <c r="L52" s="211"/>
      <c r="M52" s="211"/>
      <c r="N52" s="211"/>
      <c r="O52" s="211"/>
      <c r="P52" s="211"/>
      <c r="Q52" s="106"/>
      <c r="R52" s="106"/>
    </row>
    <row r="53" spans="2:18" ht="17.25" customHeight="1" x14ac:dyDescent="0.15">
      <c r="B53" s="116"/>
      <c r="C53" s="116"/>
      <c r="D53" s="32"/>
      <c r="E53" s="32"/>
      <c r="F53" s="211"/>
      <c r="G53" s="211"/>
      <c r="H53" s="211"/>
      <c r="I53" s="211"/>
      <c r="J53" s="211"/>
      <c r="K53" s="211"/>
      <c r="L53" s="211"/>
      <c r="M53" s="211"/>
      <c r="N53" s="211"/>
      <c r="O53" s="211"/>
      <c r="P53" s="211"/>
      <c r="Q53" s="32"/>
      <c r="R53" s="32"/>
    </row>
    <row r="54" spans="2:18" ht="17.25" customHeight="1" x14ac:dyDescent="0.15">
      <c r="B54" s="116"/>
      <c r="C54" s="116"/>
      <c r="D54" s="32"/>
      <c r="E54" s="32"/>
      <c r="F54" s="211"/>
      <c r="G54" s="211"/>
      <c r="H54" s="211"/>
      <c r="I54" s="211"/>
      <c r="J54" s="211"/>
      <c r="K54" s="211"/>
      <c r="L54" s="211"/>
      <c r="M54" s="211"/>
      <c r="N54" s="211"/>
      <c r="O54" s="211"/>
      <c r="P54" s="211"/>
      <c r="Q54" s="32"/>
      <c r="R54" s="32"/>
    </row>
    <row r="55" spans="2:18" ht="17.25" customHeight="1" x14ac:dyDescent="0.15">
      <c r="B55" s="116"/>
      <c r="C55" s="116"/>
      <c r="D55" s="32"/>
      <c r="E55" s="32"/>
      <c r="F55" s="211"/>
      <c r="G55" s="211"/>
      <c r="H55" s="211"/>
      <c r="I55" s="211"/>
      <c r="J55" s="211"/>
      <c r="K55" s="211"/>
      <c r="L55" s="211"/>
      <c r="M55" s="211"/>
      <c r="N55" s="211"/>
      <c r="O55" s="211"/>
      <c r="P55" s="211"/>
      <c r="Q55" s="32"/>
      <c r="R55" s="32"/>
    </row>
    <row r="56" spans="2:18" ht="17.25" customHeight="1" x14ac:dyDescent="0.15">
      <c r="B56" s="116"/>
      <c r="C56" s="116"/>
      <c r="D56" s="32"/>
      <c r="E56" s="32"/>
      <c r="F56" s="32"/>
      <c r="G56" s="32"/>
      <c r="H56" s="32"/>
      <c r="I56" s="32"/>
      <c r="J56" s="32"/>
      <c r="K56" s="32"/>
      <c r="L56" s="32"/>
      <c r="M56" s="32"/>
      <c r="N56" s="32"/>
      <c r="O56" s="32"/>
      <c r="P56" s="32"/>
      <c r="Q56" s="32"/>
      <c r="R56" s="32"/>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UceaSPQe4V8acZfNEIWGH7muFPpR8VnvxODwDcdGL7j6bQ//NJL1YRSOuv5ecboTqTAJ6LVC7ka1Xs3XSVnktg==" saltValue="wrUn2KXCsJLy83+5TlrF5A==" spinCount="100000" sheet="1" objects="1" scenarios="1" formatRows="0" insertRows="0" deleteRows="0"/>
  <mergeCells count="69">
    <mergeCell ref="D32:D43"/>
    <mergeCell ref="E32:E43"/>
    <mergeCell ref="G32:G43"/>
    <mergeCell ref="H32:H33"/>
    <mergeCell ref="H40:H41"/>
    <mergeCell ref="H42:H43"/>
    <mergeCell ref="F45:P55"/>
    <mergeCell ref="S32:T32"/>
    <mergeCell ref="S33:T33"/>
    <mergeCell ref="H34:H35"/>
    <mergeCell ref="I34:I35"/>
    <mergeCell ref="S34:T34"/>
    <mergeCell ref="S35:T35"/>
    <mergeCell ref="I32:I33"/>
    <mergeCell ref="I40:I41"/>
    <mergeCell ref="I42:I43"/>
    <mergeCell ref="H36:H37"/>
    <mergeCell ref="I36:I37"/>
    <mergeCell ref="H38:H39"/>
    <mergeCell ref="I38:I39"/>
    <mergeCell ref="F32:F43"/>
    <mergeCell ref="N30:Q30"/>
    <mergeCell ref="J24:M24"/>
    <mergeCell ref="O24:R24"/>
    <mergeCell ref="J25:M25"/>
    <mergeCell ref="O25:R25"/>
    <mergeCell ref="E27:S27"/>
    <mergeCell ref="I29:I31"/>
    <mergeCell ref="J29:Q29"/>
    <mergeCell ref="R29:R31"/>
    <mergeCell ref="S29:T31"/>
    <mergeCell ref="J30:M30"/>
    <mergeCell ref="D29:D31"/>
    <mergeCell ref="E29:E31"/>
    <mergeCell ref="F29:F31"/>
    <mergeCell ref="G29:G31"/>
    <mergeCell ref="H29:H31"/>
    <mergeCell ref="J21:M21"/>
    <mergeCell ref="O21:R21"/>
    <mergeCell ref="J22:M22"/>
    <mergeCell ref="O22:R22"/>
    <mergeCell ref="J23:M23"/>
    <mergeCell ref="O23:R23"/>
    <mergeCell ref="J18:M18"/>
    <mergeCell ref="O18:R18"/>
    <mergeCell ref="J19:M19"/>
    <mergeCell ref="O19:R19"/>
    <mergeCell ref="J20:M20"/>
    <mergeCell ref="O20:R20"/>
    <mergeCell ref="J17:M17"/>
    <mergeCell ref="O17:R17"/>
    <mergeCell ref="G2:L3"/>
    <mergeCell ref="D13:F13"/>
    <mergeCell ref="D14:F14"/>
    <mergeCell ref="G16:H16"/>
    <mergeCell ref="J16:M16"/>
    <mergeCell ref="O16:R16"/>
    <mergeCell ref="D9:F9"/>
    <mergeCell ref="D10:F10"/>
    <mergeCell ref="D11:F11"/>
    <mergeCell ref="D12:F12"/>
    <mergeCell ref="O6:R6"/>
    <mergeCell ref="O7:R7"/>
    <mergeCell ref="O8:R8"/>
    <mergeCell ref="T11:T12"/>
    <mergeCell ref="T13:T14"/>
    <mergeCell ref="O1:R1"/>
    <mergeCell ref="O2:R2"/>
    <mergeCell ref="P5:R5"/>
  </mergeCells>
  <phoneticPr fontId="2"/>
  <dataValidations count="9">
    <dataValidation type="list" allowBlank="1" showInputMessage="1" showErrorMessage="1" sqref="J32:J43" xr:uid="{00000000-0002-0000-0A00-000000000000}">
      <formula1>"1.記述試験,2.口頭試験,3.受験条件,4.その他"</formula1>
    </dataValidation>
    <dataValidation type="list" allowBlank="1" showInputMessage="1" showErrorMessage="1" sqref="N32:N43" xr:uid="{00000000-0002-0000-0A00-000001000000}">
      <formula1>"－,1.記述試験,2.口頭試験,3.受験条件,4.その他"</formula1>
    </dataValidation>
    <dataValidation type="list" allowBlank="1" showInputMessage="1" sqref="N17:N25" xr:uid="{00000000-0002-0000-0A00-000002000000}">
      <formula1>"○,×,○（P）,×（P）"</formula1>
    </dataValidation>
    <dataValidation type="list" allowBlank="1" showInputMessage="1" showErrorMessage="1" sqref="R32:R43" xr:uid="{00000000-0002-0000-0A00-000003000000}">
      <formula1>"○,×"</formula1>
    </dataValidation>
    <dataValidation allowBlank="1" showInputMessage="1" sqref="B32:C35 A21:A26" xr:uid="{00000000-0002-0000-0A00-000004000000}"/>
    <dataValidation type="whole" allowBlank="1" showInputMessage="1" showErrorMessage="1" sqref="A2" xr:uid="{00000000-0002-0000-0A00-000005000000}">
      <formula1>1</formula1>
      <formula2>999</formula2>
    </dataValidation>
    <dataValidation type="list" allowBlank="1" showInputMessage="1" showErrorMessage="1" sqref="O40:O43 K40:K43" xr:uid="{00000000-0002-0000-0A00-000006000000}">
      <formula1>"平成23年度,平成24年度,平成25年度,平成26年度,平成27年度,平成28年度"</formula1>
    </dataValidation>
    <dataValidation type="list" allowBlank="1" showInputMessage="1" sqref="T13" xr:uid="{00000000-0002-0000-0A00-000007000000}">
      <formula1>$U$4:$U$7</formula1>
    </dataValidation>
    <dataValidation type="list" allowBlank="1" showInputMessage="1" showErrorMessage="1" sqref="O32:O39 K32:K39" xr:uid="{BE48154A-EAB5-400F-9F80-46F1E41F9F58}">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617</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81" customHeight="1" x14ac:dyDescent="0.15">
      <c r="B32" s="115"/>
      <c r="C32" s="115"/>
      <c r="D32" s="221" t="s">
        <v>123</v>
      </c>
      <c r="E32" s="221" t="s">
        <v>88</v>
      </c>
      <c r="F32" s="214" t="s">
        <v>79</v>
      </c>
      <c r="G32" s="215" t="s">
        <v>124</v>
      </c>
      <c r="H32" s="212" t="s">
        <v>125</v>
      </c>
      <c r="I32" s="212" t="s">
        <v>131</v>
      </c>
      <c r="J32" s="119"/>
      <c r="K32" s="120"/>
      <c r="L32" s="121"/>
      <c r="M32" s="121"/>
      <c r="N32" s="120"/>
      <c r="O32" s="120"/>
      <c r="P32" s="121"/>
      <c r="Q32" s="122"/>
      <c r="R32" s="20"/>
      <c r="S32" s="209"/>
      <c r="T32" s="210"/>
      <c r="U32" s="9"/>
      <c r="V32"/>
    </row>
    <row r="33" spans="2:22" ht="81"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81" customHeight="1" x14ac:dyDescent="0.15">
      <c r="B34" s="115"/>
      <c r="C34" s="115"/>
      <c r="D34" s="221"/>
      <c r="E34" s="221"/>
      <c r="F34" s="214"/>
      <c r="G34" s="216"/>
      <c r="H34" s="212" t="s">
        <v>126</v>
      </c>
      <c r="I34" s="212" t="s">
        <v>132</v>
      </c>
      <c r="J34" s="119"/>
      <c r="K34" s="120"/>
      <c r="L34" s="121"/>
      <c r="M34" s="121"/>
      <c r="N34" s="120"/>
      <c r="O34" s="120"/>
      <c r="P34" s="121"/>
      <c r="Q34" s="122"/>
      <c r="R34" s="20"/>
      <c r="S34" s="209"/>
      <c r="T34" s="210"/>
      <c r="U34" s="9"/>
      <c r="V34"/>
    </row>
    <row r="35" spans="2:22" ht="81"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81" customHeight="1" x14ac:dyDescent="0.15">
      <c r="B36" s="116"/>
      <c r="C36" s="116"/>
      <c r="D36" s="221"/>
      <c r="E36" s="221"/>
      <c r="F36" s="214"/>
      <c r="G36" s="216"/>
      <c r="H36" s="212" t="s">
        <v>127</v>
      </c>
      <c r="I36" s="212" t="s">
        <v>133</v>
      </c>
      <c r="J36" s="119"/>
      <c r="K36" s="120"/>
      <c r="L36" s="121"/>
      <c r="M36" s="121"/>
      <c r="N36" s="120"/>
      <c r="O36" s="120"/>
      <c r="P36" s="121"/>
      <c r="Q36" s="122"/>
      <c r="R36" s="20"/>
      <c r="S36" s="34"/>
      <c r="T36" s="35"/>
      <c r="U36" s="9"/>
      <c r="V36"/>
    </row>
    <row r="37" spans="2:22" ht="81" customHeight="1" x14ac:dyDescent="0.15">
      <c r="B37" s="116"/>
      <c r="C37" s="116"/>
      <c r="D37" s="221"/>
      <c r="E37" s="221"/>
      <c r="F37" s="214"/>
      <c r="G37" s="216"/>
      <c r="H37" s="213"/>
      <c r="I37" s="213"/>
      <c r="J37" s="119"/>
      <c r="K37" s="120"/>
      <c r="L37" s="121"/>
      <c r="M37" s="121"/>
      <c r="N37" s="120"/>
      <c r="O37" s="120"/>
      <c r="P37" s="121"/>
      <c r="Q37" s="122"/>
      <c r="R37" s="20"/>
      <c r="S37" s="34"/>
      <c r="T37" s="35"/>
      <c r="U37" s="9"/>
      <c r="V37"/>
    </row>
    <row r="38" spans="2:22" ht="81" customHeight="1" x14ac:dyDescent="0.15">
      <c r="B38" s="116"/>
      <c r="C38" s="116"/>
      <c r="D38" s="221"/>
      <c r="E38" s="221"/>
      <c r="F38" s="214"/>
      <c r="G38" s="216"/>
      <c r="H38" s="212" t="s">
        <v>128</v>
      </c>
      <c r="I38" s="212" t="s">
        <v>134</v>
      </c>
      <c r="J38" s="119"/>
      <c r="K38" s="120"/>
      <c r="L38" s="121"/>
      <c r="M38" s="121"/>
      <c r="N38" s="120"/>
      <c r="O38" s="120"/>
      <c r="P38" s="121"/>
      <c r="Q38" s="122"/>
      <c r="R38" s="20"/>
      <c r="S38" s="34"/>
      <c r="T38" s="35"/>
      <c r="U38" s="9"/>
      <c r="V38"/>
    </row>
    <row r="39" spans="2:22" ht="81" customHeight="1" x14ac:dyDescent="0.15">
      <c r="B39" s="116"/>
      <c r="C39" s="116"/>
      <c r="D39" s="221"/>
      <c r="E39" s="221"/>
      <c r="F39" s="214"/>
      <c r="G39" s="216"/>
      <c r="H39" s="213"/>
      <c r="I39" s="213"/>
      <c r="J39" s="119"/>
      <c r="K39" s="120"/>
      <c r="L39" s="121"/>
      <c r="M39" s="121"/>
      <c r="N39" s="120"/>
      <c r="O39" s="120"/>
      <c r="P39" s="121"/>
      <c r="Q39" s="122"/>
      <c r="R39" s="20"/>
      <c r="S39" s="34"/>
      <c r="T39" s="35"/>
      <c r="U39" s="9"/>
      <c r="V39"/>
    </row>
    <row r="40" spans="2:22" ht="81" customHeight="1" x14ac:dyDescent="0.15">
      <c r="B40" s="116"/>
      <c r="C40" s="116"/>
      <c r="D40" s="221"/>
      <c r="E40" s="221"/>
      <c r="F40" s="214"/>
      <c r="G40" s="216"/>
      <c r="H40" s="212" t="s">
        <v>129</v>
      </c>
      <c r="I40" s="212" t="s">
        <v>210</v>
      </c>
      <c r="J40" s="119"/>
      <c r="K40" s="120"/>
      <c r="L40" s="121"/>
      <c r="M40" s="121"/>
      <c r="N40" s="120"/>
      <c r="O40" s="120"/>
      <c r="P40" s="121"/>
      <c r="Q40" s="122"/>
      <c r="R40" s="20"/>
      <c r="S40" s="104"/>
      <c r="T40" s="105"/>
    </row>
    <row r="41" spans="2:22" ht="81" customHeight="1" x14ac:dyDescent="0.15">
      <c r="B41" s="116"/>
      <c r="C41" s="116"/>
      <c r="D41" s="221"/>
      <c r="E41" s="221"/>
      <c r="F41" s="214"/>
      <c r="G41" s="216"/>
      <c r="H41" s="213"/>
      <c r="I41" s="213"/>
      <c r="J41" s="119"/>
      <c r="K41" s="120"/>
      <c r="L41" s="121"/>
      <c r="M41" s="121"/>
      <c r="N41" s="120"/>
      <c r="O41" s="120"/>
      <c r="P41" s="121"/>
      <c r="Q41" s="122"/>
      <c r="R41" s="20"/>
      <c r="S41" s="104"/>
      <c r="T41" s="105"/>
    </row>
    <row r="42" spans="2:22" ht="81" customHeight="1" x14ac:dyDescent="0.15">
      <c r="B42" s="116"/>
      <c r="C42" s="116"/>
      <c r="D42" s="221"/>
      <c r="E42" s="221"/>
      <c r="F42" s="214"/>
      <c r="G42" s="216"/>
      <c r="H42" s="212" t="s">
        <v>130</v>
      </c>
      <c r="I42" s="212" t="s">
        <v>135</v>
      </c>
      <c r="J42" s="119"/>
      <c r="K42" s="120"/>
      <c r="L42" s="121"/>
      <c r="M42" s="121"/>
      <c r="N42" s="120"/>
      <c r="O42" s="120"/>
      <c r="P42" s="121"/>
      <c r="Q42" s="122"/>
      <c r="R42" s="20"/>
      <c r="S42" s="104"/>
      <c r="T42" s="105"/>
    </row>
    <row r="43" spans="2:22" ht="81" customHeight="1" x14ac:dyDescent="0.15">
      <c r="B43" s="116"/>
      <c r="C43" s="116"/>
      <c r="D43" s="221"/>
      <c r="E43" s="221"/>
      <c r="F43" s="214"/>
      <c r="G43" s="217"/>
      <c r="H43" s="213"/>
      <c r="I43" s="213"/>
      <c r="J43" s="119"/>
      <c r="K43" s="120"/>
      <c r="L43" s="121"/>
      <c r="M43" s="121"/>
      <c r="N43" s="120"/>
      <c r="O43" s="120"/>
      <c r="P43" s="121"/>
      <c r="Q43" s="122"/>
      <c r="R43" s="20"/>
      <c r="S43" s="104"/>
      <c r="T43" s="105"/>
    </row>
    <row r="44" spans="2:22" ht="17.25" customHeight="1" x14ac:dyDescent="0.15">
      <c r="B44" s="116"/>
      <c r="C44" s="116"/>
      <c r="D44" s="106"/>
      <c r="E44" s="106"/>
      <c r="F44" s="26"/>
      <c r="G44" s="26"/>
      <c r="H44" s="26"/>
      <c r="I44" s="26"/>
      <c r="J44" s="26"/>
      <c r="K44" s="26"/>
      <c r="L44" s="26"/>
      <c r="M44" s="26"/>
      <c r="N44" s="26"/>
      <c r="O44" s="26"/>
      <c r="P44" s="26"/>
      <c r="Q44" s="106"/>
      <c r="R44" s="106"/>
    </row>
    <row r="45" spans="2:22" ht="17.25" customHeight="1" x14ac:dyDescent="0.15">
      <c r="B45" s="116"/>
      <c r="C45" s="116"/>
      <c r="D45" s="106"/>
      <c r="E45" s="106"/>
      <c r="F45" s="211" t="s">
        <v>608</v>
      </c>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211"/>
      <c r="G52" s="211"/>
      <c r="H52" s="211"/>
      <c r="I52" s="211"/>
      <c r="J52" s="211"/>
      <c r="K52" s="211"/>
      <c r="L52" s="211"/>
      <c r="M52" s="211"/>
      <c r="N52" s="211"/>
      <c r="O52" s="211"/>
      <c r="P52" s="211"/>
      <c r="Q52" s="106"/>
      <c r="R52" s="106"/>
    </row>
    <row r="53" spans="2:18" ht="17.25" customHeight="1" x14ac:dyDescent="0.15">
      <c r="B53" s="116"/>
      <c r="C53" s="116"/>
      <c r="D53" s="32"/>
      <c r="E53" s="32"/>
      <c r="F53" s="211"/>
      <c r="G53" s="211"/>
      <c r="H53" s="211"/>
      <c r="I53" s="211"/>
      <c r="J53" s="211"/>
      <c r="K53" s="211"/>
      <c r="L53" s="211"/>
      <c r="M53" s="211"/>
      <c r="N53" s="211"/>
      <c r="O53" s="211"/>
      <c r="P53" s="211"/>
      <c r="Q53" s="32"/>
      <c r="R53" s="32"/>
    </row>
    <row r="54" spans="2:18" ht="17.25" customHeight="1" x14ac:dyDescent="0.15">
      <c r="B54" s="116"/>
      <c r="C54" s="116"/>
      <c r="D54" s="32"/>
      <c r="E54" s="32"/>
      <c r="F54" s="211"/>
      <c r="G54" s="211"/>
      <c r="H54" s="211"/>
      <c r="I54" s="211"/>
      <c r="J54" s="211"/>
      <c r="K54" s="211"/>
      <c r="L54" s="211"/>
      <c r="M54" s="211"/>
      <c r="N54" s="211"/>
      <c r="O54" s="211"/>
      <c r="P54" s="211"/>
      <c r="Q54" s="32"/>
      <c r="R54" s="32"/>
    </row>
    <row r="55" spans="2:18" ht="17.25" customHeight="1" x14ac:dyDescent="0.15">
      <c r="B55" s="116"/>
      <c r="C55" s="116"/>
      <c r="D55" s="32"/>
      <c r="E55" s="32"/>
      <c r="F55" s="211"/>
      <c r="G55" s="211"/>
      <c r="H55" s="211"/>
      <c r="I55" s="211"/>
      <c r="J55" s="211"/>
      <c r="K55" s="211"/>
      <c r="L55" s="211"/>
      <c r="M55" s="211"/>
      <c r="N55" s="211"/>
      <c r="O55" s="211"/>
      <c r="P55" s="211"/>
      <c r="Q55" s="32"/>
      <c r="R55" s="32"/>
    </row>
    <row r="56" spans="2:18" ht="17.25" customHeight="1" x14ac:dyDescent="0.15">
      <c r="B56" s="116"/>
      <c r="C56" s="116"/>
      <c r="D56" s="32"/>
      <c r="E56" s="32"/>
      <c r="F56" s="32"/>
      <c r="G56" s="32"/>
      <c r="H56" s="32"/>
      <c r="I56" s="32"/>
      <c r="J56" s="32"/>
      <c r="K56" s="32"/>
      <c r="L56" s="32"/>
      <c r="M56" s="32"/>
      <c r="N56" s="32"/>
      <c r="O56" s="32"/>
      <c r="P56" s="32"/>
      <c r="Q56" s="32"/>
      <c r="R56" s="32"/>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GYBFqnxofhkvEdVre8qyzurA8yqa381RFRF1WgwF9wuvpcgesiUv8T2rzzxfnwW6FPBxd9zsOxlG+nd37d/FrA==" saltValue="rkLjXgzpo5eeHsfFPnpXtQ==" spinCount="100000" sheet="1" objects="1" scenarios="1" formatRows="0" insertRows="0" deleteRows="0"/>
  <mergeCells count="69">
    <mergeCell ref="D32:D43"/>
    <mergeCell ref="E32:E43"/>
    <mergeCell ref="G32:G43"/>
    <mergeCell ref="H32:H33"/>
    <mergeCell ref="H40:H41"/>
    <mergeCell ref="H42:H43"/>
    <mergeCell ref="F45:P55"/>
    <mergeCell ref="S32:T32"/>
    <mergeCell ref="S33:T33"/>
    <mergeCell ref="H34:H35"/>
    <mergeCell ref="I34:I35"/>
    <mergeCell ref="S34:T34"/>
    <mergeCell ref="S35:T35"/>
    <mergeCell ref="I32:I33"/>
    <mergeCell ref="I40:I41"/>
    <mergeCell ref="I42:I43"/>
    <mergeCell ref="H36:H37"/>
    <mergeCell ref="I36:I37"/>
    <mergeCell ref="H38:H39"/>
    <mergeCell ref="I38:I39"/>
    <mergeCell ref="F32:F43"/>
    <mergeCell ref="N30:Q30"/>
    <mergeCell ref="J24:M24"/>
    <mergeCell ref="O24:R24"/>
    <mergeCell ref="J25:M25"/>
    <mergeCell ref="O25:R25"/>
    <mergeCell ref="E27:S27"/>
    <mergeCell ref="I29:I31"/>
    <mergeCell ref="J29:Q29"/>
    <mergeCell ref="R29:R31"/>
    <mergeCell ref="S29:T31"/>
    <mergeCell ref="J30:M30"/>
    <mergeCell ref="D29:D31"/>
    <mergeCell ref="E29:E31"/>
    <mergeCell ref="F29:F31"/>
    <mergeCell ref="G29:G31"/>
    <mergeCell ref="H29:H31"/>
    <mergeCell ref="J21:M21"/>
    <mergeCell ref="O21:R21"/>
    <mergeCell ref="J22:M22"/>
    <mergeCell ref="O22:R22"/>
    <mergeCell ref="J23:M23"/>
    <mergeCell ref="O23:R23"/>
    <mergeCell ref="J18:M18"/>
    <mergeCell ref="O18:R18"/>
    <mergeCell ref="J19:M19"/>
    <mergeCell ref="O19:R19"/>
    <mergeCell ref="J20:M20"/>
    <mergeCell ref="O20:R20"/>
    <mergeCell ref="J17:M17"/>
    <mergeCell ref="O17:R17"/>
    <mergeCell ref="G2:L3"/>
    <mergeCell ref="D13:F13"/>
    <mergeCell ref="D14:F14"/>
    <mergeCell ref="G16:H16"/>
    <mergeCell ref="J16:M16"/>
    <mergeCell ref="O16:R16"/>
    <mergeCell ref="D9:F9"/>
    <mergeCell ref="D10:F10"/>
    <mergeCell ref="D11:F11"/>
    <mergeCell ref="D12:F12"/>
    <mergeCell ref="O6:R6"/>
    <mergeCell ref="O7:R7"/>
    <mergeCell ref="O8:R8"/>
    <mergeCell ref="T11:T12"/>
    <mergeCell ref="T13:T14"/>
    <mergeCell ref="O1:R1"/>
    <mergeCell ref="O2:R2"/>
    <mergeCell ref="P5:R5"/>
  </mergeCells>
  <phoneticPr fontId="2"/>
  <dataValidations count="9">
    <dataValidation type="list" allowBlank="1" showInputMessage="1" showErrorMessage="1" sqref="J32:J43" xr:uid="{00000000-0002-0000-0B00-000000000000}">
      <formula1>"1.記述試験,2.口頭試験,3.受験条件,4.その他"</formula1>
    </dataValidation>
    <dataValidation type="list" allowBlank="1" showInputMessage="1" showErrorMessage="1" sqref="N32:N43" xr:uid="{00000000-0002-0000-0B00-000001000000}">
      <formula1>"－,1.記述試験,2.口頭試験,3.受験条件,4.その他"</formula1>
    </dataValidation>
    <dataValidation type="list" allowBlank="1" showInputMessage="1" sqref="N17:N25" xr:uid="{00000000-0002-0000-0B00-000002000000}">
      <formula1>"○,×,○（P）,×（P）"</formula1>
    </dataValidation>
    <dataValidation type="list" allowBlank="1" showInputMessage="1" showErrorMessage="1" sqref="R32:R43" xr:uid="{00000000-0002-0000-0B00-000003000000}">
      <formula1>"○,×"</formula1>
    </dataValidation>
    <dataValidation allowBlank="1" showInputMessage="1" sqref="B32:C35 A21:A26" xr:uid="{00000000-0002-0000-0B00-000004000000}"/>
    <dataValidation type="whole" allowBlank="1" showInputMessage="1" showErrorMessage="1" sqref="A2" xr:uid="{00000000-0002-0000-0B00-000005000000}">
      <formula1>1</formula1>
      <formula2>999</formula2>
    </dataValidation>
    <dataValidation type="list" allowBlank="1" showInputMessage="1" showErrorMessage="1" sqref="O40:O43 K40:K43" xr:uid="{00000000-0002-0000-0B00-000006000000}">
      <formula1>"平成23年度,平成24年度,平成25年度,平成26年度,平成27年度,平成28年度"</formula1>
    </dataValidation>
    <dataValidation type="list" allowBlank="1" showInputMessage="1" sqref="T13" xr:uid="{00000000-0002-0000-0B00-000007000000}">
      <formula1>$U$4:$U$7</formula1>
    </dataValidation>
    <dataValidation type="list" allowBlank="1" showInputMessage="1" showErrorMessage="1" sqref="O32:O39 K32:K39" xr:uid="{77EBE1CC-BB02-4118-A14A-4C7D48562337}">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81" customHeight="1" x14ac:dyDescent="0.15">
      <c r="B32" s="115"/>
      <c r="C32" s="115"/>
      <c r="D32" s="221" t="s">
        <v>136</v>
      </c>
      <c r="E32" s="221" t="s">
        <v>88</v>
      </c>
      <c r="F32" s="214" t="s">
        <v>79</v>
      </c>
      <c r="G32" s="215" t="s">
        <v>137</v>
      </c>
      <c r="H32" s="212" t="s">
        <v>138</v>
      </c>
      <c r="I32" s="212" t="s">
        <v>144</v>
      </c>
      <c r="J32" s="119"/>
      <c r="K32" s="120"/>
      <c r="L32" s="121"/>
      <c r="M32" s="121"/>
      <c r="N32" s="120"/>
      <c r="O32" s="120"/>
      <c r="P32" s="121"/>
      <c r="Q32" s="122"/>
      <c r="R32" s="20"/>
      <c r="S32" s="209"/>
      <c r="T32" s="210"/>
      <c r="U32" s="9"/>
      <c r="V32"/>
    </row>
    <row r="33" spans="2:22" ht="81"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81" customHeight="1" x14ac:dyDescent="0.15">
      <c r="B34" s="115"/>
      <c r="C34" s="115"/>
      <c r="D34" s="221"/>
      <c r="E34" s="221"/>
      <c r="F34" s="214"/>
      <c r="G34" s="216"/>
      <c r="H34" s="212" t="s">
        <v>139</v>
      </c>
      <c r="I34" s="212" t="s">
        <v>145</v>
      </c>
      <c r="J34" s="119"/>
      <c r="K34" s="120"/>
      <c r="L34" s="121"/>
      <c r="M34" s="121"/>
      <c r="N34" s="120"/>
      <c r="O34" s="120"/>
      <c r="P34" s="121"/>
      <c r="Q34" s="122"/>
      <c r="R34" s="20"/>
      <c r="S34" s="209"/>
      <c r="T34" s="210"/>
      <c r="U34" s="9"/>
      <c r="V34"/>
    </row>
    <row r="35" spans="2:22" ht="81"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81" customHeight="1" x14ac:dyDescent="0.15">
      <c r="B36" s="116"/>
      <c r="C36" s="116"/>
      <c r="D36" s="221"/>
      <c r="E36" s="221"/>
      <c r="F36" s="214"/>
      <c r="G36" s="216"/>
      <c r="H36" s="212" t="s">
        <v>140</v>
      </c>
      <c r="I36" s="212" t="s">
        <v>146</v>
      </c>
      <c r="J36" s="119"/>
      <c r="K36" s="120"/>
      <c r="L36" s="121"/>
      <c r="M36" s="121"/>
      <c r="N36" s="120"/>
      <c r="O36" s="120"/>
      <c r="P36" s="121"/>
      <c r="Q36" s="122"/>
      <c r="R36" s="20"/>
      <c r="S36" s="34"/>
      <c r="T36" s="35"/>
      <c r="U36" s="9"/>
      <c r="V36"/>
    </row>
    <row r="37" spans="2:22" ht="81" customHeight="1" x14ac:dyDescent="0.15">
      <c r="B37" s="116"/>
      <c r="C37" s="116"/>
      <c r="D37" s="221"/>
      <c r="E37" s="221"/>
      <c r="F37" s="214"/>
      <c r="G37" s="216"/>
      <c r="H37" s="213"/>
      <c r="I37" s="213"/>
      <c r="J37" s="119"/>
      <c r="K37" s="120"/>
      <c r="L37" s="121"/>
      <c r="M37" s="121"/>
      <c r="N37" s="120"/>
      <c r="O37" s="120"/>
      <c r="P37" s="121"/>
      <c r="Q37" s="122"/>
      <c r="R37" s="20"/>
      <c r="S37" s="34"/>
      <c r="T37" s="35"/>
      <c r="U37" s="9"/>
      <c r="V37"/>
    </row>
    <row r="38" spans="2:22" ht="81" customHeight="1" x14ac:dyDescent="0.15">
      <c r="B38" s="116"/>
      <c r="C38" s="116"/>
      <c r="D38" s="221"/>
      <c r="E38" s="221"/>
      <c r="F38" s="214"/>
      <c r="G38" s="216"/>
      <c r="H38" s="212" t="s">
        <v>141</v>
      </c>
      <c r="I38" s="212" t="s">
        <v>147</v>
      </c>
      <c r="J38" s="119"/>
      <c r="K38" s="120"/>
      <c r="L38" s="121"/>
      <c r="M38" s="121"/>
      <c r="N38" s="120"/>
      <c r="O38" s="120"/>
      <c r="P38" s="121"/>
      <c r="Q38" s="122"/>
      <c r="R38" s="20"/>
      <c r="S38" s="34"/>
      <c r="T38" s="35"/>
      <c r="U38" s="9"/>
      <c r="V38"/>
    </row>
    <row r="39" spans="2:22" ht="81" customHeight="1" x14ac:dyDescent="0.15">
      <c r="B39" s="116"/>
      <c r="C39" s="116"/>
      <c r="D39" s="221"/>
      <c r="E39" s="221"/>
      <c r="F39" s="214"/>
      <c r="G39" s="216"/>
      <c r="H39" s="213"/>
      <c r="I39" s="213"/>
      <c r="J39" s="119"/>
      <c r="K39" s="120"/>
      <c r="L39" s="121"/>
      <c r="M39" s="121"/>
      <c r="N39" s="120"/>
      <c r="O39" s="120"/>
      <c r="P39" s="121"/>
      <c r="Q39" s="122"/>
      <c r="R39" s="20"/>
      <c r="S39" s="34"/>
      <c r="T39" s="35"/>
      <c r="U39" s="9"/>
      <c r="V39"/>
    </row>
    <row r="40" spans="2:22" ht="81" customHeight="1" x14ac:dyDescent="0.15">
      <c r="B40" s="116"/>
      <c r="C40" s="116"/>
      <c r="D40" s="221"/>
      <c r="E40" s="221"/>
      <c r="F40" s="214"/>
      <c r="G40" s="216"/>
      <c r="H40" s="212" t="s">
        <v>142</v>
      </c>
      <c r="I40" s="212" t="s">
        <v>148</v>
      </c>
      <c r="J40" s="119"/>
      <c r="K40" s="120"/>
      <c r="L40" s="121"/>
      <c r="M40" s="121"/>
      <c r="N40" s="120"/>
      <c r="O40" s="120"/>
      <c r="P40" s="121"/>
      <c r="Q40" s="122"/>
      <c r="R40" s="20"/>
      <c r="S40" s="104"/>
      <c r="T40" s="105"/>
    </row>
    <row r="41" spans="2:22" ht="81" customHeight="1" x14ac:dyDescent="0.15">
      <c r="B41" s="116"/>
      <c r="C41" s="116"/>
      <c r="D41" s="221"/>
      <c r="E41" s="221"/>
      <c r="F41" s="214"/>
      <c r="G41" s="216"/>
      <c r="H41" s="213"/>
      <c r="I41" s="213"/>
      <c r="J41" s="119"/>
      <c r="K41" s="120"/>
      <c r="L41" s="121"/>
      <c r="M41" s="121"/>
      <c r="N41" s="120"/>
      <c r="O41" s="120"/>
      <c r="P41" s="121"/>
      <c r="Q41" s="122"/>
      <c r="R41" s="20"/>
      <c r="S41" s="104"/>
      <c r="T41" s="105"/>
    </row>
    <row r="42" spans="2:22" ht="81" customHeight="1" x14ac:dyDescent="0.15">
      <c r="B42" s="116"/>
      <c r="C42" s="116"/>
      <c r="D42" s="221"/>
      <c r="E42" s="221"/>
      <c r="F42" s="214"/>
      <c r="G42" s="216"/>
      <c r="H42" s="212" t="s">
        <v>143</v>
      </c>
      <c r="I42" s="212" t="s">
        <v>149</v>
      </c>
      <c r="J42" s="119"/>
      <c r="K42" s="120"/>
      <c r="L42" s="121"/>
      <c r="M42" s="121"/>
      <c r="N42" s="120"/>
      <c r="O42" s="120"/>
      <c r="P42" s="121"/>
      <c r="Q42" s="122"/>
      <c r="R42" s="20"/>
      <c r="S42" s="104"/>
      <c r="T42" s="105"/>
    </row>
    <row r="43" spans="2:22" ht="81" customHeight="1" x14ac:dyDescent="0.15">
      <c r="B43" s="116"/>
      <c r="C43" s="116"/>
      <c r="D43" s="221"/>
      <c r="E43" s="221"/>
      <c r="F43" s="214"/>
      <c r="G43" s="217"/>
      <c r="H43" s="213"/>
      <c r="I43" s="213"/>
      <c r="J43" s="119"/>
      <c r="K43" s="120"/>
      <c r="L43" s="121"/>
      <c r="M43" s="121"/>
      <c r="N43" s="120"/>
      <c r="O43" s="120"/>
      <c r="P43" s="121"/>
      <c r="Q43" s="122"/>
      <c r="R43" s="20"/>
      <c r="S43" s="104"/>
      <c r="T43" s="105"/>
    </row>
    <row r="44" spans="2:22" ht="17.25" customHeight="1" x14ac:dyDescent="0.15">
      <c r="B44" s="116"/>
      <c r="C44" s="116"/>
      <c r="D44" s="106"/>
      <c r="E44" s="106"/>
      <c r="F44" s="26"/>
      <c r="G44" s="26"/>
      <c r="H44" s="26"/>
      <c r="I44" s="26"/>
      <c r="J44" s="26"/>
      <c r="K44" s="26"/>
      <c r="L44" s="26"/>
      <c r="M44" s="26"/>
      <c r="N44" s="26"/>
      <c r="O44" s="26"/>
      <c r="P44" s="26"/>
      <c r="Q44" s="106"/>
      <c r="R44" s="106"/>
    </row>
    <row r="45" spans="2:22" ht="17.25" customHeight="1" x14ac:dyDescent="0.15">
      <c r="B45" s="116"/>
      <c r="C45" s="116"/>
      <c r="D45" s="106"/>
      <c r="E45" s="106"/>
      <c r="F45" s="211" t="s">
        <v>608</v>
      </c>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211"/>
      <c r="G52" s="211"/>
      <c r="H52" s="211"/>
      <c r="I52" s="211"/>
      <c r="J52" s="211"/>
      <c r="K52" s="211"/>
      <c r="L52" s="211"/>
      <c r="M52" s="211"/>
      <c r="N52" s="211"/>
      <c r="O52" s="211"/>
      <c r="P52" s="211"/>
      <c r="Q52" s="106"/>
      <c r="R52" s="106"/>
    </row>
    <row r="53" spans="2:18" ht="17.25" customHeight="1" x14ac:dyDescent="0.15">
      <c r="B53" s="116"/>
      <c r="C53" s="116"/>
      <c r="D53" s="32"/>
      <c r="E53" s="32"/>
      <c r="F53" s="211"/>
      <c r="G53" s="211"/>
      <c r="H53" s="211"/>
      <c r="I53" s="211"/>
      <c r="J53" s="211"/>
      <c r="K53" s="211"/>
      <c r="L53" s="211"/>
      <c r="M53" s="211"/>
      <c r="N53" s="211"/>
      <c r="O53" s="211"/>
      <c r="P53" s="211"/>
      <c r="Q53" s="32"/>
      <c r="R53" s="32"/>
    </row>
    <row r="54" spans="2:18" ht="17.25" customHeight="1" x14ac:dyDescent="0.15">
      <c r="B54" s="116"/>
      <c r="C54" s="116"/>
      <c r="D54" s="32"/>
      <c r="E54" s="32"/>
      <c r="F54" s="211"/>
      <c r="G54" s="211"/>
      <c r="H54" s="211"/>
      <c r="I54" s="211"/>
      <c r="J54" s="211"/>
      <c r="K54" s="211"/>
      <c r="L54" s="211"/>
      <c r="M54" s="211"/>
      <c r="N54" s="211"/>
      <c r="O54" s="211"/>
      <c r="P54" s="211"/>
      <c r="Q54" s="32"/>
      <c r="R54" s="32"/>
    </row>
    <row r="55" spans="2:18" ht="17.25" customHeight="1" x14ac:dyDescent="0.15">
      <c r="B55" s="116"/>
      <c r="C55" s="116"/>
      <c r="D55" s="32"/>
      <c r="E55" s="32"/>
      <c r="F55" s="211"/>
      <c r="G55" s="211"/>
      <c r="H55" s="211"/>
      <c r="I55" s="211"/>
      <c r="J55" s="211"/>
      <c r="K55" s="211"/>
      <c r="L55" s="211"/>
      <c r="M55" s="211"/>
      <c r="N55" s="211"/>
      <c r="O55" s="211"/>
      <c r="P55" s="211"/>
      <c r="Q55" s="32"/>
      <c r="R55" s="32"/>
    </row>
    <row r="56" spans="2:18" ht="17.25" customHeight="1" x14ac:dyDescent="0.15">
      <c r="B56" s="116"/>
      <c r="C56" s="116"/>
      <c r="D56" s="32"/>
      <c r="E56" s="32"/>
      <c r="F56" s="32"/>
      <c r="G56" s="32"/>
      <c r="H56" s="32"/>
      <c r="I56" s="32"/>
      <c r="J56" s="32"/>
      <c r="K56" s="32"/>
      <c r="L56" s="32"/>
      <c r="M56" s="32"/>
      <c r="N56" s="32"/>
      <c r="O56" s="32"/>
      <c r="P56" s="32"/>
      <c r="Q56" s="32"/>
      <c r="R56" s="32"/>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w4kDSwMLCNr8KsVL2vrQV0fQqJh7a2l65A3j1y4SHyrFYS576WvxO7rhccSUqvpqHRYzg0hxH5sTOya7KJdaYg==" saltValue="Tz9I28IlwQq+cF9aLMUYug==" spinCount="100000" sheet="1" objects="1" scenarios="1" formatRows="0" insertRows="0" deleteRows="0"/>
  <mergeCells count="69">
    <mergeCell ref="D29:D31"/>
    <mergeCell ref="E29:E31"/>
    <mergeCell ref="F29:F31"/>
    <mergeCell ref="G29:G31"/>
    <mergeCell ref="O6:R6"/>
    <mergeCell ref="O7:R7"/>
    <mergeCell ref="O8:R8"/>
    <mergeCell ref="J24:M24"/>
    <mergeCell ref="O24:R24"/>
    <mergeCell ref="J25:M25"/>
    <mergeCell ref="O25:R25"/>
    <mergeCell ref="J18:M18"/>
    <mergeCell ref="O18:R18"/>
    <mergeCell ref="J19:M19"/>
    <mergeCell ref="O19:R19"/>
    <mergeCell ref="J20:M20"/>
    <mergeCell ref="D32:D43"/>
    <mergeCell ref="E32:E43"/>
    <mergeCell ref="H32:H33"/>
    <mergeCell ref="H40:H41"/>
    <mergeCell ref="H42:H43"/>
    <mergeCell ref="H38:H39"/>
    <mergeCell ref="G32:G43"/>
    <mergeCell ref="I29:I31"/>
    <mergeCell ref="J21:M21"/>
    <mergeCell ref="O21:R21"/>
    <mergeCell ref="J22:M22"/>
    <mergeCell ref="O22:R22"/>
    <mergeCell ref="J23:M23"/>
    <mergeCell ref="O23:R23"/>
    <mergeCell ref="E27:S27"/>
    <mergeCell ref="J29:Q29"/>
    <mergeCell ref="R29:R31"/>
    <mergeCell ref="S29:T31"/>
    <mergeCell ref="J30:M30"/>
    <mergeCell ref="N30:Q30"/>
    <mergeCell ref="H29:H31"/>
    <mergeCell ref="F45:P55"/>
    <mergeCell ref="S32:T32"/>
    <mergeCell ref="S33:T33"/>
    <mergeCell ref="H34:H35"/>
    <mergeCell ref="I34:I35"/>
    <mergeCell ref="S34:T34"/>
    <mergeCell ref="S35:T35"/>
    <mergeCell ref="I32:I33"/>
    <mergeCell ref="I40:I41"/>
    <mergeCell ref="I42:I43"/>
    <mergeCell ref="H36:H37"/>
    <mergeCell ref="I36:I37"/>
    <mergeCell ref="F32:F43"/>
    <mergeCell ref="I38:I39"/>
    <mergeCell ref="O20:R20"/>
    <mergeCell ref="J17:M17"/>
    <mergeCell ref="O17:R17"/>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9">
    <dataValidation allowBlank="1" showInputMessage="1" sqref="B32:C35 A21:A26" xr:uid="{00000000-0002-0000-0C00-000000000000}"/>
    <dataValidation type="list" allowBlank="1" showInputMessage="1" showErrorMessage="1" sqref="R32:R43" xr:uid="{00000000-0002-0000-0C00-000001000000}">
      <formula1>"○,×"</formula1>
    </dataValidation>
    <dataValidation type="list" allowBlank="1" showInputMessage="1" sqref="N17:N25" xr:uid="{00000000-0002-0000-0C00-000002000000}">
      <formula1>"○,×,○（P）,×（P）"</formula1>
    </dataValidation>
    <dataValidation type="list" allowBlank="1" showInputMessage="1" showErrorMessage="1" sqref="N32:N43" xr:uid="{00000000-0002-0000-0C00-000003000000}">
      <formula1>"－,1.記述試験,2.口頭試験,3.受験条件,4.その他"</formula1>
    </dataValidation>
    <dataValidation type="list" allowBlank="1" showInputMessage="1" showErrorMessage="1" sqref="J32:J43" xr:uid="{00000000-0002-0000-0C00-000004000000}">
      <formula1>"1.記述試験,2.口頭試験,3.受験条件,4.その他"</formula1>
    </dataValidation>
    <dataValidation type="whole" allowBlank="1" showInputMessage="1" showErrorMessage="1" sqref="A2" xr:uid="{00000000-0002-0000-0C00-000005000000}">
      <formula1>1</formula1>
      <formula2>999</formula2>
    </dataValidation>
    <dataValidation type="list" allowBlank="1" showInputMessage="1" showErrorMessage="1" sqref="O40:O43 K40:K43" xr:uid="{00000000-0002-0000-0C00-000006000000}">
      <formula1>"平成23年度,平成24年度,平成25年度,平成26年度,平成27年度,平成28年度"</formula1>
    </dataValidation>
    <dataValidation type="list" allowBlank="1" showInputMessage="1" sqref="T13" xr:uid="{00000000-0002-0000-0C00-000007000000}">
      <formula1>$U$4:$U$7</formula1>
    </dataValidation>
    <dataValidation type="list" allowBlank="1" showInputMessage="1" showErrorMessage="1" sqref="O32:O39 K32:K39" xr:uid="{FC0150BF-5348-40E9-A9D3-278902A78705}">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150</v>
      </c>
      <c r="E32" s="221" t="s">
        <v>88</v>
      </c>
      <c r="F32" s="214" t="s">
        <v>151</v>
      </c>
      <c r="G32" s="215" t="s">
        <v>152</v>
      </c>
      <c r="H32" s="212" t="s">
        <v>153</v>
      </c>
      <c r="I32" s="212" t="s">
        <v>155</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154</v>
      </c>
      <c r="I34" s="212" t="s">
        <v>156</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eIqQBhxlMkMRFx9jkmARN//7EFh8SLHH/DV0/zAPTQuwu7FIj5PeVE1fVLuwvtw4ompZtaztpHZnzV9Wvdy0g==" saltValue="xzoQxYG514fusVgaGDI5MQ=="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xr:uid="{7A5389CC-540C-4F6C-BFFB-1C4B4BB13D7E}">
      <formula1>"1.記述試験,2.口頭試験,3.受験条件,4.その他"</formula1>
    </dataValidation>
    <dataValidation type="list" allowBlank="1" showInputMessage="1" showErrorMessage="1" sqref="N32:N39" xr:uid="{BF03BD63-2702-4AF6-BC3F-3D926ED81952}">
      <formula1>"－,1.記述試験,2.口頭試験,3.受験条件,4.その他"</formula1>
    </dataValidation>
    <dataValidation type="list" allowBlank="1" showInputMessage="1" sqref="N17:N25" xr:uid="{00000000-0002-0000-0D00-000002000000}">
      <formula1>"○,×,○（P）,×（P）"</formula1>
    </dataValidation>
    <dataValidation type="list" allowBlank="1" showInputMessage="1" showErrorMessage="1" sqref="R32:R39" xr:uid="{71C16AD6-0E66-4F1D-80D7-C1987FAA616C}">
      <formula1>"○,×"</formula1>
    </dataValidation>
    <dataValidation allowBlank="1" showInputMessage="1" sqref="B32:C35 A21:A26" xr:uid="{00000000-0002-0000-0D00-000004000000}"/>
    <dataValidation type="whole" allowBlank="1" showInputMessage="1" showErrorMessage="1" sqref="A2" xr:uid="{00000000-0002-0000-0D00-000005000000}">
      <formula1>1</formula1>
      <formula2>999</formula2>
    </dataValidation>
    <dataValidation type="list" allowBlank="1" showInputMessage="1" sqref="T13" xr:uid="{00000000-0002-0000-0D00-000007000000}">
      <formula1>$U$4:$U$7</formula1>
    </dataValidation>
    <dataValidation type="list" allowBlank="1" showInputMessage="1" showErrorMessage="1" sqref="O32:O39 K32:K39" xr:uid="{B41BFF67-8392-4F74-A3DF-7AAB124CB94D}">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157</v>
      </c>
      <c r="E32" s="221" t="s">
        <v>72</v>
      </c>
      <c r="F32" s="214" t="s">
        <v>73</v>
      </c>
      <c r="G32" s="215" t="s">
        <v>591</v>
      </c>
      <c r="H32" s="212" t="s">
        <v>158</v>
      </c>
      <c r="I32" s="212" t="s">
        <v>159</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c r="I34" s="212"/>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KmtWuUvNBNLFtHFUjUxBxFChXUXTDUUqnS6/2/mrUzVNUtDl+41gB+8MEmJCWEDSN+tG15i+qXngJkNHRUNCRw==" saltValue="+ErlIc3LC6P9/Tt8jWB+M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xr:uid="{00000000-0002-0000-0E00-000000000000}"/>
    <dataValidation type="list" allowBlank="1" showInputMessage="1" showErrorMessage="1" sqref="R32:R39" xr:uid="{2D8EF7FD-72D5-4BA1-9094-841A0B023D06}">
      <formula1>"○,×"</formula1>
    </dataValidation>
    <dataValidation type="list" allowBlank="1" showInputMessage="1" sqref="N17:N25" xr:uid="{00000000-0002-0000-0E00-000002000000}">
      <formula1>"○,×,○（P）,×（P）"</formula1>
    </dataValidation>
    <dataValidation type="list" allowBlank="1" showInputMessage="1" showErrorMessage="1" sqref="N32:N39" xr:uid="{F79C9612-1EA0-4674-AEBF-5C88EE72424F}">
      <formula1>"－,1.記述試験,2.口頭試験,3.受験条件,4.その他"</formula1>
    </dataValidation>
    <dataValidation type="list" allowBlank="1" showInputMessage="1" showErrorMessage="1" sqref="J32:J39" xr:uid="{DA7FFBF2-29BD-4E31-8AB7-57770FB98674}">
      <formula1>"1.記述試験,2.口頭試験,3.受験条件,4.その他"</formula1>
    </dataValidation>
    <dataValidation type="whole" allowBlank="1" showInputMessage="1" showErrorMessage="1" sqref="A2" xr:uid="{00000000-0002-0000-0E00-000005000000}">
      <formula1>1</formula1>
      <formula2>999</formula2>
    </dataValidation>
    <dataValidation type="list" allowBlank="1" showInputMessage="1" sqref="T13" xr:uid="{00000000-0002-0000-0E00-000007000000}">
      <formula1>$U$4:$U$7</formula1>
    </dataValidation>
    <dataValidation type="list" allowBlank="1" showInputMessage="1" showErrorMessage="1" sqref="O32:O39 K32:K39" xr:uid="{C316C619-B83F-42D0-8447-09BB2AFC63AC}">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157</v>
      </c>
      <c r="E32" s="221" t="s">
        <v>78</v>
      </c>
      <c r="F32" s="214" t="s">
        <v>160</v>
      </c>
      <c r="G32" s="215" t="s">
        <v>592</v>
      </c>
      <c r="H32" s="212" t="s">
        <v>161</v>
      </c>
      <c r="I32" s="212" t="s">
        <v>162</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c r="I34" s="212"/>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vX+VjPoFYHBp2Lor444Ju7Van6qq7o0RWue+sKSe5idHuv0IdMQ0+JfNzbIlXjTXcvjAl7fnBfAh8T7XBEsORg==" saltValue="8Nj1sYIwFNtUcOzkWnWt1w=="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xr:uid="{03F22D0B-E94C-4C2F-A64F-54F2671C8329}">
      <formula1>"1.記述試験,2.口頭試験,3.受験条件,4.その他"</formula1>
    </dataValidation>
    <dataValidation type="list" allowBlank="1" showInputMessage="1" showErrorMessage="1" sqref="N32:N39" xr:uid="{D8A4EB28-067C-4C3F-976B-2691D0A89C1A}">
      <formula1>"－,1.記述試験,2.口頭試験,3.受験条件,4.その他"</formula1>
    </dataValidation>
    <dataValidation type="list" allowBlank="1" showInputMessage="1" sqref="N17:N25" xr:uid="{00000000-0002-0000-0F00-000002000000}">
      <formula1>"○,×,○（P）,×（P）"</formula1>
    </dataValidation>
    <dataValidation type="list" allowBlank="1" showInputMessage="1" showErrorMessage="1" sqref="R32:R39" xr:uid="{6AB72B96-D1D0-4E57-B0F6-A14450918DDE}">
      <formula1>"○,×"</formula1>
    </dataValidation>
    <dataValidation allowBlank="1" showInputMessage="1" sqref="B32:C35 A21:A26" xr:uid="{00000000-0002-0000-0F00-000004000000}"/>
    <dataValidation type="whole" allowBlank="1" showInputMessage="1" showErrorMessage="1" sqref="A2" xr:uid="{00000000-0002-0000-0F00-000005000000}">
      <formula1>1</formula1>
      <formula2>999</formula2>
    </dataValidation>
    <dataValidation type="list" allowBlank="1" showInputMessage="1" sqref="T13" xr:uid="{00000000-0002-0000-0F00-000007000000}">
      <formula1>$U$4:$U$7</formula1>
    </dataValidation>
    <dataValidation type="list" allowBlank="1" showInputMessage="1" showErrorMessage="1" sqref="O32:O39 K32:K39" xr:uid="{FA1961FB-A187-4503-82E5-899BBC8D2064}">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163</v>
      </c>
      <c r="E32" s="221" t="s">
        <v>72</v>
      </c>
      <c r="F32" s="214" t="s">
        <v>160</v>
      </c>
      <c r="G32" s="215" t="s">
        <v>593</v>
      </c>
      <c r="H32" s="212" t="s">
        <v>164</v>
      </c>
      <c r="I32" s="212" t="s">
        <v>166</v>
      </c>
      <c r="J32" s="119"/>
      <c r="K32" s="120"/>
      <c r="L32" s="121"/>
      <c r="M32" s="121"/>
      <c r="N32" s="120"/>
      <c r="O32" s="120"/>
      <c r="P32" s="121"/>
      <c r="Q32" s="122"/>
      <c r="R32" s="20"/>
      <c r="S32" s="209"/>
      <c r="T32" s="210"/>
      <c r="U32" s="9"/>
      <c r="V32"/>
    </row>
    <row r="33" spans="2:22" ht="144"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c r="I34" s="212"/>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i6tt1yL7RHBGk/36mUUFeVE9QH6LOKJWjBNKl3sY7+YHbk4Pe7klIH1+FnIvCrhf2BGjrQixQ/PCcSm7z9jx+A==" saltValue="kgQymxYYh7mLtkP8qyb4OQ=="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xr:uid="{00000000-0002-0000-1000-000000000000}"/>
    <dataValidation type="list" allowBlank="1" showInputMessage="1" showErrorMessage="1" sqref="R32:R39" xr:uid="{7444CC68-892B-48F2-8423-BD7A3A704D4A}">
      <formula1>"○,×"</formula1>
    </dataValidation>
    <dataValidation type="list" allowBlank="1" showInputMessage="1" sqref="N17:N25" xr:uid="{00000000-0002-0000-1000-000002000000}">
      <formula1>"○,×,○（P）,×（P）"</formula1>
    </dataValidation>
    <dataValidation type="list" allowBlank="1" showInputMessage="1" showErrorMessage="1" sqref="N32:N39" xr:uid="{88805CF0-2342-4D1A-BDFD-E70DCDDC28AC}">
      <formula1>"－,1.記述試験,2.口頭試験,3.受験条件,4.その他"</formula1>
    </dataValidation>
    <dataValidation type="list" allowBlank="1" showInputMessage="1" showErrorMessage="1" sqref="J32:J39" xr:uid="{2B8E3BDE-069D-44E7-9D42-F1305C871842}">
      <formula1>"1.記述試験,2.口頭試験,3.受験条件,4.その他"</formula1>
    </dataValidation>
    <dataValidation type="whole" allowBlank="1" showInputMessage="1" showErrorMessage="1" sqref="A2" xr:uid="{00000000-0002-0000-1000-000005000000}">
      <formula1>1</formula1>
      <formula2>999</formula2>
    </dataValidation>
    <dataValidation type="list" allowBlank="1" showInputMessage="1" sqref="T13" xr:uid="{00000000-0002-0000-1000-000007000000}">
      <formula1>$U$4:$U$7</formula1>
    </dataValidation>
    <dataValidation type="list" allowBlank="1" showInputMessage="1" showErrorMessage="1" sqref="O32:O39 K32:K39" xr:uid="{B6BEE497-1894-47FC-9EE0-CAF0D3DA4FE7}">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163</v>
      </c>
      <c r="E32" s="221" t="s">
        <v>78</v>
      </c>
      <c r="F32" s="214" t="s">
        <v>160</v>
      </c>
      <c r="G32" s="215" t="s">
        <v>594</v>
      </c>
      <c r="H32" s="212" t="s">
        <v>167</v>
      </c>
      <c r="I32" s="212" t="s">
        <v>165</v>
      </c>
      <c r="J32" s="119"/>
      <c r="K32" s="120"/>
      <c r="L32" s="121"/>
      <c r="M32" s="121"/>
      <c r="N32" s="120"/>
      <c r="O32" s="120"/>
      <c r="P32" s="121"/>
      <c r="Q32" s="122"/>
      <c r="R32" s="20"/>
      <c r="S32" s="209"/>
      <c r="T32" s="210"/>
      <c r="U32" s="9"/>
      <c r="V32"/>
    </row>
    <row r="33" spans="2:22" ht="144"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c r="I34" s="212"/>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gcELoOtvA61kjTeJ3FqftQcMVqTzKtazbOJ73s27MuE912/x8A/gTEO0PEmtFUI136T+nrQkPQQK911iuKe79A==" saltValue="2OAy/MhB4H5MaJMC8zHxlQ=="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xr:uid="{CA41B280-450D-4FA9-B6AD-62FC4143D7F6}">
      <formula1>"1.記述試験,2.口頭試験,3.受験条件,4.その他"</formula1>
    </dataValidation>
    <dataValidation type="list" allowBlank="1" showInputMessage="1" showErrorMessage="1" sqref="N32:N39" xr:uid="{4D7F3E84-1916-4078-9C9A-78084F9FF33B}">
      <formula1>"－,1.記述試験,2.口頭試験,3.受験条件,4.その他"</formula1>
    </dataValidation>
    <dataValidation type="list" allowBlank="1" showInputMessage="1" sqref="N17:N25" xr:uid="{00000000-0002-0000-1100-000002000000}">
      <formula1>"○,×,○（P）,×（P）"</formula1>
    </dataValidation>
    <dataValidation type="list" allowBlank="1" showInputMessage="1" showErrorMessage="1" sqref="R32:R39" xr:uid="{02D6FF3A-5026-42AD-ACC4-829B77819A80}">
      <formula1>"○,×"</formula1>
    </dataValidation>
    <dataValidation allowBlank="1" showInputMessage="1" sqref="B32:C35 A21:A26" xr:uid="{00000000-0002-0000-1100-000004000000}"/>
    <dataValidation type="whole" allowBlank="1" showInputMessage="1" showErrorMessage="1" sqref="A2" xr:uid="{00000000-0002-0000-1100-000005000000}">
      <formula1>1</formula1>
      <formula2>999</formula2>
    </dataValidation>
    <dataValidation type="list" allowBlank="1" showInputMessage="1" sqref="T13" xr:uid="{00000000-0002-0000-1100-000007000000}">
      <formula1>$U$4:$U$7</formula1>
    </dataValidation>
    <dataValidation type="list" allowBlank="1" showInputMessage="1" showErrorMessage="1" sqref="O32:O39 K32:K39" xr:uid="{BF57B5FF-B310-42AE-98FE-CD7592856E2F}">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617</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168</v>
      </c>
      <c r="E32" s="221" t="s">
        <v>72</v>
      </c>
      <c r="F32" s="214" t="s">
        <v>73</v>
      </c>
      <c r="G32" s="215" t="s">
        <v>595</v>
      </c>
      <c r="H32" s="212" t="s">
        <v>169</v>
      </c>
      <c r="I32" s="212" t="s">
        <v>170</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c r="I34" s="212"/>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AA0+kbu3gL2K2IzWUonlExj8ctr+xnM7FHCLYm6wl5WhJnD21G3Gldja4qOOe+2enbqhCfoJSdv6xYUJN0+Nkw==" saltValue="JV9hT0Q8/uAcQneDeWVCeQ=="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xr:uid="{00000000-0002-0000-1200-000000000000}"/>
    <dataValidation type="list" allowBlank="1" showInputMessage="1" showErrorMessage="1" sqref="R32:R39" xr:uid="{F7E47090-90A0-414C-9CA4-4A4E496F2228}">
      <formula1>"○,×"</formula1>
    </dataValidation>
    <dataValidation type="list" allowBlank="1" showInputMessage="1" sqref="N17:N25" xr:uid="{00000000-0002-0000-1200-000002000000}">
      <formula1>"○,×,○（P）,×（P）"</formula1>
    </dataValidation>
    <dataValidation type="list" allowBlank="1" showInputMessage="1" showErrorMessage="1" sqref="N32:N39" xr:uid="{9F7BF566-8C73-48F9-9D66-5AE82036F5E8}">
      <formula1>"－,1.記述試験,2.口頭試験,3.受験条件,4.その他"</formula1>
    </dataValidation>
    <dataValidation type="list" allowBlank="1" showInputMessage="1" showErrorMessage="1" sqref="J32:J39" xr:uid="{B706DF5C-AECE-4E98-BA1C-5BEE25F7EAF2}">
      <formula1>"1.記述試験,2.口頭試験,3.受験条件,4.その他"</formula1>
    </dataValidation>
    <dataValidation type="whole" allowBlank="1" showInputMessage="1" showErrorMessage="1" sqref="A2" xr:uid="{00000000-0002-0000-1200-000005000000}">
      <formula1>1</formula1>
      <formula2>999</formula2>
    </dataValidation>
    <dataValidation type="list" allowBlank="1" showInputMessage="1" sqref="T13" xr:uid="{00000000-0002-0000-1200-000007000000}">
      <formula1>$U$4:$U$7</formula1>
    </dataValidation>
    <dataValidation type="list" allowBlank="1" showInputMessage="1" showErrorMessage="1" sqref="O32:O39 K32:K39" xr:uid="{C42003A4-6B38-4EEF-9AA9-BCA3AD97A1A8}">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B101"/>
  <sheetViews>
    <sheetView showGridLines="0" view="pageBreakPreview" topLeftCell="C1" zoomScale="40" zoomScaleNormal="50" zoomScaleSheetLayoutView="40" workbookViewId="0">
      <selection activeCell="X35" sqref="X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 min="22" max="22" width="9" style="1" customWidth="1"/>
    <col min="23" max="24" width="26.875" customWidth="1"/>
    <col min="54" max="16384" width="9" style="1"/>
  </cols>
  <sheetData>
    <row r="1" spans="1:54" ht="45" customHeight="1" x14ac:dyDescent="0.15">
      <c r="A1" s="110" t="s">
        <v>602</v>
      </c>
      <c r="K1" s="3"/>
      <c r="O1" s="173" t="s">
        <v>617</v>
      </c>
      <c r="P1" s="173"/>
      <c r="Q1" s="173"/>
      <c r="R1" s="173"/>
      <c r="T1" s="117"/>
      <c r="W1" s="1"/>
      <c r="BB1"/>
    </row>
    <row r="2" spans="1:54" ht="45" customHeight="1" x14ac:dyDescent="0.15">
      <c r="A2" s="112">
        <v>1</v>
      </c>
      <c r="G2" s="178" t="s">
        <v>60</v>
      </c>
      <c r="H2" s="178"/>
      <c r="I2" s="178"/>
      <c r="J2" s="178"/>
      <c r="K2" s="178"/>
      <c r="L2" s="178"/>
      <c r="M2" s="102"/>
      <c r="N2" s="31"/>
      <c r="O2" s="173" t="s">
        <v>63</v>
      </c>
      <c r="P2" s="173"/>
      <c r="Q2" s="173"/>
      <c r="R2" s="173"/>
      <c r="S2" s="1"/>
      <c r="T2" s="117"/>
      <c r="W2" s="1"/>
      <c r="BB2"/>
    </row>
    <row r="3" spans="1:54" ht="50.1" customHeight="1" x14ac:dyDescent="0.15">
      <c r="G3" s="178"/>
      <c r="H3" s="178"/>
      <c r="I3" s="178"/>
      <c r="J3" s="178"/>
      <c r="K3" s="178"/>
      <c r="L3" s="178"/>
      <c r="M3" s="102"/>
      <c r="N3" s="31"/>
      <c r="O3" s="124"/>
      <c r="P3" s="124"/>
      <c r="Q3" s="124"/>
      <c r="R3" s="125"/>
      <c r="T3" s="111"/>
    </row>
    <row r="4" spans="1:54" ht="50.1" customHeight="1" x14ac:dyDescent="0.15">
      <c r="G4" s="31"/>
      <c r="H4" s="31"/>
      <c r="I4" s="31"/>
      <c r="J4" s="31"/>
      <c r="K4" s="31"/>
      <c r="L4" s="31"/>
      <c r="M4" s="103"/>
      <c r="N4" s="31"/>
      <c r="O4" s="124"/>
      <c r="P4" s="124"/>
      <c r="Q4" s="124"/>
      <c r="R4" s="125"/>
      <c r="T4" s="111"/>
    </row>
    <row r="5" spans="1:54" ht="30" customHeight="1" x14ac:dyDescent="0.15">
      <c r="K5" s="3"/>
      <c r="N5" s="33"/>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33"/>
      <c r="O9" s="33"/>
      <c r="P9" s="33"/>
      <c r="Q9" s="33"/>
      <c r="R9" s="3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91"/>
      <c r="O10" s="91"/>
      <c r="P10" s="91"/>
      <c r="Q10" s="91"/>
      <c r="R10" s="91"/>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91"/>
      <c r="O11" s="91"/>
      <c r="P11" s="91"/>
      <c r="Q11" s="91"/>
      <c r="R11" s="91"/>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91"/>
      <c r="O12" s="91"/>
      <c r="P12" s="91"/>
      <c r="Q12" s="91"/>
      <c r="R12" s="91"/>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53" ht="99.75" hidden="1" customHeight="1" thickTop="1" x14ac:dyDescent="0.15">
      <c r="D17" s="6"/>
      <c r="E17" s="6"/>
      <c r="F17" s="7"/>
      <c r="G17" s="10" t="s">
        <v>9</v>
      </c>
      <c r="H17" s="11" t="s">
        <v>10</v>
      </c>
      <c r="I17" s="12" t="s">
        <v>11</v>
      </c>
      <c r="J17" s="174"/>
      <c r="K17" s="175"/>
      <c r="L17" s="175"/>
      <c r="M17" s="176"/>
      <c r="N17" s="13"/>
      <c r="O17" s="177"/>
      <c r="P17" s="177"/>
      <c r="Q17" s="177"/>
      <c r="R17" s="177"/>
    </row>
    <row r="18" spans="1:53" ht="99.75" hidden="1" customHeight="1" x14ac:dyDescent="0.15">
      <c r="A18" s="9"/>
      <c r="D18" s="6"/>
      <c r="E18" s="6"/>
      <c r="F18" s="7"/>
      <c r="G18" s="10" t="s">
        <v>12</v>
      </c>
      <c r="H18" s="14" t="s">
        <v>13</v>
      </c>
      <c r="I18" s="15" t="s">
        <v>14</v>
      </c>
      <c r="J18" s="191"/>
      <c r="K18" s="192"/>
      <c r="L18" s="192"/>
      <c r="M18" s="193"/>
      <c r="N18" s="13"/>
      <c r="O18" s="194"/>
      <c r="P18" s="194"/>
      <c r="Q18" s="194"/>
      <c r="R18" s="194"/>
    </row>
    <row r="19" spans="1:53" ht="99.75" hidden="1" customHeight="1" x14ac:dyDescent="0.15">
      <c r="A19" s="9"/>
      <c r="D19" s="6"/>
      <c r="E19" s="6"/>
      <c r="F19" s="7"/>
      <c r="G19" s="10" t="s">
        <v>15</v>
      </c>
      <c r="H19" s="14" t="s">
        <v>16</v>
      </c>
      <c r="I19" s="15" t="s">
        <v>17</v>
      </c>
      <c r="J19" s="195"/>
      <c r="K19" s="196"/>
      <c r="L19" s="196"/>
      <c r="M19" s="197"/>
      <c r="N19" s="13"/>
      <c r="O19" s="194"/>
      <c r="P19" s="194"/>
      <c r="Q19" s="194"/>
      <c r="R19" s="194"/>
    </row>
    <row r="20" spans="1:53" ht="99.75" hidden="1" customHeight="1" x14ac:dyDescent="0.15">
      <c r="A20" s="9"/>
      <c r="D20" s="6"/>
      <c r="E20" s="6"/>
      <c r="F20" s="7"/>
      <c r="G20" s="10" t="s">
        <v>18</v>
      </c>
      <c r="H20" s="14" t="s">
        <v>19</v>
      </c>
      <c r="I20" s="15" t="s">
        <v>20</v>
      </c>
      <c r="J20" s="191"/>
      <c r="K20" s="192"/>
      <c r="L20" s="192"/>
      <c r="M20" s="193"/>
      <c r="N20" s="13"/>
      <c r="O20" s="194"/>
      <c r="P20" s="194"/>
      <c r="Q20" s="194"/>
      <c r="R20" s="194"/>
    </row>
    <row r="21" spans="1:53"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53" ht="110.1" hidden="1" customHeight="1" x14ac:dyDescent="0.15">
      <c r="A22" s="19"/>
      <c r="D22" s="6"/>
      <c r="E22" s="6"/>
      <c r="F22" s="7"/>
      <c r="G22" s="10" t="s">
        <v>23</v>
      </c>
      <c r="H22" s="14" t="s">
        <v>24</v>
      </c>
      <c r="I22" s="15" t="s">
        <v>25</v>
      </c>
      <c r="J22" s="191"/>
      <c r="K22" s="192"/>
      <c r="L22" s="192"/>
      <c r="M22" s="193"/>
      <c r="N22" s="13"/>
      <c r="O22" s="194"/>
      <c r="P22" s="194"/>
      <c r="Q22" s="194"/>
      <c r="R22" s="194"/>
    </row>
    <row r="23" spans="1:53" ht="99.75" hidden="1" customHeight="1" x14ac:dyDescent="0.15">
      <c r="A23" s="19"/>
      <c r="D23" s="6"/>
      <c r="E23" s="6"/>
      <c r="F23" s="7"/>
      <c r="G23" s="10" t="s">
        <v>26</v>
      </c>
      <c r="H23" s="14" t="s">
        <v>27</v>
      </c>
      <c r="I23" s="15" t="s">
        <v>28</v>
      </c>
      <c r="J23" s="191"/>
      <c r="K23" s="192"/>
      <c r="L23" s="192"/>
      <c r="M23" s="193"/>
      <c r="N23" s="13"/>
      <c r="O23" s="194"/>
      <c r="P23" s="194"/>
      <c r="Q23" s="194"/>
      <c r="R23" s="194"/>
    </row>
    <row r="24" spans="1:53" ht="99.75" hidden="1" customHeight="1" x14ac:dyDescent="0.15">
      <c r="A24" s="19"/>
      <c r="D24" s="6"/>
      <c r="E24" s="6"/>
      <c r="F24" s="7"/>
      <c r="G24" s="10" t="s">
        <v>29</v>
      </c>
      <c r="H24" s="14" t="s">
        <v>30</v>
      </c>
      <c r="I24" s="15" t="s">
        <v>31</v>
      </c>
      <c r="J24" s="191"/>
      <c r="K24" s="192"/>
      <c r="L24" s="192"/>
      <c r="M24" s="193"/>
      <c r="N24" s="13"/>
      <c r="O24" s="194"/>
      <c r="P24" s="194"/>
      <c r="Q24" s="194"/>
      <c r="R24" s="194"/>
    </row>
    <row r="25" spans="1:53" ht="99.75" hidden="1" customHeight="1" x14ac:dyDescent="0.15">
      <c r="A25" s="19"/>
      <c r="D25" s="6"/>
      <c r="E25" s="6"/>
      <c r="F25" s="7"/>
      <c r="G25" s="10" t="s">
        <v>32</v>
      </c>
      <c r="H25" s="14" t="s">
        <v>33</v>
      </c>
      <c r="I25" s="15" t="s">
        <v>34</v>
      </c>
      <c r="J25" s="191"/>
      <c r="K25" s="192"/>
      <c r="L25" s="192"/>
      <c r="M25" s="193"/>
      <c r="N25" s="13"/>
      <c r="O25" s="194"/>
      <c r="P25" s="194"/>
      <c r="Q25" s="194"/>
      <c r="R25" s="194"/>
    </row>
    <row r="26" spans="1:53" ht="34.5" hidden="1" customHeight="1" x14ac:dyDescent="0.15">
      <c r="A26" s="19"/>
      <c r="D26" s="6"/>
      <c r="E26" s="6"/>
    </row>
    <row r="27" spans="1:53" ht="42" hidden="1" x14ac:dyDescent="0.15">
      <c r="D27" s="16"/>
      <c r="E27" s="201" t="s">
        <v>35</v>
      </c>
      <c r="F27" s="201"/>
      <c r="G27" s="201"/>
      <c r="H27" s="201"/>
      <c r="I27" s="201"/>
      <c r="J27" s="201"/>
      <c r="K27" s="201"/>
      <c r="L27" s="201"/>
      <c r="M27" s="201"/>
      <c r="N27" s="201"/>
      <c r="O27" s="201"/>
      <c r="P27" s="201"/>
      <c r="Q27" s="201"/>
      <c r="R27" s="201"/>
      <c r="S27" s="201"/>
    </row>
    <row r="28" spans="1:53" s="134" customFormat="1" ht="11.25" customHeight="1" x14ac:dyDescent="0.15">
      <c r="B28" s="135"/>
      <c r="C28" s="135"/>
      <c r="D28" s="136"/>
      <c r="E28" s="137"/>
      <c r="J28" s="138"/>
      <c r="K28" s="138"/>
      <c r="L28" s="138"/>
      <c r="M28" s="138"/>
      <c r="N28" s="138"/>
      <c r="O28" s="136"/>
      <c r="P28" s="136"/>
      <c r="Q28" s="136"/>
      <c r="R28" s="139"/>
      <c r="S28" s="138"/>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row>
    <row r="29" spans="1:53" s="134" customFormat="1" ht="77.25" customHeight="1" x14ac:dyDescent="0.15">
      <c r="B29" s="141"/>
      <c r="C29" s="141"/>
      <c r="D29" s="202" t="s">
        <v>1</v>
      </c>
      <c r="E29" s="205" t="s">
        <v>2</v>
      </c>
      <c r="F29" s="202" t="s">
        <v>3</v>
      </c>
      <c r="G29" s="208" t="s">
        <v>36</v>
      </c>
      <c r="H29" s="202" t="s">
        <v>37</v>
      </c>
      <c r="I29" s="202" t="s">
        <v>38</v>
      </c>
      <c r="J29" s="222" t="s">
        <v>39</v>
      </c>
      <c r="K29" s="223"/>
      <c r="L29" s="223"/>
      <c r="M29" s="223"/>
      <c r="N29" s="223"/>
      <c r="O29" s="223"/>
      <c r="P29" s="223"/>
      <c r="Q29" s="224"/>
      <c r="R29" s="225" t="s">
        <v>56</v>
      </c>
      <c r="S29" s="228" t="s">
        <v>40</v>
      </c>
      <c r="T29" s="229"/>
      <c r="V29" s="142"/>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row>
    <row r="30" spans="1:53" s="134" customFormat="1" ht="77.25" customHeight="1" x14ac:dyDescent="0.15">
      <c r="B30" s="141"/>
      <c r="C30" s="141"/>
      <c r="D30" s="203"/>
      <c r="E30" s="203"/>
      <c r="F30" s="206"/>
      <c r="G30" s="208"/>
      <c r="H30" s="206"/>
      <c r="I30" s="206"/>
      <c r="J30" s="232" t="s">
        <v>41</v>
      </c>
      <c r="K30" s="234"/>
      <c r="L30" s="234"/>
      <c r="M30" s="233"/>
      <c r="N30" s="232" t="s">
        <v>42</v>
      </c>
      <c r="O30" s="234"/>
      <c r="P30" s="234"/>
      <c r="Q30" s="233"/>
      <c r="R30" s="226"/>
      <c r="S30" s="230"/>
      <c r="T30" s="231"/>
      <c r="V30" s="142"/>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row>
    <row r="31" spans="1:53" s="134" customFormat="1" ht="105.95" customHeight="1" x14ac:dyDescent="0.15">
      <c r="B31" s="141"/>
      <c r="C31" s="141"/>
      <c r="D31" s="204"/>
      <c r="E31" s="204"/>
      <c r="F31" s="207"/>
      <c r="G31" s="208"/>
      <c r="H31" s="207"/>
      <c r="I31" s="207"/>
      <c r="J31" s="143" t="s">
        <v>43</v>
      </c>
      <c r="K31" s="144" t="s">
        <v>44</v>
      </c>
      <c r="L31" s="144" t="s">
        <v>45</v>
      </c>
      <c r="M31" s="145" t="s">
        <v>57</v>
      </c>
      <c r="N31" s="143" t="s">
        <v>43</v>
      </c>
      <c r="O31" s="146" t="s">
        <v>44</v>
      </c>
      <c r="P31" s="146" t="s">
        <v>45</v>
      </c>
      <c r="Q31" s="145" t="s">
        <v>57</v>
      </c>
      <c r="R31" s="227"/>
      <c r="S31" s="232"/>
      <c r="T31" s="233"/>
      <c r="V31" s="142"/>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row>
    <row r="32" spans="1:53" ht="120" customHeight="1" x14ac:dyDescent="0.15">
      <c r="B32" s="115"/>
      <c r="C32" s="115"/>
      <c r="D32" s="221" t="s">
        <v>611</v>
      </c>
      <c r="E32" s="221" t="s">
        <v>612</v>
      </c>
      <c r="F32" s="214" t="s">
        <v>48</v>
      </c>
      <c r="G32" s="215" t="s">
        <v>663</v>
      </c>
      <c r="H32" s="212" t="s">
        <v>67</v>
      </c>
      <c r="I32" s="212" t="s">
        <v>69</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68</v>
      </c>
      <c r="I34" s="212" t="s">
        <v>70</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1"/>
      <c r="E41" s="101"/>
      <c r="F41" s="211" t="s">
        <v>608</v>
      </c>
      <c r="G41" s="211"/>
      <c r="H41" s="211"/>
      <c r="I41" s="211"/>
      <c r="J41" s="211"/>
      <c r="K41" s="211"/>
      <c r="L41" s="211"/>
      <c r="M41" s="211"/>
      <c r="N41" s="211"/>
      <c r="O41" s="211"/>
      <c r="P41" s="211"/>
      <c r="Q41" s="32"/>
      <c r="R41" s="32"/>
    </row>
    <row r="42" spans="2:22" ht="17.25" customHeight="1" x14ac:dyDescent="0.15">
      <c r="B42" s="116"/>
      <c r="C42" s="116"/>
      <c r="D42" s="101"/>
      <c r="E42" s="101"/>
      <c r="F42" s="211"/>
      <c r="G42" s="211"/>
      <c r="H42" s="211"/>
      <c r="I42" s="211"/>
      <c r="J42" s="211"/>
      <c r="K42" s="211"/>
      <c r="L42" s="211"/>
      <c r="M42" s="211"/>
      <c r="N42" s="211"/>
      <c r="O42" s="211"/>
      <c r="P42" s="211"/>
      <c r="Q42" s="32"/>
      <c r="R42" s="32"/>
    </row>
    <row r="43" spans="2:22" ht="17.25" customHeight="1" x14ac:dyDescent="0.15">
      <c r="B43" s="116"/>
      <c r="C43" s="116"/>
      <c r="D43" s="101"/>
      <c r="E43" s="101"/>
      <c r="F43" s="211"/>
      <c r="G43" s="211"/>
      <c r="H43" s="211"/>
      <c r="I43" s="211"/>
      <c r="J43" s="211"/>
      <c r="K43" s="211"/>
      <c r="L43" s="211"/>
      <c r="M43" s="211"/>
      <c r="N43" s="211"/>
      <c r="O43" s="211"/>
      <c r="P43" s="211"/>
      <c r="Q43" s="32"/>
      <c r="R43" s="32"/>
    </row>
    <row r="44" spans="2:22" ht="17.25" customHeight="1" x14ac:dyDescent="0.15">
      <c r="B44" s="116"/>
      <c r="C44" s="116"/>
      <c r="D44" s="101"/>
      <c r="E44" s="101"/>
      <c r="F44" s="211"/>
      <c r="G44" s="211"/>
      <c r="H44" s="211"/>
      <c r="I44" s="211"/>
      <c r="J44" s="211"/>
      <c r="K44" s="211"/>
      <c r="L44" s="211"/>
      <c r="M44" s="211"/>
      <c r="N44" s="211"/>
      <c r="O44" s="211"/>
      <c r="P44" s="211"/>
      <c r="Q44" s="32"/>
      <c r="R44" s="32"/>
    </row>
    <row r="45" spans="2:22" ht="17.25" customHeight="1" x14ac:dyDescent="0.15">
      <c r="B45" s="116"/>
      <c r="C45" s="116"/>
      <c r="D45" s="101"/>
      <c r="E45" s="101"/>
      <c r="F45" s="211"/>
      <c r="G45" s="211"/>
      <c r="H45" s="211"/>
      <c r="I45" s="211"/>
      <c r="J45" s="211"/>
      <c r="K45" s="211"/>
      <c r="L45" s="211"/>
      <c r="M45" s="211"/>
      <c r="N45" s="211"/>
      <c r="O45" s="211"/>
      <c r="P45" s="211"/>
      <c r="Q45" s="32"/>
      <c r="R45" s="32"/>
    </row>
    <row r="46" spans="2:22" ht="17.25" customHeight="1" x14ac:dyDescent="0.15">
      <c r="B46" s="116"/>
      <c r="C46" s="116"/>
      <c r="D46" s="101"/>
      <c r="E46" s="101"/>
      <c r="F46" s="211"/>
      <c r="G46" s="211"/>
      <c r="H46" s="211"/>
      <c r="I46" s="211"/>
      <c r="J46" s="211"/>
      <c r="K46" s="211"/>
      <c r="L46" s="211"/>
      <c r="M46" s="211"/>
      <c r="N46" s="211"/>
      <c r="O46" s="211"/>
      <c r="P46" s="211"/>
      <c r="Q46" s="32"/>
      <c r="R46" s="32"/>
    </row>
    <row r="47" spans="2:22" ht="17.25" customHeight="1" x14ac:dyDescent="0.15">
      <c r="B47" s="116"/>
      <c r="C47" s="116"/>
      <c r="D47" s="101"/>
      <c r="E47" s="101"/>
      <c r="F47" s="211"/>
      <c r="G47" s="211"/>
      <c r="H47" s="211"/>
      <c r="I47" s="211"/>
      <c r="J47" s="211"/>
      <c r="K47" s="211"/>
      <c r="L47" s="211"/>
      <c r="M47" s="211"/>
      <c r="N47" s="211"/>
      <c r="O47" s="211"/>
      <c r="P47" s="211"/>
      <c r="Q47" s="32"/>
      <c r="R47" s="32"/>
    </row>
    <row r="48" spans="2:22" ht="17.25" customHeight="1" x14ac:dyDescent="0.15">
      <c r="B48" s="116"/>
      <c r="C48" s="116"/>
      <c r="D48" s="101"/>
      <c r="E48" s="101"/>
      <c r="F48" s="211"/>
      <c r="G48" s="211"/>
      <c r="H48" s="211"/>
      <c r="I48" s="211"/>
      <c r="J48" s="211"/>
      <c r="K48" s="211"/>
      <c r="L48" s="211"/>
      <c r="M48" s="211"/>
      <c r="N48" s="211"/>
      <c r="O48" s="211"/>
      <c r="P48" s="211"/>
      <c r="Q48" s="32"/>
      <c r="R48" s="32"/>
    </row>
    <row r="49" spans="2:18" ht="17.25" customHeight="1" x14ac:dyDescent="0.15">
      <c r="B49" s="116"/>
      <c r="C49" s="116"/>
      <c r="D49" s="101"/>
      <c r="E49" s="101"/>
      <c r="F49" s="211"/>
      <c r="G49" s="211"/>
      <c r="H49" s="211"/>
      <c r="I49" s="211"/>
      <c r="J49" s="211"/>
      <c r="K49" s="211"/>
      <c r="L49" s="211"/>
      <c r="M49" s="211"/>
      <c r="N49" s="211"/>
      <c r="O49" s="211"/>
      <c r="P49" s="211"/>
      <c r="Q49" s="32"/>
      <c r="R49" s="32"/>
    </row>
    <row r="50" spans="2:18" ht="17.25" customHeight="1" x14ac:dyDescent="0.15">
      <c r="B50" s="116"/>
      <c r="C50" s="116"/>
      <c r="D50" s="101"/>
      <c r="E50" s="101"/>
      <c r="F50" s="211"/>
      <c r="G50" s="211"/>
      <c r="H50" s="211"/>
      <c r="I50" s="211"/>
      <c r="J50" s="211"/>
      <c r="K50" s="211"/>
      <c r="L50" s="211"/>
      <c r="M50" s="211"/>
      <c r="N50" s="211"/>
      <c r="O50" s="211"/>
      <c r="P50" s="211"/>
      <c r="Q50" s="32"/>
      <c r="R50" s="32"/>
    </row>
    <row r="51" spans="2:18" ht="17.25" customHeight="1" x14ac:dyDescent="0.15">
      <c r="B51" s="116"/>
      <c r="C51" s="116"/>
      <c r="D51" s="101"/>
      <c r="E51" s="101"/>
      <c r="F51" s="211"/>
      <c r="G51" s="211"/>
      <c r="H51" s="211"/>
      <c r="I51" s="211"/>
      <c r="J51" s="211"/>
      <c r="K51" s="211"/>
      <c r="L51" s="211"/>
      <c r="M51" s="211"/>
      <c r="N51" s="211"/>
      <c r="O51" s="211"/>
      <c r="P51" s="211"/>
      <c r="Q51" s="32"/>
      <c r="R51" s="32"/>
    </row>
    <row r="52" spans="2:18" ht="17.25" customHeight="1" x14ac:dyDescent="0.15">
      <c r="B52" s="116"/>
      <c r="C52" s="116"/>
      <c r="D52" s="101"/>
      <c r="E52" s="101"/>
      <c r="F52" s="101"/>
      <c r="G52" s="32"/>
      <c r="H52" s="32"/>
      <c r="I52" s="32"/>
      <c r="J52" s="32"/>
      <c r="K52" s="32"/>
      <c r="L52" s="32"/>
      <c r="M52" s="32"/>
      <c r="N52" s="32"/>
      <c r="O52" s="32"/>
      <c r="P52" s="32"/>
      <c r="Q52" s="32"/>
      <c r="R52" s="32"/>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4N5cp35W/QEbs9s6i8nQScVbxTTwuKFUjWC+cmhIp4bgiLbcIFz02kBCnukRnAqv3x/JtL6EE8dc0rGKXaVp4Q==" saltValue="/T3B+lstrIFawtJq2P6BzA==" spinCount="100000" sheet="1" objects="1" scenarios="1" formatRows="0" insertRows="0" deleteRows="0"/>
  <mergeCells count="67">
    <mergeCell ref="D9:F9"/>
    <mergeCell ref="D10:F10"/>
    <mergeCell ref="D11:F11"/>
    <mergeCell ref="D12:F12"/>
    <mergeCell ref="S38:T38"/>
    <mergeCell ref="D32:D39"/>
    <mergeCell ref="E32:E39"/>
    <mergeCell ref="I29:I31"/>
    <mergeCell ref="J29:Q29"/>
    <mergeCell ref="R29:R31"/>
    <mergeCell ref="S29:T31"/>
    <mergeCell ref="J30:M30"/>
    <mergeCell ref="N30:Q30"/>
    <mergeCell ref="J24:M24"/>
    <mergeCell ref="O24:R24"/>
    <mergeCell ref="J25:M25"/>
    <mergeCell ref="S39:T39"/>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O25:R25"/>
    <mergeCell ref="E27:S27"/>
    <mergeCell ref="D29:D31"/>
    <mergeCell ref="E29:E31"/>
    <mergeCell ref="F29:F31"/>
    <mergeCell ref="G29:G31"/>
    <mergeCell ref="H29:H31"/>
    <mergeCell ref="J21:M21"/>
    <mergeCell ref="O21:R21"/>
    <mergeCell ref="J22:M22"/>
    <mergeCell ref="O22:R22"/>
    <mergeCell ref="J23:M23"/>
    <mergeCell ref="O23:R23"/>
    <mergeCell ref="J18:M18"/>
    <mergeCell ref="O18:R18"/>
    <mergeCell ref="J19:M19"/>
    <mergeCell ref="O19:R19"/>
    <mergeCell ref="J20:M20"/>
    <mergeCell ref="O20:R20"/>
    <mergeCell ref="D13:F13"/>
    <mergeCell ref="D14:F14"/>
    <mergeCell ref="G16:H16"/>
    <mergeCell ref="J16:M16"/>
    <mergeCell ref="O16:R16"/>
    <mergeCell ref="T11:T12"/>
    <mergeCell ref="T13:T14"/>
    <mergeCell ref="O1:R1"/>
    <mergeCell ref="O2:R2"/>
    <mergeCell ref="J17:M17"/>
    <mergeCell ref="O17:R17"/>
    <mergeCell ref="G2:L3"/>
    <mergeCell ref="P5:R5"/>
    <mergeCell ref="O6:R6"/>
    <mergeCell ref="O7:R7"/>
    <mergeCell ref="O8:R8"/>
  </mergeCells>
  <phoneticPr fontId="2"/>
  <dataValidations count="8">
    <dataValidation type="list" allowBlank="1" showInputMessage="1" showErrorMessage="1" sqref="J32:J39" xr:uid="{00000000-0002-0000-0100-000000000000}">
      <formula1>"1.記述試験,2.口頭試験,3.受験条件,4.その他"</formula1>
    </dataValidation>
    <dataValidation type="list" allowBlank="1" showInputMessage="1" showErrorMessage="1" sqref="N32:N39" xr:uid="{00000000-0002-0000-0100-000001000000}">
      <formula1>"－,1.記述試験,2.口頭試験,3.受験条件,4.その他"</formula1>
    </dataValidation>
    <dataValidation type="list" allowBlank="1" showInputMessage="1" sqref="N17:N25" xr:uid="{00000000-0002-0000-0100-000002000000}">
      <formula1>"○,×,○（P）,×（P）"</formula1>
    </dataValidation>
    <dataValidation type="list" allowBlank="1" showInputMessage="1" showErrorMessage="1" sqref="R32:R39" xr:uid="{00000000-0002-0000-0100-000003000000}">
      <formula1>"○,×"</formula1>
    </dataValidation>
    <dataValidation allowBlank="1" showInputMessage="1" sqref="B32:C35 A21:A26" xr:uid="{00000000-0002-0000-0100-000004000000}"/>
    <dataValidation type="whole" allowBlank="1" showInputMessage="1" showErrorMessage="1" sqref="A2" xr:uid="{00000000-0002-0000-0100-000006000000}">
      <formula1>1</formula1>
      <formula2>999</formula2>
    </dataValidation>
    <dataValidation type="list" allowBlank="1" showInputMessage="1" sqref="T13" xr:uid="{00000000-0002-0000-0100-000007000000}">
      <formula1>$U$4:$U$7</formula1>
    </dataValidation>
    <dataValidation type="list" allowBlank="1" showInputMessage="1" showErrorMessage="1" sqref="O32:O39 K32:K39" xr:uid="{C8D33F73-3366-4916-99C9-96FE50821290}">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168</v>
      </c>
      <c r="E32" s="221" t="s">
        <v>78</v>
      </c>
      <c r="F32" s="214" t="s">
        <v>160</v>
      </c>
      <c r="G32" s="215" t="s">
        <v>596</v>
      </c>
      <c r="H32" s="212" t="s">
        <v>171</v>
      </c>
      <c r="I32" s="212" t="s">
        <v>172</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c r="I34" s="212"/>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bD+yxaldrs9VZNKR9BxeFZa+Bc1hIIGrqGns0Zrp7bEo6OL27e+dc20LWR5AJtE0dCOTcPK6sFynpj/Yzfl9CA==" saltValue="bG5bJt4IJkFZe2PqdExkBg=="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xr:uid="{5D462506-0300-4B1E-9BB1-066CECE6F771}">
      <formula1>"1.記述試験,2.口頭試験,3.受験条件,4.その他"</formula1>
    </dataValidation>
    <dataValidation type="list" allowBlank="1" showInputMessage="1" showErrorMessage="1" sqref="N32:N39" xr:uid="{7A4A8925-92DF-421D-8AE0-A257928900DE}">
      <formula1>"－,1.記述試験,2.口頭試験,3.受験条件,4.その他"</formula1>
    </dataValidation>
    <dataValidation type="list" allowBlank="1" showInputMessage="1" sqref="N17:N25" xr:uid="{00000000-0002-0000-1300-000002000000}">
      <formula1>"○,×,○（P）,×（P）"</formula1>
    </dataValidation>
    <dataValidation type="list" allowBlank="1" showInputMessage="1" showErrorMessage="1" sqref="R32:R39" xr:uid="{B7CD67F9-7336-4CCF-87D3-F87694872677}">
      <formula1>"○,×"</formula1>
    </dataValidation>
    <dataValidation allowBlank="1" showInputMessage="1" sqref="B32:C35 A21:A26" xr:uid="{00000000-0002-0000-1300-000004000000}"/>
    <dataValidation type="whole" allowBlank="1" showInputMessage="1" showErrorMessage="1" sqref="A2" xr:uid="{00000000-0002-0000-1300-000005000000}">
      <formula1>1</formula1>
      <formula2>999</formula2>
    </dataValidation>
    <dataValidation type="list" allowBlank="1" showInputMessage="1" sqref="T13" xr:uid="{00000000-0002-0000-1300-000007000000}">
      <formula1>$U$4:$U$7</formula1>
    </dataValidation>
    <dataValidation type="list" allowBlank="1" showInputMessage="1" showErrorMessage="1" sqref="O32:O39 K32:K39" xr:uid="{5D71621C-F883-4898-B1F5-AC7EA89CB160}">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2">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27"/>
      <c r="N2" s="130"/>
      <c r="O2" s="173" t="s">
        <v>63</v>
      </c>
      <c r="P2" s="173"/>
      <c r="Q2" s="173"/>
      <c r="R2" s="173"/>
      <c r="S2" s="1"/>
      <c r="T2" s="117"/>
      <c r="W2" s="1"/>
      <c r="BB2"/>
    </row>
    <row r="3" spans="1:54" ht="50.1" customHeight="1" x14ac:dyDescent="0.15">
      <c r="G3" s="178"/>
      <c r="H3" s="178"/>
      <c r="I3" s="178"/>
      <c r="J3" s="178"/>
      <c r="K3" s="178"/>
      <c r="L3" s="178"/>
      <c r="M3" s="127"/>
      <c r="N3" s="130"/>
      <c r="O3" s="124"/>
      <c r="P3" s="124"/>
      <c r="Q3" s="124"/>
      <c r="R3" s="125"/>
      <c r="T3" s="111"/>
    </row>
    <row r="4" spans="1:54" ht="50.1" customHeight="1" x14ac:dyDescent="0.15">
      <c r="G4" s="130"/>
      <c r="H4" s="130"/>
      <c r="I4" s="130"/>
      <c r="J4" s="130"/>
      <c r="K4" s="130"/>
      <c r="L4" s="130"/>
      <c r="M4" s="130"/>
      <c r="N4" s="130"/>
      <c r="O4" s="124"/>
      <c r="P4" s="124"/>
      <c r="Q4" s="124"/>
      <c r="R4" s="125"/>
      <c r="T4" s="111"/>
    </row>
    <row r="5" spans="1:54" ht="30" customHeight="1" x14ac:dyDescent="0.15">
      <c r="K5" s="3"/>
      <c r="N5" s="123"/>
      <c r="O5" s="128"/>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129" t="s">
        <v>5</v>
      </c>
      <c r="J16" s="186" t="s">
        <v>6</v>
      </c>
      <c r="K16" s="187"/>
      <c r="L16" s="187"/>
      <c r="M16" s="188"/>
      <c r="N16" s="129"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627</v>
      </c>
      <c r="E32" s="221" t="s">
        <v>628</v>
      </c>
      <c r="F32" s="214" t="s">
        <v>629</v>
      </c>
      <c r="G32" s="215" t="s">
        <v>630</v>
      </c>
      <c r="H32" s="212" t="s">
        <v>631</v>
      </c>
      <c r="I32" s="212" t="s">
        <v>632</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c r="I34" s="212"/>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131"/>
      <c r="T36" s="132"/>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131"/>
      <c r="T37" s="132"/>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33"/>
      <c r="E41" s="133"/>
      <c r="F41" s="211" t="s">
        <v>608</v>
      </c>
      <c r="G41" s="211"/>
      <c r="H41" s="211"/>
      <c r="I41" s="211"/>
      <c r="J41" s="211"/>
      <c r="K41" s="211"/>
      <c r="L41" s="211"/>
      <c r="M41" s="211"/>
      <c r="N41" s="211"/>
      <c r="O41" s="211"/>
      <c r="P41" s="211"/>
      <c r="Q41" s="133"/>
      <c r="R41" s="133"/>
    </row>
    <row r="42" spans="2:22" ht="17.25" customHeight="1" x14ac:dyDescent="0.15">
      <c r="B42" s="116"/>
      <c r="C42" s="116"/>
      <c r="D42" s="133"/>
      <c r="E42" s="133"/>
      <c r="F42" s="211"/>
      <c r="G42" s="211"/>
      <c r="H42" s="211"/>
      <c r="I42" s="211"/>
      <c r="J42" s="211"/>
      <c r="K42" s="211"/>
      <c r="L42" s="211"/>
      <c r="M42" s="211"/>
      <c r="N42" s="211"/>
      <c r="O42" s="211"/>
      <c r="P42" s="211"/>
      <c r="Q42" s="133"/>
      <c r="R42" s="133"/>
    </row>
    <row r="43" spans="2:22" ht="17.25" customHeight="1" x14ac:dyDescent="0.15">
      <c r="B43" s="116"/>
      <c r="C43" s="116"/>
      <c r="D43" s="133"/>
      <c r="E43" s="133"/>
      <c r="F43" s="211"/>
      <c r="G43" s="211"/>
      <c r="H43" s="211"/>
      <c r="I43" s="211"/>
      <c r="J43" s="211"/>
      <c r="K43" s="211"/>
      <c r="L43" s="211"/>
      <c r="M43" s="211"/>
      <c r="N43" s="211"/>
      <c r="O43" s="211"/>
      <c r="P43" s="211"/>
      <c r="Q43" s="133"/>
      <c r="R43" s="133"/>
    </row>
    <row r="44" spans="2:22" ht="17.25" customHeight="1" x14ac:dyDescent="0.15">
      <c r="B44" s="116"/>
      <c r="C44" s="116"/>
      <c r="D44" s="133"/>
      <c r="E44" s="133"/>
      <c r="F44" s="211"/>
      <c r="G44" s="211"/>
      <c r="H44" s="211"/>
      <c r="I44" s="211"/>
      <c r="J44" s="211"/>
      <c r="K44" s="211"/>
      <c r="L44" s="211"/>
      <c r="M44" s="211"/>
      <c r="N44" s="211"/>
      <c r="O44" s="211"/>
      <c r="P44" s="211"/>
      <c r="Q44" s="133"/>
      <c r="R44" s="133"/>
    </row>
    <row r="45" spans="2:22" ht="17.25" customHeight="1" x14ac:dyDescent="0.15">
      <c r="B45" s="116"/>
      <c r="C45" s="116"/>
      <c r="D45" s="133"/>
      <c r="E45" s="133"/>
      <c r="F45" s="211"/>
      <c r="G45" s="211"/>
      <c r="H45" s="211"/>
      <c r="I45" s="211"/>
      <c r="J45" s="211"/>
      <c r="K45" s="211"/>
      <c r="L45" s="211"/>
      <c r="M45" s="211"/>
      <c r="N45" s="211"/>
      <c r="O45" s="211"/>
      <c r="P45" s="211"/>
      <c r="Q45" s="133"/>
      <c r="R45" s="133"/>
    </row>
    <row r="46" spans="2:22" ht="17.25" customHeight="1" x14ac:dyDescent="0.15">
      <c r="B46" s="116"/>
      <c r="C46" s="116"/>
      <c r="D46" s="133"/>
      <c r="E46" s="133"/>
      <c r="F46" s="211"/>
      <c r="G46" s="211"/>
      <c r="H46" s="211"/>
      <c r="I46" s="211"/>
      <c r="J46" s="211"/>
      <c r="K46" s="211"/>
      <c r="L46" s="211"/>
      <c r="M46" s="211"/>
      <c r="N46" s="211"/>
      <c r="O46" s="211"/>
      <c r="P46" s="211"/>
      <c r="Q46" s="133"/>
      <c r="R46" s="133"/>
    </row>
    <row r="47" spans="2:22" ht="17.25" customHeight="1" x14ac:dyDescent="0.15">
      <c r="B47" s="116"/>
      <c r="C47" s="116"/>
      <c r="D47" s="133"/>
      <c r="E47" s="133"/>
      <c r="F47" s="211"/>
      <c r="G47" s="211"/>
      <c r="H47" s="211"/>
      <c r="I47" s="211"/>
      <c r="J47" s="211"/>
      <c r="K47" s="211"/>
      <c r="L47" s="211"/>
      <c r="M47" s="211"/>
      <c r="N47" s="211"/>
      <c r="O47" s="211"/>
      <c r="P47" s="211"/>
      <c r="Q47" s="133"/>
      <c r="R47" s="133"/>
    </row>
    <row r="48" spans="2:22" ht="17.25" customHeight="1" x14ac:dyDescent="0.15">
      <c r="B48" s="116"/>
      <c r="C48" s="116"/>
      <c r="D48" s="133"/>
      <c r="E48" s="133"/>
      <c r="F48" s="211"/>
      <c r="G48" s="211"/>
      <c r="H48" s="211"/>
      <c r="I48" s="211"/>
      <c r="J48" s="211"/>
      <c r="K48" s="211"/>
      <c r="L48" s="211"/>
      <c r="M48" s="211"/>
      <c r="N48" s="211"/>
      <c r="O48" s="211"/>
      <c r="P48" s="211"/>
      <c r="Q48" s="133"/>
      <c r="R48" s="133"/>
    </row>
    <row r="49" spans="2:18" ht="17.25" customHeight="1" x14ac:dyDescent="0.15">
      <c r="B49" s="116"/>
      <c r="C49" s="116"/>
      <c r="D49" s="133"/>
      <c r="E49" s="133"/>
      <c r="F49" s="211"/>
      <c r="G49" s="211"/>
      <c r="H49" s="211"/>
      <c r="I49" s="211"/>
      <c r="J49" s="211"/>
      <c r="K49" s="211"/>
      <c r="L49" s="211"/>
      <c r="M49" s="211"/>
      <c r="N49" s="211"/>
      <c r="O49" s="211"/>
      <c r="P49" s="211"/>
      <c r="Q49" s="133"/>
      <c r="R49" s="133"/>
    </row>
    <row r="50" spans="2:18" ht="17.25" customHeight="1" x14ac:dyDescent="0.15">
      <c r="B50" s="116"/>
      <c r="C50" s="116"/>
      <c r="D50" s="133"/>
      <c r="E50" s="133"/>
      <c r="F50" s="211"/>
      <c r="G50" s="211"/>
      <c r="H50" s="211"/>
      <c r="I50" s="211"/>
      <c r="J50" s="211"/>
      <c r="K50" s="211"/>
      <c r="L50" s="211"/>
      <c r="M50" s="211"/>
      <c r="N50" s="211"/>
      <c r="O50" s="211"/>
      <c r="P50" s="211"/>
      <c r="Q50" s="133"/>
      <c r="R50" s="133"/>
    </row>
    <row r="51" spans="2:18" ht="17.25" customHeight="1" x14ac:dyDescent="0.15">
      <c r="B51" s="116"/>
      <c r="C51" s="116"/>
      <c r="D51" s="133"/>
      <c r="E51" s="133"/>
      <c r="F51" s="211"/>
      <c r="G51" s="211"/>
      <c r="H51" s="211"/>
      <c r="I51" s="211"/>
      <c r="J51" s="211"/>
      <c r="K51" s="211"/>
      <c r="L51" s="211"/>
      <c r="M51" s="211"/>
      <c r="N51" s="211"/>
      <c r="O51" s="211"/>
      <c r="P51" s="211"/>
      <c r="Q51" s="133"/>
      <c r="R51" s="133"/>
    </row>
    <row r="52" spans="2:18" ht="17.25" customHeight="1" x14ac:dyDescent="0.15">
      <c r="B52" s="116"/>
      <c r="C52" s="116"/>
      <c r="D52" s="133"/>
      <c r="E52" s="133"/>
      <c r="F52" s="133"/>
      <c r="G52" s="133"/>
      <c r="H52" s="133"/>
      <c r="I52" s="133"/>
      <c r="J52" s="133"/>
      <c r="K52" s="133"/>
      <c r="L52" s="133"/>
      <c r="M52" s="133"/>
      <c r="N52" s="133"/>
      <c r="O52" s="133"/>
      <c r="P52" s="133"/>
      <c r="Q52" s="133"/>
      <c r="R52" s="133"/>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gx95dFUOMsmYkyzVfmsSfR6Te44Gmus+AOKgQvICXKvA2m5XcrAY73WR0aY63AGrcpnHzSNqGu9SOq2lbl5WSw==" saltValue="zvYDv+SsITnMV8aoa9XFvA=="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8">
    <dataValidation type="list" allowBlank="1" showInputMessage="1" sqref="T13" xr:uid="{00000000-0002-0000-1400-000000000000}">
      <formula1>$U$4:$U$7</formula1>
    </dataValidation>
    <dataValidation type="whole" allowBlank="1" showInputMessage="1" showErrorMessage="1" sqref="A2" xr:uid="{00000000-0002-0000-1400-000002000000}">
      <formula1>1</formula1>
      <formula2>999</formula2>
    </dataValidation>
    <dataValidation allowBlank="1" showInputMessage="1" sqref="B32:C35 A21:A26" xr:uid="{00000000-0002-0000-1400-000003000000}"/>
    <dataValidation type="list" allowBlank="1" showInputMessage="1" showErrorMessage="1" sqref="R32:R39" xr:uid="{06FDFA76-6D38-4098-8385-66B74E8BCF81}">
      <formula1>"○,×"</formula1>
    </dataValidation>
    <dataValidation type="list" allowBlank="1" showInputMessage="1" sqref="N17:N25" xr:uid="{00000000-0002-0000-1400-000005000000}">
      <formula1>"○,×,○（P）,×（P）"</formula1>
    </dataValidation>
    <dataValidation type="list" allowBlank="1" showInputMessage="1" showErrorMessage="1" sqref="N32:N39" xr:uid="{68BE94FE-0D24-4864-AEF3-6D5FAD19E62C}">
      <formula1>"－,1.記述試験,2.口頭試験,3.受験条件,4.その他"</formula1>
    </dataValidation>
    <dataValidation type="list" allowBlank="1" showInputMessage="1" showErrorMessage="1" sqref="J32:J39" xr:uid="{B94327A5-8E03-497B-AEE4-FCEC490783E1}">
      <formula1>"1.記述試験,2.口頭試験,3.受験条件,4.その他"</formula1>
    </dataValidation>
    <dataValidation type="list" allowBlank="1" showInputMessage="1" showErrorMessage="1" sqref="O32:O39 K32:K39" xr:uid="{36B202D3-6A67-4BEA-B59E-26634F585602}">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4">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27"/>
      <c r="N2" s="130"/>
      <c r="O2" s="173" t="s">
        <v>63</v>
      </c>
      <c r="P2" s="173"/>
      <c r="Q2" s="173"/>
      <c r="R2" s="173"/>
      <c r="S2" s="1"/>
      <c r="T2" s="117"/>
      <c r="W2" s="1"/>
      <c r="BB2"/>
    </row>
    <row r="3" spans="1:54" ht="50.1" customHeight="1" x14ac:dyDescent="0.15">
      <c r="G3" s="178"/>
      <c r="H3" s="178"/>
      <c r="I3" s="178"/>
      <c r="J3" s="178"/>
      <c r="K3" s="178"/>
      <c r="L3" s="178"/>
      <c r="M3" s="127"/>
      <c r="N3" s="130"/>
      <c r="O3" s="124"/>
      <c r="P3" s="124"/>
      <c r="Q3" s="124"/>
      <c r="R3" s="125"/>
      <c r="T3" s="111"/>
    </row>
    <row r="4" spans="1:54" ht="50.1" customHeight="1" x14ac:dyDescent="0.15">
      <c r="G4" s="130"/>
      <c r="H4" s="130"/>
      <c r="I4" s="130"/>
      <c r="J4" s="130"/>
      <c r="K4" s="130"/>
      <c r="L4" s="130"/>
      <c r="M4" s="130"/>
      <c r="N4" s="130"/>
      <c r="O4" s="124"/>
      <c r="P4" s="124"/>
      <c r="Q4" s="124"/>
      <c r="R4" s="125"/>
      <c r="T4" s="111"/>
    </row>
    <row r="5" spans="1:54" ht="30" customHeight="1" x14ac:dyDescent="0.15">
      <c r="K5" s="3"/>
      <c r="N5" s="123"/>
      <c r="O5" s="128"/>
      <c r="P5" s="179" t="s">
        <v>61</v>
      </c>
      <c r="Q5" s="179"/>
      <c r="R5" s="179"/>
      <c r="T5" s="111"/>
    </row>
    <row r="6" spans="1:54" ht="35.1" customHeight="1" x14ac:dyDescent="0.15">
      <c r="K6" s="3"/>
      <c r="L6" s="118"/>
      <c r="M6" s="118"/>
      <c r="N6" s="118" t="s">
        <v>58</v>
      </c>
      <c r="O6" s="180"/>
      <c r="P6" s="180"/>
      <c r="Q6" s="180"/>
      <c r="R6" s="180"/>
      <c r="T6" s="111"/>
    </row>
    <row r="7" spans="1:54" ht="34.5"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129" t="s">
        <v>5</v>
      </c>
      <c r="J16" s="186" t="s">
        <v>6</v>
      </c>
      <c r="K16" s="187"/>
      <c r="L16" s="187"/>
      <c r="M16" s="188"/>
      <c r="N16" s="129"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627</v>
      </c>
      <c r="E32" s="221" t="s">
        <v>420</v>
      </c>
      <c r="F32" s="214" t="s">
        <v>629</v>
      </c>
      <c r="G32" s="215" t="s">
        <v>633</v>
      </c>
      <c r="H32" s="212" t="s">
        <v>634</v>
      </c>
      <c r="I32" s="212" t="s">
        <v>670</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c r="I34" s="212"/>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131"/>
      <c r="T36" s="132"/>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131"/>
      <c r="T37" s="132"/>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33"/>
      <c r="E41" s="133"/>
      <c r="F41" s="211" t="s">
        <v>608</v>
      </c>
      <c r="G41" s="211"/>
      <c r="H41" s="211"/>
      <c r="I41" s="211"/>
      <c r="J41" s="211"/>
      <c r="K41" s="211"/>
      <c r="L41" s="211"/>
      <c r="M41" s="211"/>
      <c r="N41" s="211"/>
      <c r="O41" s="211"/>
      <c r="P41" s="211"/>
      <c r="Q41" s="133"/>
      <c r="R41" s="133"/>
    </row>
    <row r="42" spans="2:22" ht="17.25" customHeight="1" x14ac:dyDescent="0.15">
      <c r="B42" s="116"/>
      <c r="C42" s="116"/>
      <c r="D42" s="133"/>
      <c r="E42" s="133"/>
      <c r="F42" s="211"/>
      <c r="G42" s="211"/>
      <c r="H42" s="211"/>
      <c r="I42" s="211"/>
      <c r="J42" s="211"/>
      <c r="K42" s="211"/>
      <c r="L42" s="211"/>
      <c r="M42" s="211"/>
      <c r="N42" s="211"/>
      <c r="O42" s="211"/>
      <c r="P42" s="211"/>
      <c r="Q42" s="133"/>
      <c r="R42" s="133"/>
    </row>
    <row r="43" spans="2:22" ht="17.25" customHeight="1" x14ac:dyDescent="0.15">
      <c r="B43" s="116"/>
      <c r="C43" s="116"/>
      <c r="D43" s="133"/>
      <c r="E43" s="133"/>
      <c r="F43" s="211"/>
      <c r="G43" s="211"/>
      <c r="H43" s="211"/>
      <c r="I43" s="211"/>
      <c r="J43" s="211"/>
      <c r="K43" s="211"/>
      <c r="L43" s="211"/>
      <c r="M43" s="211"/>
      <c r="N43" s="211"/>
      <c r="O43" s="211"/>
      <c r="P43" s="211"/>
      <c r="Q43" s="133"/>
      <c r="R43" s="133"/>
    </row>
    <row r="44" spans="2:22" ht="17.25" customHeight="1" x14ac:dyDescent="0.15">
      <c r="B44" s="116"/>
      <c r="C44" s="116"/>
      <c r="D44" s="133"/>
      <c r="E44" s="133"/>
      <c r="F44" s="211"/>
      <c r="G44" s="211"/>
      <c r="H44" s="211"/>
      <c r="I44" s="211"/>
      <c r="J44" s="211"/>
      <c r="K44" s="211"/>
      <c r="L44" s="211"/>
      <c r="M44" s="211"/>
      <c r="N44" s="211"/>
      <c r="O44" s="211"/>
      <c r="P44" s="211"/>
      <c r="Q44" s="133"/>
      <c r="R44" s="133"/>
    </row>
    <row r="45" spans="2:22" ht="17.25" customHeight="1" x14ac:dyDescent="0.15">
      <c r="B45" s="116"/>
      <c r="C45" s="116"/>
      <c r="D45" s="133"/>
      <c r="E45" s="133"/>
      <c r="F45" s="211"/>
      <c r="G45" s="211"/>
      <c r="H45" s="211"/>
      <c r="I45" s="211"/>
      <c r="J45" s="211"/>
      <c r="K45" s="211"/>
      <c r="L45" s="211"/>
      <c r="M45" s="211"/>
      <c r="N45" s="211"/>
      <c r="O45" s="211"/>
      <c r="P45" s="211"/>
      <c r="Q45" s="133"/>
      <c r="R45" s="133"/>
    </row>
    <row r="46" spans="2:22" ht="17.25" customHeight="1" x14ac:dyDescent="0.15">
      <c r="B46" s="116"/>
      <c r="C46" s="116"/>
      <c r="D46" s="133"/>
      <c r="E46" s="133"/>
      <c r="F46" s="211"/>
      <c r="G46" s="211"/>
      <c r="H46" s="211"/>
      <c r="I46" s="211"/>
      <c r="J46" s="211"/>
      <c r="K46" s="211"/>
      <c r="L46" s="211"/>
      <c r="M46" s="211"/>
      <c r="N46" s="211"/>
      <c r="O46" s="211"/>
      <c r="P46" s="211"/>
      <c r="Q46" s="133"/>
      <c r="R46" s="133"/>
    </row>
    <row r="47" spans="2:22" ht="17.25" customHeight="1" x14ac:dyDescent="0.15">
      <c r="B47" s="116"/>
      <c r="C47" s="116"/>
      <c r="D47" s="133"/>
      <c r="E47" s="133"/>
      <c r="F47" s="211"/>
      <c r="G47" s="211"/>
      <c r="H47" s="211"/>
      <c r="I47" s="211"/>
      <c r="J47" s="211"/>
      <c r="K47" s="211"/>
      <c r="L47" s="211"/>
      <c r="M47" s="211"/>
      <c r="N47" s="211"/>
      <c r="O47" s="211"/>
      <c r="P47" s="211"/>
      <c r="Q47" s="133"/>
      <c r="R47" s="133"/>
    </row>
    <row r="48" spans="2:22" ht="17.25" customHeight="1" x14ac:dyDescent="0.15">
      <c r="B48" s="116"/>
      <c r="C48" s="116"/>
      <c r="D48" s="133"/>
      <c r="E48" s="133"/>
      <c r="F48" s="211"/>
      <c r="G48" s="211"/>
      <c r="H48" s="211"/>
      <c r="I48" s="211"/>
      <c r="J48" s="211"/>
      <c r="K48" s="211"/>
      <c r="L48" s="211"/>
      <c r="M48" s="211"/>
      <c r="N48" s="211"/>
      <c r="O48" s="211"/>
      <c r="P48" s="211"/>
      <c r="Q48" s="133"/>
      <c r="R48" s="133"/>
    </row>
    <row r="49" spans="2:18" ht="17.25" customHeight="1" x14ac:dyDescent="0.15">
      <c r="B49" s="116"/>
      <c r="C49" s="116"/>
      <c r="D49" s="133"/>
      <c r="E49" s="133"/>
      <c r="F49" s="211"/>
      <c r="G49" s="211"/>
      <c r="H49" s="211"/>
      <c r="I49" s="211"/>
      <c r="J49" s="211"/>
      <c r="K49" s="211"/>
      <c r="L49" s="211"/>
      <c r="M49" s="211"/>
      <c r="N49" s="211"/>
      <c r="O49" s="211"/>
      <c r="P49" s="211"/>
      <c r="Q49" s="133"/>
      <c r="R49" s="133"/>
    </row>
    <row r="50" spans="2:18" ht="17.25" customHeight="1" x14ac:dyDescent="0.15">
      <c r="B50" s="116"/>
      <c r="C50" s="116"/>
      <c r="D50" s="133"/>
      <c r="E50" s="133"/>
      <c r="F50" s="211"/>
      <c r="G50" s="211"/>
      <c r="H50" s="211"/>
      <c r="I50" s="211"/>
      <c r="J50" s="211"/>
      <c r="K50" s="211"/>
      <c r="L50" s="211"/>
      <c r="M50" s="211"/>
      <c r="N50" s="211"/>
      <c r="O50" s="211"/>
      <c r="P50" s="211"/>
      <c r="Q50" s="133"/>
      <c r="R50" s="133"/>
    </row>
    <row r="51" spans="2:18" ht="17.25" customHeight="1" x14ac:dyDescent="0.15">
      <c r="B51" s="116"/>
      <c r="C51" s="116"/>
      <c r="D51" s="133"/>
      <c r="E51" s="133"/>
      <c r="F51" s="211"/>
      <c r="G51" s="211"/>
      <c r="H51" s="211"/>
      <c r="I51" s="211"/>
      <c r="J51" s="211"/>
      <c r="K51" s="211"/>
      <c r="L51" s="211"/>
      <c r="M51" s="211"/>
      <c r="N51" s="211"/>
      <c r="O51" s="211"/>
      <c r="P51" s="211"/>
      <c r="Q51" s="133"/>
      <c r="R51" s="133"/>
    </row>
    <row r="52" spans="2:18" ht="17.25" customHeight="1" x14ac:dyDescent="0.15">
      <c r="B52" s="116"/>
      <c r="C52" s="116"/>
      <c r="D52" s="133"/>
      <c r="E52" s="133"/>
      <c r="F52" s="133"/>
      <c r="G52" s="133"/>
      <c r="H52" s="133"/>
      <c r="I52" s="133"/>
      <c r="J52" s="133"/>
      <c r="K52" s="133"/>
      <c r="L52" s="133"/>
      <c r="M52" s="133"/>
      <c r="N52" s="133"/>
      <c r="O52" s="133"/>
      <c r="P52" s="133"/>
      <c r="Q52" s="133"/>
      <c r="R52" s="133"/>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gL50TCxCjEPZtdIF6IS9LtnpC2DfHSENxuHH72U3KR8WUcssOAacsHtzL89YkYq+VkTn2dhZgu7wWGvoWtwgBQ==" saltValue="LPmXJh7RbHwNsrfqpNUp7g=="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8">
    <dataValidation type="list" allowBlank="1" showInputMessage="1" showErrorMessage="1" sqref="J32:J39" xr:uid="{DEDA174D-F463-45CC-AC47-C79834538F2B}">
      <formula1>"1.記述試験,2.口頭試験,3.受験条件,4.その他"</formula1>
    </dataValidation>
    <dataValidation type="list" allowBlank="1" showInputMessage="1" showErrorMessage="1" sqref="N32:N39" xr:uid="{9F57A861-865C-427D-9DF2-274CF7443BDE}">
      <formula1>"－,1.記述試験,2.口頭試験,3.受験条件,4.その他"</formula1>
    </dataValidation>
    <dataValidation type="list" allowBlank="1" showInputMessage="1" sqref="N17:N25" xr:uid="{00000000-0002-0000-1500-000002000000}">
      <formula1>"○,×,○（P）,×（P）"</formula1>
    </dataValidation>
    <dataValidation type="list" allowBlank="1" showInputMessage="1" showErrorMessage="1" sqref="R32:R39" xr:uid="{C3C8941E-952D-4DBA-B13F-C8BD545CE5E8}">
      <formula1>"○,×"</formula1>
    </dataValidation>
    <dataValidation allowBlank="1" showInputMessage="1" sqref="B32:C35 A21:A26" xr:uid="{00000000-0002-0000-1500-000004000000}"/>
    <dataValidation type="whole" allowBlank="1" showInputMessage="1" showErrorMessage="1" sqref="A2" xr:uid="{00000000-0002-0000-1500-000005000000}">
      <formula1>1</formula1>
      <formula2>999</formula2>
    </dataValidation>
    <dataValidation type="list" allowBlank="1" showInputMessage="1" sqref="T13" xr:uid="{00000000-0002-0000-1500-000007000000}">
      <formula1>$U$4:$U$7</formula1>
    </dataValidation>
    <dataValidation type="list" allowBlank="1" showInputMessage="1" showErrorMessage="1" sqref="O32:O39 K32:K39" xr:uid="{59A7416B-5662-4B1B-A78A-5B0185B3D9A8}">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5">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27"/>
      <c r="N2" s="130"/>
      <c r="O2" s="173" t="s">
        <v>63</v>
      </c>
      <c r="P2" s="173"/>
      <c r="Q2" s="173"/>
      <c r="R2" s="173"/>
      <c r="S2" s="1"/>
      <c r="T2" s="117"/>
      <c r="W2" s="1"/>
      <c r="BB2"/>
    </row>
    <row r="3" spans="1:54" ht="50.1" customHeight="1" x14ac:dyDescent="0.15">
      <c r="G3" s="178"/>
      <c r="H3" s="178"/>
      <c r="I3" s="178"/>
      <c r="J3" s="178"/>
      <c r="K3" s="178"/>
      <c r="L3" s="178"/>
      <c r="M3" s="127"/>
      <c r="N3" s="130"/>
      <c r="O3" s="124"/>
      <c r="P3" s="124"/>
      <c r="Q3" s="124"/>
      <c r="R3" s="125"/>
      <c r="T3" s="111"/>
    </row>
    <row r="4" spans="1:54" ht="50.1" customHeight="1" x14ac:dyDescent="0.15">
      <c r="G4" s="130"/>
      <c r="H4" s="130"/>
      <c r="I4" s="130"/>
      <c r="J4" s="130"/>
      <c r="K4" s="130"/>
      <c r="L4" s="130"/>
      <c r="M4" s="130"/>
      <c r="N4" s="130"/>
      <c r="O4" s="124"/>
      <c r="P4" s="124"/>
      <c r="Q4" s="124"/>
      <c r="R4" s="125"/>
      <c r="T4" s="111"/>
    </row>
    <row r="5" spans="1:54" ht="30" customHeight="1" x14ac:dyDescent="0.15">
      <c r="K5" s="3"/>
      <c r="N5" s="123"/>
      <c r="O5" s="128"/>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129" t="s">
        <v>5</v>
      </c>
      <c r="J16" s="186" t="s">
        <v>6</v>
      </c>
      <c r="K16" s="187"/>
      <c r="L16" s="187"/>
      <c r="M16" s="188"/>
      <c r="N16" s="129"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635</v>
      </c>
      <c r="E32" s="221" t="s">
        <v>414</v>
      </c>
      <c r="F32" s="214" t="s">
        <v>629</v>
      </c>
      <c r="G32" s="215" t="s">
        <v>636</v>
      </c>
      <c r="H32" s="212" t="s">
        <v>665</v>
      </c>
      <c r="I32" s="212" t="s">
        <v>638</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c r="I34" s="212"/>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131"/>
      <c r="T36" s="132"/>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131"/>
      <c r="T37" s="132"/>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33"/>
      <c r="E41" s="133"/>
      <c r="F41" s="211" t="s">
        <v>608</v>
      </c>
      <c r="G41" s="211"/>
      <c r="H41" s="211"/>
      <c r="I41" s="211"/>
      <c r="J41" s="211"/>
      <c r="K41" s="211"/>
      <c r="L41" s="211"/>
      <c r="M41" s="211"/>
      <c r="N41" s="211"/>
      <c r="O41" s="211"/>
      <c r="P41" s="211"/>
      <c r="Q41" s="133"/>
      <c r="R41" s="133"/>
    </row>
    <row r="42" spans="2:22" ht="17.25" customHeight="1" x14ac:dyDescent="0.15">
      <c r="B42" s="116"/>
      <c r="C42" s="116"/>
      <c r="D42" s="133"/>
      <c r="E42" s="133"/>
      <c r="F42" s="211"/>
      <c r="G42" s="211"/>
      <c r="H42" s="211"/>
      <c r="I42" s="211"/>
      <c r="J42" s="211"/>
      <c r="K42" s="211"/>
      <c r="L42" s="211"/>
      <c r="M42" s="211"/>
      <c r="N42" s="211"/>
      <c r="O42" s="211"/>
      <c r="P42" s="211"/>
      <c r="Q42" s="133"/>
      <c r="R42" s="133"/>
    </row>
    <row r="43" spans="2:22" ht="17.25" customHeight="1" x14ac:dyDescent="0.15">
      <c r="B43" s="116"/>
      <c r="C43" s="116"/>
      <c r="D43" s="133"/>
      <c r="E43" s="133"/>
      <c r="F43" s="211"/>
      <c r="G43" s="211"/>
      <c r="H43" s="211"/>
      <c r="I43" s="211"/>
      <c r="J43" s="211"/>
      <c r="K43" s="211"/>
      <c r="L43" s="211"/>
      <c r="M43" s="211"/>
      <c r="N43" s="211"/>
      <c r="O43" s="211"/>
      <c r="P43" s="211"/>
      <c r="Q43" s="133"/>
      <c r="R43" s="133"/>
    </row>
    <row r="44" spans="2:22" ht="17.25" customHeight="1" x14ac:dyDescent="0.15">
      <c r="B44" s="116"/>
      <c r="C44" s="116"/>
      <c r="D44" s="133"/>
      <c r="E44" s="133"/>
      <c r="F44" s="211"/>
      <c r="G44" s="211"/>
      <c r="H44" s="211"/>
      <c r="I44" s="211"/>
      <c r="J44" s="211"/>
      <c r="K44" s="211"/>
      <c r="L44" s="211"/>
      <c r="M44" s="211"/>
      <c r="N44" s="211"/>
      <c r="O44" s="211"/>
      <c r="P44" s="211"/>
      <c r="Q44" s="133"/>
      <c r="R44" s="133"/>
    </row>
    <row r="45" spans="2:22" ht="17.25" customHeight="1" x14ac:dyDescent="0.15">
      <c r="B45" s="116"/>
      <c r="C45" s="116"/>
      <c r="D45" s="133"/>
      <c r="E45" s="133"/>
      <c r="F45" s="211"/>
      <c r="G45" s="211"/>
      <c r="H45" s="211"/>
      <c r="I45" s="211"/>
      <c r="J45" s="211"/>
      <c r="K45" s="211"/>
      <c r="L45" s="211"/>
      <c r="M45" s="211"/>
      <c r="N45" s="211"/>
      <c r="O45" s="211"/>
      <c r="P45" s="211"/>
      <c r="Q45" s="133"/>
      <c r="R45" s="133"/>
    </row>
    <row r="46" spans="2:22" ht="17.25" customHeight="1" x14ac:dyDescent="0.15">
      <c r="B46" s="116"/>
      <c r="C46" s="116"/>
      <c r="D46" s="133"/>
      <c r="E46" s="133"/>
      <c r="F46" s="211"/>
      <c r="G46" s="211"/>
      <c r="H46" s="211"/>
      <c r="I46" s="211"/>
      <c r="J46" s="211"/>
      <c r="K46" s="211"/>
      <c r="L46" s="211"/>
      <c r="M46" s="211"/>
      <c r="N46" s="211"/>
      <c r="O46" s="211"/>
      <c r="P46" s="211"/>
      <c r="Q46" s="133"/>
      <c r="R46" s="133"/>
    </row>
    <row r="47" spans="2:22" ht="17.25" customHeight="1" x14ac:dyDescent="0.15">
      <c r="B47" s="116"/>
      <c r="C47" s="116"/>
      <c r="D47" s="133"/>
      <c r="E47" s="133"/>
      <c r="F47" s="211"/>
      <c r="G47" s="211"/>
      <c r="H47" s="211"/>
      <c r="I47" s="211"/>
      <c r="J47" s="211"/>
      <c r="K47" s="211"/>
      <c r="L47" s="211"/>
      <c r="M47" s="211"/>
      <c r="N47" s="211"/>
      <c r="O47" s="211"/>
      <c r="P47" s="211"/>
      <c r="Q47" s="133"/>
      <c r="R47" s="133"/>
    </row>
    <row r="48" spans="2:22" ht="17.25" customHeight="1" x14ac:dyDescent="0.15">
      <c r="B48" s="116"/>
      <c r="C48" s="116"/>
      <c r="D48" s="133"/>
      <c r="E48" s="133"/>
      <c r="F48" s="211"/>
      <c r="G48" s="211"/>
      <c r="H48" s="211"/>
      <c r="I48" s="211"/>
      <c r="J48" s="211"/>
      <c r="K48" s="211"/>
      <c r="L48" s="211"/>
      <c r="M48" s="211"/>
      <c r="N48" s="211"/>
      <c r="O48" s="211"/>
      <c r="P48" s="211"/>
      <c r="Q48" s="133"/>
      <c r="R48" s="133"/>
    </row>
    <row r="49" spans="2:18" ht="17.25" customHeight="1" x14ac:dyDescent="0.15">
      <c r="B49" s="116"/>
      <c r="C49" s="116"/>
      <c r="D49" s="133"/>
      <c r="E49" s="133"/>
      <c r="F49" s="211"/>
      <c r="G49" s="211"/>
      <c r="H49" s="211"/>
      <c r="I49" s="211"/>
      <c r="J49" s="211"/>
      <c r="K49" s="211"/>
      <c r="L49" s="211"/>
      <c r="M49" s="211"/>
      <c r="N49" s="211"/>
      <c r="O49" s="211"/>
      <c r="P49" s="211"/>
      <c r="Q49" s="133"/>
      <c r="R49" s="133"/>
    </row>
    <row r="50" spans="2:18" ht="17.25" customHeight="1" x14ac:dyDescent="0.15">
      <c r="B50" s="116"/>
      <c r="C50" s="116"/>
      <c r="D50" s="133"/>
      <c r="E50" s="133"/>
      <c r="F50" s="211"/>
      <c r="G50" s="211"/>
      <c r="H50" s="211"/>
      <c r="I50" s="211"/>
      <c r="J50" s="211"/>
      <c r="K50" s="211"/>
      <c r="L50" s="211"/>
      <c r="M50" s="211"/>
      <c r="N50" s="211"/>
      <c r="O50" s="211"/>
      <c r="P50" s="211"/>
      <c r="Q50" s="133"/>
      <c r="R50" s="133"/>
    </row>
    <row r="51" spans="2:18" ht="17.25" customHeight="1" x14ac:dyDescent="0.15">
      <c r="B51" s="116"/>
      <c r="C51" s="116"/>
      <c r="D51" s="133"/>
      <c r="E51" s="133"/>
      <c r="F51" s="211"/>
      <c r="G51" s="211"/>
      <c r="H51" s="211"/>
      <c r="I51" s="211"/>
      <c r="J51" s="211"/>
      <c r="K51" s="211"/>
      <c r="L51" s="211"/>
      <c r="M51" s="211"/>
      <c r="N51" s="211"/>
      <c r="O51" s="211"/>
      <c r="P51" s="211"/>
      <c r="Q51" s="133"/>
      <c r="R51" s="133"/>
    </row>
    <row r="52" spans="2:18" ht="17.25" customHeight="1" x14ac:dyDescent="0.15">
      <c r="B52" s="116"/>
      <c r="C52" s="116"/>
      <c r="D52" s="133"/>
      <c r="E52" s="133"/>
      <c r="F52" s="133"/>
      <c r="G52" s="133"/>
      <c r="H52" s="133"/>
      <c r="I52" s="133"/>
      <c r="J52" s="133"/>
      <c r="K52" s="133"/>
      <c r="L52" s="133"/>
      <c r="M52" s="133"/>
      <c r="N52" s="133"/>
      <c r="O52" s="133"/>
      <c r="P52" s="133"/>
      <c r="Q52" s="133"/>
      <c r="R52" s="133"/>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QZCGyETYfsyhBcJA3oocFOYeq7YmJmgAnuv+HqC8IvB3V3JnfR1nnEfKjiZOEE9ECornmdeRFnBjzwx0hiGOXw==" saltValue="ecfoB36H87IGeWtQlYgRdw=="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8">
    <dataValidation type="list" allowBlank="1" showInputMessage="1" showErrorMessage="1" sqref="J32:J39" xr:uid="{2F64F626-D157-45C5-948C-303233F7E6C5}">
      <formula1>"1.記述試験,2.口頭試験,3.受験条件,4.その他"</formula1>
    </dataValidation>
    <dataValidation type="list" allowBlank="1" showInputMessage="1" showErrorMessage="1" sqref="N32:N39" xr:uid="{E7623FE4-B26A-45D8-BEFF-C74B056508CA}">
      <formula1>"－,1.記述試験,2.口頭試験,3.受験条件,4.その他"</formula1>
    </dataValidation>
    <dataValidation type="list" allowBlank="1" showInputMessage="1" sqref="N17:N25" xr:uid="{00000000-0002-0000-1600-000002000000}">
      <formula1>"○,×,○（P）,×（P）"</formula1>
    </dataValidation>
    <dataValidation type="list" allowBlank="1" showInputMessage="1" showErrorMessage="1" sqref="R32:R39" xr:uid="{BAD2CA55-FD36-4634-9F8F-CD35E9A05A52}">
      <formula1>"○,×"</formula1>
    </dataValidation>
    <dataValidation allowBlank="1" showInputMessage="1" sqref="B32:C35 A21:A26" xr:uid="{00000000-0002-0000-1600-000004000000}"/>
    <dataValidation type="whole" allowBlank="1" showInputMessage="1" showErrorMessage="1" sqref="A2" xr:uid="{00000000-0002-0000-1600-000005000000}">
      <formula1>1</formula1>
      <formula2>999</formula2>
    </dataValidation>
    <dataValidation type="list" allowBlank="1" showInputMessage="1" sqref="T13" xr:uid="{00000000-0002-0000-1600-000007000000}">
      <formula1>$U$4:$U$7</formula1>
    </dataValidation>
    <dataValidation type="list" allowBlank="1" showInputMessage="1" showErrorMessage="1" sqref="O32:O39 K32:K39" xr:uid="{BE9248A8-2316-46DB-91DE-7D36011DDB94}">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27"/>
      <c r="N2" s="130"/>
      <c r="O2" s="173" t="s">
        <v>63</v>
      </c>
      <c r="P2" s="173"/>
      <c r="Q2" s="173"/>
      <c r="R2" s="173"/>
      <c r="S2" s="1"/>
      <c r="T2" s="117"/>
      <c r="W2" s="1"/>
      <c r="BB2"/>
    </row>
    <row r="3" spans="1:54" ht="50.1" customHeight="1" x14ac:dyDescent="0.15">
      <c r="G3" s="178"/>
      <c r="H3" s="178"/>
      <c r="I3" s="178"/>
      <c r="J3" s="178"/>
      <c r="K3" s="178"/>
      <c r="L3" s="178"/>
      <c r="M3" s="127"/>
      <c r="N3" s="130"/>
      <c r="O3" s="124"/>
      <c r="P3" s="124"/>
      <c r="Q3" s="124"/>
      <c r="R3" s="125"/>
      <c r="T3" s="111"/>
    </row>
    <row r="4" spans="1:54" ht="50.1" customHeight="1" x14ac:dyDescent="0.15">
      <c r="G4" s="130"/>
      <c r="H4" s="130"/>
      <c r="I4" s="130"/>
      <c r="J4" s="130"/>
      <c r="K4" s="130"/>
      <c r="L4" s="130"/>
      <c r="M4" s="130"/>
      <c r="N4" s="130"/>
      <c r="O4" s="124"/>
      <c r="P4" s="124"/>
      <c r="Q4" s="124"/>
      <c r="R4" s="125"/>
      <c r="T4" s="111"/>
    </row>
    <row r="5" spans="1:54" ht="30" customHeight="1" x14ac:dyDescent="0.15">
      <c r="K5" s="3"/>
      <c r="N5" s="123"/>
      <c r="O5" s="128"/>
      <c r="P5" s="179" t="s">
        <v>61</v>
      </c>
      <c r="Q5" s="179"/>
      <c r="R5" s="179"/>
      <c r="T5" s="111"/>
    </row>
    <row r="6" spans="1:54" ht="35.1" customHeight="1" x14ac:dyDescent="0.15">
      <c r="K6" s="3"/>
      <c r="L6" s="118"/>
      <c r="M6" s="118"/>
      <c r="N6" s="118" t="s">
        <v>58</v>
      </c>
      <c r="O6" s="180"/>
      <c r="P6" s="180"/>
      <c r="Q6" s="180"/>
      <c r="R6" s="180"/>
      <c r="T6" s="111"/>
    </row>
    <row r="7" spans="1:54" ht="34.5"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129" t="s">
        <v>5</v>
      </c>
      <c r="J16" s="186" t="s">
        <v>6</v>
      </c>
      <c r="K16" s="187"/>
      <c r="L16" s="187"/>
      <c r="M16" s="188"/>
      <c r="N16" s="129"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635</v>
      </c>
      <c r="E32" s="221" t="s">
        <v>420</v>
      </c>
      <c r="F32" s="214" t="s">
        <v>629</v>
      </c>
      <c r="G32" s="215" t="s">
        <v>637</v>
      </c>
      <c r="H32" s="212" t="s">
        <v>666</v>
      </c>
      <c r="I32" s="212" t="s">
        <v>639</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c r="I34" s="212"/>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c r="I36" s="212"/>
      <c r="J36" s="119"/>
      <c r="K36" s="120"/>
      <c r="L36" s="121"/>
      <c r="M36" s="121"/>
      <c r="N36" s="120"/>
      <c r="O36" s="120"/>
      <c r="P36" s="121"/>
      <c r="Q36" s="122"/>
      <c r="R36" s="20"/>
      <c r="S36" s="131"/>
      <c r="T36" s="132"/>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131"/>
      <c r="T37" s="132"/>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33"/>
      <c r="E41" s="133"/>
      <c r="F41" s="211" t="s">
        <v>608</v>
      </c>
      <c r="G41" s="211"/>
      <c r="H41" s="211"/>
      <c r="I41" s="211"/>
      <c r="J41" s="211"/>
      <c r="K41" s="211"/>
      <c r="L41" s="211"/>
      <c r="M41" s="211"/>
      <c r="N41" s="211"/>
      <c r="O41" s="211"/>
      <c r="P41" s="211"/>
      <c r="Q41" s="133"/>
      <c r="R41" s="133"/>
    </row>
    <row r="42" spans="2:22" ht="17.25" customHeight="1" x14ac:dyDescent="0.15">
      <c r="B42" s="116"/>
      <c r="C42" s="116"/>
      <c r="D42" s="133"/>
      <c r="E42" s="133"/>
      <c r="F42" s="211"/>
      <c r="G42" s="211"/>
      <c r="H42" s="211"/>
      <c r="I42" s="211"/>
      <c r="J42" s="211"/>
      <c r="K42" s="211"/>
      <c r="L42" s="211"/>
      <c r="M42" s="211"/>
      <c r="N42" s="211"/>
      <c r="O42" s="211"/>
      <c r="P42" s="211"/>
      <c r="Q42" s="133"/>
      <c r="R42" s="133"/>
    </row>
    <row r="43" spans="2:22" ht="17.25" customHeight="1" x14ac:dyDescent="0.15">
      <c r="B43" s="116"/>
      <c r="C43" s="116"/>
      <c r="D43" s="133"/>
      <c r="E43" s="133"/>
      <c r="F43" s="211"/>
      <c r="G43" s="211"/>
      <c r="H43" s="211"/>
      <c r="I43" s="211"/>
      <c r="J43" s="211"/>
      <c r="K43" s="211"/>
      <c r="L43" s="211"/>
      <c r="M43" s="211"/>
      <c r="N43" s="211"/>
      <c r="O43" s="211"/>
      <c r="P43" s="211"/>
      <c r="Q43" s="133"/>
      <c r="R43" s="133"/>
    </row>
    <row r="44" spans="2:22" ht="17.25" customHeight="1" x14ac:dyDescent="0.15">
      <c r="B44" s="116"/>
      <c r="C44" s="116"/>
      <c r="D44" s="133"/>
      <c r="E44" s="133"/>
      <c r="F44" s="211"/>
      <c r="G44" s="211"/>
      <c r="H44" s="211"/>
      <c r="I44" s="211"/>
      <c r="J44" s="211"/>
      <c r="K44" s="211"/>
      <c r="L44" s="211"/>
      <c r="M44" s="211"/>
      <c r="N44" s="211"/>
      <c r="O44" s="211"/>
      <c r="P44" s="211"/>
      <c r="Q44" s="133"/>
      <c r="R44" s="133"/>
    </row>
    <row r="45" spans="2:22" ht="17.25" customHeight="1" x14ac:dyDescent="0.15">
      <c r="B45" s="116"/>
      <c r="C45" s="116"/>
      <c r="D45" s="133"/>
      <c r="E45" s="133"/>
      <c r="F45" s="211"/>
      <c r="G45" s="211"/>
      <c r="H45" s="211"/>
      <c r="I45" s="211"/>
      <c r="J45" s="211"/>
      <c r="K45" s="211"/>
      <c r="L45" s="211"/>
      <c r="M45" s="211"/>
      <c r="N45" s="211"/>
      <c r="O45" s="211"/>
      <c r="P45" s="211"/>
      <c r="Q45" s="133"/>
      <c r="R45" s="133"/>
    </row>
    <row r="46" spans="2:22" ht="17.25" customHeight="1" x14ac:dyDescent="0.15">
      <c r="B46" s="116"/>
      <c r="C46" s="116"/>
      <c r="D46" s="133"/>
      <c r="E46" s="133"/>
      <c r="F46" s="211"/>
      <c r="G46" s="211"/>
      <c r="H46" s="211"/>
      <c r="I46" s="211"/>
      <c r="J46" s="211"/>
      <c r="K46" s="211"/>
      <c r="L46" s="211"/>
      <c r="M46" s="211"/>
      <c r="N46" s="211"/>
      <c r="O46" s="211"/>
      <c r="P46" s="211"/>
      <c r="Q46" s="133"/>
      <c r="R46" s="133"/>
    </row>
    <row r="47" spans="2:22" ht="17.25" customHeight="1" x14ac:dyDescent="0.15">
      <c r="B47" s="116"/>
      <c r="C47" s="116"/>
      <c r="D47" s="133"/>
      <c r="E47" s="133"/>
      <c r="F47" s="211"/>
      <c r="G47" s="211"/>
      <c r="H47" s="211"/>
      <c r="I47" s="211"/>
      <c r="J47" s="211"/>
      <c r="K47" s="211"/>
      <c r="L47" s="211"/>
      <c r="M47" s="211"/>
      <c r="N47" s="211"/>
      <c r="O47" s="211"/>
      <c r="P47" s="211"/>
      <c r="Q47" s="133"/>
      <c r="R47" s="133"/>
    </row>
    <row r="48" spans="2:22" ht="17.25" customHeight="1" x14ac:dyDescent="0.15">
      <c r="B48" s="116"/>
      <c r="C48" s="116"/>
      <c r="D48" s="133"/>
      <c r="E48" s="133"/>
      <c r="F48" s="211"/>
      <c r="G48" s="211"/>
      <c r="H48" s="211"/>
      <c r="I48" s="211"/>
      <c r="J48" s="211"/>
      <c r="K48" s="211"/>
      <c r="L48" s="211"/>
      <c r="M48" s="211"/>
      <c r="N48" s="211"/>
      <c r="O48" s="211"/>
      <c r="P48" s="211"/>
      <c r="Q48" s="133"/>
      <c r="R48" s="133"/>
    </row>
    <row r="49" spans="2:18" ht="17.25" customHeight="1" x14ac:dyDescent="0.15">
      <c r="B49" s="116"/>
      <c r="C49" s="116"/>
      <c r="D49" s="133"/>
      <c r="E49" s="133"/>
      <c r="F49" s="211"/>
      <c r="G49" s="211"/>
      <c r="H49" s="211"/>
      <c r="I49" s="211"/>
      <c r="J49" s="211"/>
      <c r="K49" s="211"/>
      <c r="L49" s="211"/>
      <c r="M49" s="211"/>
      <c r="N49" s="211"/>
      <c r="O49" s="211"/>
      <c r="P49" s="211"/>
      <c r="Q49" s="133"/>
      <c r="R49" s="133"/>
    </row>
    <row r="50" spans="2:18" ht="17.25" customHeight="1" x14ac:dyDescent="0.15">
      <c r="B50" s="116"/>
      <c r="C50" s="116"/>
      <c r="D50" s="133"/>
      <c r="E50" s="133"/>
      <c r="F50" s="211"/>
      <c r="G50" s="211"/>
      <c r="H50" s="211"/>
      <c r="I50" s="211"/>
      <c r="J50" s="211"/>
      <c r="K50" s="211"/>
      <c r="L50" s="211"/>
      <c r="M50" s="211"/>
      <c r="N50" s="211"/>
      <c r="O50" s="211"/>
      <c r="P50" s="211"/>
      <c r="Q50" s="133"/>
      <c r="R50" s="133"/>
    </row>
    <row r="51" spans="2:18" ht="17.25" customHeight="1" x14ac:dyDescent="0.15">
      <c r="B51" s="116"/>
      <c r="C51" s="116"/>
      <c r="D51" s="133"/>
      <c r="E51" s="133"/>
      <c r="F51" s="211"/>
      <c r="G51" s="211"/>
      <c r="H51" s="211"/>
      <c r="I51" s="211"/>
      <c r="J51" s="211"/>
      <c r="K51" s="211"/>
      <c r="L51" s="211"/>
      <c r="M51" s="211"/>
      <c r="N51" s="211"/>
      <c r="O51" s="211"/>
      <c r="P51" s="211"/>
      <c r="Q51" s="133"/>
      <c r="R51" s="133"/>
    </row>
    <row r="52" spans="2:18" ht="17.25" customHeight="1" x14ac:dyDescent="0.15">
      <c r="B52" s="116"/>
      <c r="C52" s="116"/>
      <c r="D52" s="133"/>
      <c r="E52" s="133"/>
      <c r="F52" s="133"/>
      <c r="G52" s="133"/>
      <c r="H52" s="133"/>
      <c r="I52" s="133"/>
      <c r="J52" s="133"/>
      <c r="K52" s="133"/>
      <c r="L52" s="133"/>
      <c r="M52" s="133"/>
      <c r="N52" s="133"/>
      <c r="O52" s="133"/>
      <c r="P52" s="133"/>
      <c r="Q52" s="133"/>
      <c r="R52" s="133"/>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nJnynC4YzyMEPkNe3rVHxuffJN37WxDhW4jKNTo85l3uhOJINCQRLgAaAdGRsygBUhBb9dBkkHB/GXTKx/nkQg==" saltValue="Zw0WAahVVznt9UDMuDylWA=="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8">
    <dataValidation type="list" allowBlank="1" showInputMessage="1" sqref="T13" xr:uid="{00000000-0002-0000-1700-000000000000}">
      <formula1>$U$4:$U$7</formula1>
    </dataValidation>
    <dataValidation type="whole" allowBlank="1" showInputMessage="1" showErrorMessage="1" sqref="A2" xr:uid="{00000000-0002-0000-1700-000002000000}">
      <formula1>1</formula1>
      <formula2>999</formula2>
    </dataValidation>
    <dataValidation allowBlank="1" showInputMessage="1" sqref="B32:C35 A21:A26" xr:uid="{00000000-0002-0000-1700-000003000000}"/>
    <dataValidation type="list" allowBlank="1" showInputMessage="1" showErrorMessage="1" sqref="R32:R39" xr:uid="{4B7A98AB-AC2A-4A7C-A76E-A7C9C161566C}">
      <formula1>"○,×"</formula1>
    </dataValidation>
    <dataValidation type="list" allowBlank="1" showInputMessage="1" sqref="N17:N25" xr:uid="{00000000-0002-0000-1700-000005000000}">
      <formula1>"○,×,○（P）,×（P）"</formula1>
    </dataValidation>
    <dataValidation type="list" allowBlank="1" showInputMessage="1" showErrorMessage="1" sqref="N32:N39" xr:uid="{33CF7D41-53E7-4D73-9DB9-6B1BC6F3C53E}">
      <formula1>"－,1.記述試験,2.口頭試験,3.受験条件,4.その他"</formula1>
    </dataValidation>
    <dataValidation type="list" allowBlank="1" showInputMessage="1" showErrorMessage="1" sqref="J32:J39" xr:uid="{0B0E3723-619C-4C7A-A643-D19BE481CA2C}">
      <formula1>"1.記述試験,2.口頭試験,3.受験条件,4.その他"</formula1>
    </dataValidation>
    <dataValidation type="list" allowBlank="1" showInputMessage="1" showErrorMessage="1" sqref="O32:O39 K32:K39" xr:uid="{3F145B24-D487-4734-8F3E-EA23BDC6D1F2}">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173</v>
      </c>
      <c r="E32" s="221" t="s">
        <v>174</v>
      </c>
      <c r="F32" s="214" t="s">
        <v>151</v>
      </c>
      <c r="G32" s="215" t="s">
        <v>175</v>
      </c>
      <c r="H32" s="212" t="s">
        <v>176</v>
      </c>
      <c r="I32" s="212" t="s">
        <v>179</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177</v>
      </c>
      <c r="I34" s="212" t="s">
        <v>180</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178</v>
      </c>
      <c r="I36" s="212" t="s">
        <v>181</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mahv98ME44L48yJ7DkhSJjp2BIxIUtidaAe5ZffCeUUrXqzTOcWqNc9tSKqJgC+SrBqc7hR7PsEAI2Cxti+yEQ==" saltValue="4J6hVFm1Z7pmyy1jfCrjy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xr:uid="{00000000-0002-0000-1800-000000000000}"/>
    <dataValidation type="list" allowBlank="1" showInputMessage="1" showErrorMessage="1" sqref="R32:R39" xr:uid="{FE1CCC28-F32A-4C43-BCFE-2465924204D7}">
      <formula1>"○,×"</formula1>
    </dataValidation>
    <dataValidation type="list" allowBlank="1" showInputMessage="1" sqref="N17:N25" xr:uid="{00000000-0002-0000-1800-000002000000}">
      <formula1>"○,×,○（P）,×（P）"</formula1>
    </dataValidation>
    <dataValidation type="list" allowBlank="1" showInputMessage="1" showErrorMessage="1" sqref="N32:N39" xr:uid="{4A8EE985-FCB1-46C9-98FB-9323EEBE28AB}">
      <formula1>"－,1.記述試験,2.口頭試験,3.受験条件,4.その他"</formula1>
    </dataValidation>
    <dataValidation type="list" allowBlank="1" showInputMessage="1" showErrorMessage="1" sqref="J32:J39" xr:uid="{33CDC1E3-6D40-4693-8B92-2BB6BF4138FF}">
      <formula1>"1.記述試験,2.口頭試験,3.受験条件,4.その他"</formula1>
    </dataValidation>
    <dataValidation type="whole" allowBlank="1" showInputMessage="1" showErrorMessage="1" sqref="A2" xr:uid="{00000000-0002-0000-1800-000005000000}">
      <formula1>1</formula1>
      <formula2>999</formula2>
    </dataValidation>
    <dataValidation type="list" allowBlank="1" showInputMessage="1" sqref="T13" xr:uid="{00000000-0002-0000-1800-000007000000}">
      <formula1>$U$4:$U$7</formula1>
    </dataValidation>
    <dataValidation type="list" allowBlank="1" showInputMessage="1" showErrorMessage="1" sqref="O32:O39 K32:K39" xr:uid="{7573746D-7839-4960-BA68-C90A0AC8737D}">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173</v>
      </c>
      <c r="E32" s="221" t="s">
        <v>88</v>
      </c>
      <c r="F32" s="214" t="s">
        <v>79</v>
      </c>
      <c r="G32" s="215" t="s">
        <v>182</v>
      </c>
      <c r="H32" s="212" t="s">
        <v>176</v>
      </c>
      <c r="I32" s="212" t="s">
        <v>184</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183</v>
      </c>
      <c r="I34" s="212" t="s">
        <v>185</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178</v>
      </c>
      <c r="I36" s="212" t="s">
        <v>181</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G3bK02m6UqoBdl5zfnJyS1t4/F77fR4sVcpA6C0NCzADlfPsPG+AeW/GuaaFcnTayXCPKxFDKMkByJuJGoLc4Q==" saltValue="wlTTGqHuJVL+3b+J+eoTaw=="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xr:uid="{4AA78778-EBFF-4ADF-ABAE-75724BDA48BD}">
      <formula1>"1.記述試験,2.口頭試験,3.受験条件,4.その他"</formula1>
    </dataValidation>
    <dataValidation type="list" allowBlank="1" showInputMessage="1" showErrorMessage="1" sqref="N32:N39" xr:uid="{F008B812-2E51-4436-A095-6E8D1B0A1906}">
      <formula1>"－,1.記述試験,2.口頭試験,3.受験条件,4.その他"</formula1>
    </dataValidation>
    <dataValidation type="list" allowBlank="1" showInputMessage="1" sqref="N17:N25" xr:uid="{00000000-0002-0000-1900-000002000000}">
      <formula1>"○,×,○（P）,×（P）"</formula1>
    </dataValidation>
    <dataValidation type="list" allowBlank="1" showInputMessage="1" showErrorMessage="1" sqref="R32:R39" xr:uid="{C42F30EC-E617-47C6-89D2-8A746B6BDE31}">
      <formula1>"○,×"</formula1>
    </dataValidation>
    <dataValidation allowBlank="1" showInputMessage="1" sqref="B32:C35 A21:A26" xr:uid="{00000000-0002-0000-1900-000004000000}"/>
    <dataValidation type="whole" allowBlank="1" showInputMessage="1" showErrorMessage="1" sqref="A2" xr:uid="{00000000-0002-0000-1900-000005000000}">
      <formula1>1</formula1>
      <formula2>999</formula2>
    </dataValidation>
    <dataValidation type="list" allowBlank="1" showInputMessage="1" sqref="T13" xr:uid="{00000000-0002-0000-1900-000007000000}">
      <formula1>$U$4:$U$7</formula1>
    </dataValidation>
    <dataValidation type="list" allowBlank="1" showInputMessage="1" showErrorMessage="1" sqref="O32:O39 K32:K39" xr:uid="{D4AF1A1D-CE31-46AC-BDAE-5536E1313CD5}">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173</v>
      </c>
      <c r="E32" s="221" t="s">
        <v>186</v>
      </c>
      <c r="F32" s="214" t="s">
        <v>613</v>
      </c>
      <c r="G32" s="215" t="s">
        <v>187</v>
      </c>
      <c r="H32" s="212" t="s">
        <v>176</v>
      </c>
      <c r="I32" s="212" t="s">
        <v>184</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188</v>
      </c>
      <c r="I34" s="212" t="s">
        <v>189</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178</v>
      </c>
      <c r="I36" s="212" t="s">
        <v>181</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WAie0eoDV0r6JoGkbh/+PXBhCCMiOjaZLxyPptJd1v3uxCVHrx8hiZaZ/6j1Pcff1xyYlT4UuKYrJiU6ZHh8zA==" saltValue="j7ME1osDzdguZFLUhypZBQ=="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xr:uid="{00000000-0002-0000-1A00-000000000000}"/>
    <dataValidation type="list" allowBlank="1" showInputMessage="1" showErrorMessage="1" sqref="R32:R39" xr:uid="{5770CE9F-C4A3-4712-9DFC-1EB067EB314E}">
      <formula1>"○,×"</formula1>
    </dataValidation>
    <dataValidation type="list" allowBlank="1" showInputMessage="1" sqref="N17:N25" xr:uid="{00000000-0002-0000-1A00-000002000000}">
      <formula1>"○,×,○（P）,×（P）"</formula1>
    </dataValidation>
    <dataValidation type="list" allowBlank="1" showInputMessage="1" showErrorMessage="1" sqref="N32:N39" xr:uid="{6A872CBC-F615-4B0C-B0F4-6C35DA323D67}">
      <formula1>"－,1.記述試験,2.口頭試験,3.受験条件,4.その他"</formula1>
    </dataValidation>
    <dataValidation type="list" allowBlank="1" showInputMessage="1" showErrorMessage="1" sqref="J32:J39" xr:uid="{328E1A79-B291-4EF8-824D-F32C646DBEC1}">
      <formula1>"1.記述試験,2.口頭試験,3.受験条件,4.その他"</formula1>
    </dataValidation>
    <dataValidation type="whole" allowBlank="1" showInputMessage="1" showErrorMessage="1" sqref="A2" xr:uid="{00000000-0002-0000-1A00-000005000000}">
      <formula1>1</formula1>
      <formula2>999</formula2>
    </dataValidation>
    <dataValidation type="list" allowBlank="1" showInputMessage="1" sqref="T13" xr:uid="{00000000-0002-0000-1A00-000007000000}">
      <formula1>$U$4:$U$7</formula1>
    </dataValidation>
    <dataValidation type="list" allowBlank="1" showInputMessage="1" showErrorMessage="1" sqref="O32:O39 K32:K39" xr:uid="{1E3F1A22-F047-4DA0-9CA6-B55968CAE7A3}">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190</v>
      </c>
      <c r="E32" s="221" t="s">
        <v>88</v>
      </c>
      <c r="F32" s="214" t="s">
        <v>79</v>
      </c>
      <c r="G32" s="215" t="s">
        <v>191</v>
      </c>
      <c r="H32" s="212" t="s">
        <v>192</v>
      </c>
      <c r="I32" s="212" t="s">
        <v>196</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193</v>
      </c>
      <c r="I34" s="212" t="s">
        <v>197</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194</v>
      </c>
      <c r="I36" s="212" t="s">
        <v>198</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t="s">
        <v>195</v>
      </c>
      <c r="I38" s="212" t="s">
        <v>199</v>
      </c>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LGPaVjrVMjMCdnwNoVMfSll0H7t9j2iAqn1WATfr0bilDm2+AemiJME5THjmET+1lM6fb7hSHyJDe5Nl5es3ww==" saltValue="TUGF1iDHj8yObgaQYwJBog=="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xr:uid="{C173DB4C-3377-4CF8-B1B9-97AE9BDCF58A}">
      <formula1>"1.記述試験,2.口頭試験,3.受験条件,4.その他"</formula1>
    </dataValidation>
    <dataValidation type="list" allowBlank="1" showInputMessage="1" showErrorMessage="1" sqref="N32:N39" xr:uid="{4C899814-4FCD-483A-B203-1D5F281F6524}">
      <formula1>"－,1.記述試験,2.口頭試験,3.受験条件,4.その他"</formula1>
    </dataValidation>
    <dataValidation type="list" allowBlank="1" showInputMessage="1" sqref="N17:N25" xr:uid="{00000000-0002-0000-1B00-000002000000}">
      <formula1>"○,×,○（P）,×（P）"</formula1>
    </dataValidation>
    <dataValidation type="list" allowBlank="1" showInputMessage="1" showErrorMessage="1" sqref="R32:R39" xr:uid="{6135CAEB-8903-4332-B689-5076FD76B1DB}">
      <formula1>"○,×"</formula1>
    </dataValidation>
    <dataValidation allowBlank="1" showInputMessage="1" sqref="B32:C35 A21:A26" xr:uid="{00000000-0002-0000-1B00-000004000000}"/>
    <dataValidation type="whole" allowBlank="1" showInputMessage="1" showErrorMessage="1" sqref="A2" xr:uid="{00000000-0002-0000-1B00-000005000000}">
      <formula1>1</formula1>
      <formula2>999</formula2>
    </dataValidation>
    <dataValidation type="list" allowBlank="1" showInputMessage="1" sqref="T13" xr:uid="{00000000-0002-0000-1B00-000007000000}">
      <formula1>$U$4:$U$7</formula1>
    </dataValidation>
    <dataValidation type="list" allowBlank="1" showInputMessage="1" showErrorMessage="1" sqref="O32:O39 K32:K39" xr:uid="{4026F8FE-201C-4F36-BCE7-3A6546C5A4C6}">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190</v>
      </c>
      <c r="E32" s="221" t="s">
        <v>186</v>
      </c>
      <c r="F32" s="214" t="s">
        <v>79</v>
      </c>
      <c r="G32" s="215" t="s">
        <v>200</v>
      </c>
      <c r="H32" s="212" t="s">
        <v>192</v>
      </c>
      <c r="I32" s="212" t="s">
        <v>196</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201</v>
      </c>
      <c r="I34" s="212" t="s">
        <v>198</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202</v>
      </c>
      <c r="I36" s="212" t="s">
        <v>204</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t="s">
        <v>203</v>
      </c>
      <c r="I38" s="212" t="s">
        <v>205</v>
      </c>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FSjMpXDxiilU70wk8/EVgjr1VGsi897e2KjdSKFkn1f1xq/y179pBdYkHmPr3J/toUngDaSzK2ZnnJxJ75jALw==" saltValue="btETaknL/pQyGJp012FMDg=="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disablePrompts="1" count="8">
    <dataValidation allowBlank="1" showInputMessage="1" sqref="B32:C35 A21:A26" xr:uid="{00000000-0002-0000-1C00-000000000000}"/>
    <dataValidation type="list" allowBlank="1" showInputMessage="1" showErrorMessage="1" sqref="R32:R39" xr:uid="{5B3039ED-9A17-4EE3-A088-0BD9FFE1539C}">
      <formula1>"○,×"</formula1>
    </dataValidation>
    <dataValidation type="list" allowBlank="1" showInputMessage="1" sqref="N17:N25" xr:uid="{00000000-0002-0000-1C00-000002000000}">
      <formula1>"○,×,○（P）,×（P）"</formula1>
    </dataValidation>
    <dataValidation type="list" allowBlank="1" showInputMessage="1" showErrorMessage="1" sqref="N32:N39" xr:uid="{085513EA-B3EE-4577-AB02-7C2D41C78FFE}">
      <formula1>"－,1.記述試験,2.口頭試験,3.受験条件,4.その他"</formula1>
    </dataValidation>
    <dataValidation type="list" allowBlank="1" showInputMessage="1" showErrorMessage="1" sqref="J32:J39" xr:uid="{9C9FE773-CCDE-4687-908E-6DF8951D5E2C}">
      <formula1>"1.記述試験,2.口頭試験,3.受験条件,4.その他"</formula1>
    </dataValidation>
    <dataValidation type="whole" allowBlank="1" showInputMessage="1" showErrorMessage="1" sqref="A2" xr:uid="{00000000-0002-0000-1C00-000005000000}">
      <formula1>1</formula1>
      <formula2>999</formula2>
    </dataValidation>
    <dataValidation type="list" allowBlank="1" showInputMessage="1" sqref="T13" xr:uid="{00000000-0002-0000-1C00-000007000000}">
      <formula1>$U$4:$U$7</formula1>
    </dataValidation>
    <dataValidation type="list" allowBlank="1" showInputMessage="1" showErrorMessage="1" sqref="O32:O39 K32:K39" xr:uid="{30487F4D-A0B8-4602-92D3-4BFD572B8768}">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B101"/>
  <sheetViews>
    <sheetView showGridLines="0" view="pageBreakPreview" topLeftCell="C5" zoomScale="40" zoomScaleNormal="50" zoomScaleSheetLayoutView="40" workbookViewId="0">
      <selection activeCell="O33" sqref="O33"/>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8" t="s">
        <v>5</v>
      </c>
      <c r="J16" s="186" t="s">
        <v>6</v>
      </c>
      <c r="K16" s="187"/>
      <c r="L16" s="187"/>
      <c r="M16" s="188"/>
      <c r="N16" s="8"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50" customHeight="1" x14ac:dyDescent="0.15">
      <c r="B32" s="115"/>
      <c r="C32" s="115"/>
      <c r="D32" s="221" t="s">
        <v>46</v>
      </c>
      <c r="E32" s="221" t="s">
        <v>47</v>
      </c>
      <c r="F32" s="214" t="s">
        <v>48</v>
      </c>
      <c r="G32" s="215" t="s">
        <v>49</v>
      </c>
      <c r="H32" s="212" t="s">
        <v>50</v>
      </c>
      <c r="I32" s="212" t="s">
        <v>618</v>
      </c>
      <c r="J32" s="119"/>
      <c r="K32" s="120"/>
      <c r="L32" s="121"/>
      <c r="M32" s="121"/>
      <c r="N32" s="120"/>
      <c r="O32" s="120"/>
      <c r="P32" s="121"/>
      <c r="Q32" s="122"/>
      <c r="R32" s="20"/>
      <c r="S32" s="209"/>
      <c r="T32" s="210"/>
      <c r="U32" s="9"/>
      <c r="V32"/>
    </row>
    <row r="33" spans="2:22" ht="15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51</v>
      </c>
      <c r="I34" s="212" t="s">
        <v>664</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52</v>
      </c>
      <c r="I36" s="212" t="s">
        <v>619</v>
      </c>
      <c r="J36" s="119"/>
      <c r="K36" s="120"/>
      <c r="L36" s="121"/>
      <c r="M36" s="121"/>
      <c r="N36" s="120"/>
      <c r="O36" s="120"/>
      <c r="P36" s="121"/>
      <c r="Q36" s="122"/>
      <c r="R36" s="20"/>
      <c r="S36" s="24"/>
      <c r="T36" s="25"/>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4"/>
      <c r="T37" s="25"/>
      <c r="U37" s="9"/>
      <c r="V37"/>
    </row>
    <row r="38" spans="2:22" ht="120" customHeight="1" x14ac:dyDescent="0.15">
      <c r="B38" s="116"/>
      <c r="C38" s="116"/>
      <c r="D38" s="221"/>
      <c r="E38" s="221"/>
      <c r="F38" s="214"/>
      <c r="G38" s="216"/>
      <c r="H38" s="212" t="s">
        <v>53</v>
      </c>
      <c r="I38" s="212" t="s">
        <v>53</v>
      </c>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uwJiD0VrOktqx5rtMh+ITidLodq9tA0YHNajtWgpQmjxxosBnuMiFx09P8OvJGZOMPKPoq9msm9LTGonjT1nvg==" saltValue="Hi7MOm2Bo6r8Ot7IffaTaQ==" spinCount="100000" sheet="1" objects="1" scenarios="1" formatRows="0" insertRows="0" deleteRows="0"/>
  <mergeCells count="67">
    <mergeCell ref="D9:F9"/>
    <mergeCell ref="D10:F10"/>
    <mergeCell ref="D11:F11"/>
    <mergeCell ref="D12:F12"/>
    <mergeCell ref="O6:R6"/>
    <mergeCell ref="O7:R7"/>
    <mergeCell ref="O8:R8"/>
    <mergeCell ref="S35:T35"/>
    <mergeCell ref="S38:T38"/>
    <mergeCell ref="H34:H35"/>
    <mergeCell ref="I34:I35"/>
    <mergeCell ref="H36:H37"/>
    <mergeCell ref="I36:I37"/>
    <mergeCell ref="D32:D39"/>
    <mergeCell ref="E32:E39"/>
    <mergeCell ref="F32:F39"/>
    <mergeCell ref="G32:G39"/>
    <mergeCell ref="H32:H33"/>
    <mergeCell ref="F29:F31"/>
    <mergeCell ref="G29:G31"/>
    <mergeCell ref="H29:H31"/>
    <mergeCell ref="O24:R24"/>
    <mergeCell ref="O25:R25"/>
    <mergeCell ref="E27:S27"/>
    <mergeCell ref="I29:I31"/>
    <mergeCell ref="R29:R31"/>
    <mergeCell ref="S29:T31"/>
    <mergeCell ref="J30:M30"/>
    <mergeCell ref="N30:Q30"/>
    <mergeCell ref="J29:Q29"/>
    <mergeCell ref="T13:T14"/>
    <mergeCell ref="H38:H39"/>
    <mergeCell ref="I38:I39"/>
    <mergeCell ref="J17:M17"/>
    <mergeCell ref="J18:M18"/>
    <mergeCell ref="J19:M19"/>
    <mergeCell ref="J20:M20"/>
    <mergeCell ref="J22:M22"/>
    <mergeCell ref="O16:R16"/>
    <mergeCell ref="O23:R23"/>
    <mergeCell ref="J21:M21"/>
    <mergeCell ref="S39:T39"/>
    <mergeCell ref="I32:I33"/>
    <mergeCell ref="S32:T32"/>
    <mergeCell ref="S33:T33"/>
    <mergeCell ref="S34:T34"/>
    <mergeCell ref="F41:P51"/>
    <mergeCell ref="D13:F13"/>
    <mergeCell ref="D14:F14"/>
    <mergeCell ref="G16:H16"/>
    <mergeCell ref="J16:M16"/>
    <mergeCell ref="O18:R18"/>
    <mergeCell ref="O19:R19"/>
    <mergeCell ref="O20:R20"/>
    <mergeCell ref="O21:R21"/>
    <mergeCell ref="O22:R22"/>
    <mergeCell ref="D29:D31"/>
    <mergeCell ref="O17:R17"/>
    <mergeCell ref="J23:M23"/>
    <mergeCell ref="J24:M24"/>
    <mergeCell ref="J25:M25"/>
    <mergeCell ref="E29:E31"/>
    <mergeCell ref="O1:R1"/>
    <mergeCell ref="O2:R2"/>
    <mergeCell ref="P5:R5"/>
    <mergeCell ref="T11:T12"/>
    <mergeCell ref="G2:L3"/>
  </mergeCells>
  <phoneticPr fontId="2"/>
  <dataValidations count="8">
    <dataValidation type="list" allowBlank="1" showInputMessage="1" showErrorMessage="1" sqref="J32:J39" xr:uid="{BE9919BF-6997-43AA-8A29-8573E703D010}">
      <formula1>"1.記述試験,2.口頭試験,3.受験条件,4.その他"</formula1>
    </dataValidation>
    <dataValidation type="list" allowBlank="1" showInputMessage="1" showErrorMessage="1" sqref="N32:N39" xr:uid="{F03387DD-A2F2-4D33-83A1-3F525778BFE8}">
      <formula1>"－,1.記述試験,2.口頭試験,3.受験条件,4.その他"</formula1>
    </dataValidation>
    <dataValidation type="list" allowBlank="1" showInputMessage="1" sqref="N17:N25" xr:uid="{00000000-0002-0000-0200-000002000000}">
      <formula1>"○,×,○（P）,×（P）"</formula1>
    </dataValidation>
    <dataValidation type="list" allowBlank="1" showInputMessage="1" showErrorMessage="1" sqref="R32:R39" xr:uid="{FA521117-AF09-45AB-B942-5836FCC3AE12}">
      <formula1>"○,×"</formula1>
    </dataValidation>
    <dataValidation allowBlank="1" showInputMessage="1" sqref="B32:C35 A21:A26" xr:uid="{00000000-0002-0000-0200-000004000000}"/>
    <dataValidation type="whole" allowBlank="1" showInputMessage="1" showErrorMessage="1" sqref="A2" xr:uid="{00000000-0002-0000-0200-000005000000}">
      <formula1>1</formula1>
      <formula2>999</formula2>
    </dataValidation>
    <dataValidation type="list" allowBlank="1" showInputMessage="1" sqref="T13" xr:uid="{00000000-0002-0000-0200-000007000000}">
      <formula1>$U$4:$U$7</formula1>
    </dataValidation>
    <dataValidation type="list" allowBlank="1" showInputMessage="1" showErrorMessage="1" sqref="O32:O39 K32:K39" xr:uid="{8E0205D7-DFBC-4E80-8CB7-A84A1F0FDD40}">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50" customHeight="1" x14ac:dyDescent="0.15">
      <c r="A32" s="1"/>
      <c r="B32" s="115"/>
      <c r="C32" s="115"/>
      <c r="D32" s="221" t="s">
        <v>211</v>
      </c>
      <c r="E32" s="221" t="s">
        <v>212</v>
      </c>
      <c r="F32" s="214" t="s">
        <v>213</v>
      </c>
      <c r="G32" s="215" t="s">
        <v>214</v>
      </c>
      <c r="H32" s="212" t="s">
        <v>215</v>
      </c>
      <c r="I32" s="212" t="s">
        <v>603</v>
      </c>
      <c r="J32" s="119"/>
      <c r="K32" s="120"/>
      <c r="L32" s="121"/>
      <c r="M32" s="121"/>
      <c r="N32" s="120"/>
      <c r="O32" s="120"/>
      <c r="P32" s="121"/>
      <c r="Q32" s="122"/>
      <c r="R32" s="20"/>
      <c r="S32" s="209"/>
      <c r="T32" s="210"/>
      <c r="U32" s="9"/>
    </row>
    <row r="33" spans="1:21" customFormat="1" ht="15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216</v>
      </c>
      <c r="I34" s="212" t="s">
        <v>217</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moTN4jF6lBsEXyj8UPcgriacAxErg2N69qONms54D8yF8PKagmZwVpe4X/bw8glSCkCidrCFtFVm8Z0b8Qhrzw==" saltValue="9izskx3LmSLtbDH6bcbGU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disablePrompts="1" count="8">
    <dataValidation allowBlank="1" showInputMessage="1" sqref="B32:C35 A21:A26" xr:uid="{00000000-0002-0000-1D00-000000000000}"/>
    <dataValidation type="list" allowBlank="1" showInputMessage="1" showErrorMessage="1" sqref="R32:R39" xr:uid="{D7D8D902-23F4-4C35-968F-7D21A593FBA0}">
      <formula1>"○,×"</formula1>
    </dataValidation>
    <dataValidation type="list" allowBlank="1" showInputMessage="1" sqref="N17:N25" xr:uid="{00000000-0002-0000-1D00-000002000000}">
      <formula1>"○,×,○（P）,×（P）"</formula1>
    </dataValidation>
    <dataValidation type="list" allowBlank="1" showInputMessage="1" showErrorMessage="1" sqref="N32:N39" xr:uid="{F054F495-6180-4AD0-8D57-A8F863098793}">
      <formula1>"－,1.記述試験,2.口頭試験,3.受験条件,4.その他"</formula1>
    </dataValidation>
    <dataValidation type="list" allowBlank="1" showInputMessage="1" showErrorMessage="1" sqref="J32:J39" xr:uid="{C5D442D5-980C-418E-91F8-EC1AC27D6A08}">
      <formula1>"1.記述試験,2.口頭試験,3.受験条件,4.その他"</formula1>
    </dataValidation>
    <dataValidation type="whole" allowBlank="1" showInputMessage="1" showErrorMessage="1" sqref="A2" xr:uid="{00000000-0002-0000-1D00-000005000000}">
      <formula1>1</formula1>
      <formula2>999</formula2>
    </dataValidation>
    <dataValidation type="list" allowBlank="1" showInputMessage="1" sqref="T13" xr:uid="{00000000-0002-0000-1D00-000007000000}">
      <formula1>$U$4:$U$7</formula1>
    </dataValidation>
    <dataValidation type="list" allowBlank="1" showInputMessage="1" showErrorMessage="1" sqref="O32:O39 K32:K39" xr:uid="{3A0A1CEB-C37F-4A06-8BAE-F8D0D6AC69A7}">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7">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27"/>
      <c r="N2" s="130"/>
      <c r="O2" s="173" t="s">
        <v>63</v>
      </c>
      <c r="P2" s="173"/>
      <c r="Q2" s="173"/>
      <c r="R2" s="173"/>
      <c r="S2" s="1"/>
      <c r="T2" s="117"/>
      <c r="W2" s="1"/>
      <c r="BB2"/>
    </row>
    <row r="3" spans="1:54" ht="50.1" customHeight="1" x14ac:dyDescent="0.15">
      <c r="G3" s="178"/>
      <c r="H3" s="178"/>
      <c r="I3" s="178"/>
      <c r="J3" s="178"/>
      <c r="K3" s="178"/>
      <c r="L3" s="178"/>
      <c r="M3" s="127"/>
      <c r="N3" s="130"/>
      <c r="O3" s="124"/>
      <c r="P3" s="124"/>
      <c r="Q3" s="124"/>
      <c r="R3" s="125"/>
      <c r="T3" s="111"/>
    </row>
    <row r="4" spans="1:54" ht="50.1" customHeight="1" x14ac:dyDescent="0.15">
      <c r="G4" s="130"/>
      <c r="H4" s="130"/>
      <c r="I4" s="130"/>
      <c r="J4" s="130"/>
      <c r="K4" s="130"/>
      <c r="L4" s="130"/>
      <c r="M4" s="130"/>
      <c r="N4" s="130"/>
      <c r="O4" s="124"/>
      <c r="P4" s="124"/>
      <c r="Q4" s="124"/>
      <c r="R4" s="125"/>
      <c r="T4" s="111"/>
    </row>
    <row r="5" spans="1:54" ht="30" customHeight="1" x14ac:dyDescent="0.15">
      <c r="K5" s="3"/>
      <c r="N5" s="123"/>
      <c r="O5" s="128"/>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129" t="s">
        <v>5</v>
      </c>
      <c r="J16" s="186" t="s">
        <v>6</v>
      </c>
      <c r="K16" s="187"/>
      <c r="L16" s="187"/>
      <c r="M16" s="188"/>
      <c r="N16" s="129"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50" customHeight="1" x14ac:dyDescent="0.15">
      <c r="A32" s="1"/>
      <c r="B32" s="115"/>
      <c r="C32" s="115"/>
      <c r="D32" s="221" t="s">
        <v>640</v>
      </c>
      <c r="E32" s="221" t="s">
        <v>641</v>
      </c>
      <c r="F32" s="214" t="s">
        <v>642</v>
      </c>
      <c r="G32" s="215" t="s">
        <v>643</v>
      </c>
      <c r="H32" s="212" t="s">
        <v>667</v>
      </c>
      <c r="I32" s="212" t="s">
        <v>644</v>
      </c>
      <c r="J32" s="119"/>
      <c r="K32" s="120"/>
      <c r="L32" s="121"/>
      <c r="M32" s="121"/>
      <c r="N32" s="120"/>
      <c r="O32" s="120"/>
      <c r="P32" s="121"/>
      <c r="Q32" s="122"/>
      <c r="R32" s="20"/>
      <c r="S32" s="209"/>
      <c r="T32" s="210"/>
      <c r="U32" s="9"/>
    </row>
    <row r="33" spans="1:21" customFormat="1" ht="15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668</v>
      </c>
      <c r="I34" s="212" t="s">
        <v>645</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669</v>
      </c>
      <c r="I36" s="212" t="s">
        <v>646</v>
      </c>
      <c r="J36" s="119"/>
      <c r="K36" s="120"/>
      <c r="L36" s="121"/>
      <c r="M36" s="121"/>
      <c r="N36" s="120"/>
      <c r="O36" s="120"/>
      <c r="P36" s="121"/>
      <c r="Q36" s="122"/>
      <c r="R36" s="20"/>
      <c r="S36" s="131"/>
      <c r="T36" s="132"/>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131"/>
      <c r="T37" s="132"/>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33"/>
      <c r="E41" s="133"/>
      <c r="F41" s="211" t="s">
        <v>608</v>
      </c>
      <c r="G41" s="211"/>
      <c r="H41" s="211"/>
      <c r="I41" s="211"/>
      <c r="J41" s="211"/>
      <c r="K41" s="211"/>
      <c r="L41" s="211"/>
      <c r="M41" s="211"/>
      <c r="N41" s="211"/>
      <c r="O41" s="211"/>
      <c r="P41" s="211"/>
      <c r="Q41" s="133"/>
      <c r="R41" s="133"/>
    </row>
    <row r="42" spans="1:21" ht="17.25" customHeight="1" x14ac:dyDescent="0.15">
      <c r="B42" s="116"/>
      <c r="C42" s="116"/>
      <c r="D42" s="133"/>
      <c r="E42" s="133"/>
      <c r="F42" s="211"/>
      <c r="G42" s="211"/>
      <c r="H42" s="211"/>
      <c r="I42" s="211"/>
      <c r="J42" s="211"/>
      <c r="K42" s="211"/>
      <c r="L42" s="211"/>
      <c r="M42" s="211"/>
      <c r="N42" s="211"/>
      <c r="O42" s="211"/>
      <c r="P42" s="211"/>
      <c r="Q42" s="133"/>
      <c r="R42" s="133"/>
    </row>
    <row r="43" spans="1:21" ht="17.25" customHeight="1" x14ac:dyDescent="0.15">
      <c r="B43" s="116"/>
      <c r="C43" s="116"/>
      <c r="D43" s="133"/>
      <c r="E43" s="133"/>
      <c r="F43" s="211"/>
      <c r="G43" s="211"/>
      <c r="H43" s="211"/>
      <c r="I43" s="211"/>
      <c r="J43" s="211"/>
      <c r="K43" s="211"/>
      <c r="L43" s="211"/>
      <c r="M43" s="211"/>
      <c r="N43" s="211"/>
      <c r="O43" s="211"/>
      <c r="P43" s="211"/>
      <c r="Q43" s="133"/>
      <c r="R43" s="133"/>
    </row>
    <row r="44" spans="1:21" ht="17.25" customHeight="1" x14ac:dyDescent="0.15">
      <c r="B44" s="116"/>
      <c r="C44" s="116"/>
      <c r="D44" s="133"/>
      <c r="E44" s="133"/>
      <c r="F44" s="211"/>
      <c r="G44" s="211"/>
      <c r="H44" s="211"/>
      <c r="I44" s="211"/>
      <c r="J44" s="211"/>
      <c r="K44" s="211"/>
      <c r="L44" s="211"/>
      <c r="M44" s="211"/>
      <c r="N44" s="211"/>
      <c r="O44" s="211"/>
      <c r="P44" s="211"/>
      <c r="Q44" s="133"/>
      <c r="R44" s="133"/>
    </row>
    <row r="45" spans="1:21" ht="17.25" customHeight="1" x14ac:dyDescent="0.15">
      <c r="B45" s="116"/>
      <c r="C45" s="116"/>
      <c r="D45" s="133"/>
      <c r="E45" s="133"/>
      <c r="F45" s="211"/>
      <c r="G45" s="211"/>
      <c r="H45" s="211"/>
      <c r="I45" s="211"/>
      <c r="J45" s="211"/>
      <c r="K45" s="211"/>
      <c r="L45" s="211"/>
      <c r="M45" s="211"/>
      <c r="N45" s="211"/>
      <c r="O45" s="211"/>
      <c r="P45" s="211"/>
      <c r="Q45" s="133"/>
      <c r="R45" s="133"/>
    </row>
    <row r="46" spans="1:21" ht="17.25" customHeight="1" x14ac:dyDescent="0.15">
      <c r="B46" s="116"/>
      <c r="C46" s="116"/>
      <c r="D46" s="133"/>
      <c r="E46" s="133"/>
      <c r="F46" s="211"/>
      <c r="G46" s="211"/>
      <c r="H46" s="211"/>
      <c r="I46" s="211"/>
      <c r="J46" s="211"/>
      <c r="K46" s="211"/>
      <c r="L46" s="211"/>
      <c r="M46" s="211"/>
      <c r="N46" s="211"/>
      <c r="O46" s="211"/>
      <c r="P46" s="211"/>
      <c r="Q46" s="133"/>
      <c r="R46" s="133"/>
    </row>
    <row r="47" spans="1:21" ht="17.25" customHeight="1" x14ac:dyDescent="0.15">
      <c r="B47" s="116"/>
      <c r="C47" s="116"/>
      <c r="D47" s="133"/>
      <c r="E47" s="133"/>
      <c r="F47" s="211"/>
      <c r="G47" s="211"/>
      <c r="H47" s="211"/>
      <c r="I47" s="211"/>
      <c r="J47" s="211"/>
      <c r="K47" s="211"/>
      <c r="L47" s="211"/>
      <c r="M47" s="211"/>
      <c r="N47" s="211"/>
      <c r="O47" s="211"/>
      <c r="P47" s="211"/>
      <c r="Q47" s="133"/>
      <c r="R47" s="133"/>
    </row>
    <row r="48" spans="1:21" ht="17.25" customHeight="1" x14ac:dyDescent="0.15">
      <c r="B48" s="116"/>
      <c r="C48" s="116"/>
      <c r="D48" s="133"/>
      <c r="E48" s="133"/>
      <c r="F48" s="211"/>
      <c r="G48" s="211"/>
      <c r="H48" s="211"/>
      <c r="I48" s="211"/>
      <c r="J48" s="211"/>
      <c r="K48" s="211"/>
      <c r="L48" s="211"/>
      <c r="M48" s="211"/>
      <c r="N48" s="211"/>
      <c r="O48" s="211"/>
      <c r="P48" s="211"/>
      <c r="Q48" s="133"/>
      <c r="R48" s="133"/>
    </row>
    <row r="49" spans="2:18" ht="17.25" customHeight="1" x14ac:dyDescent="0.15">
      <c r="B49" s="116"/>
      <c r="C49" s="116"/>
      <c r="D49" s="133"/>
      <c r="E49" s="133"/>
      <c r="F49" s="211"/>
      <c r="G49" s="211"/>
      <c r="H49" s="211"/>
      <c r="I49" s="211"/>
      <c r="J49" s="211"/>
      <c r="K49" s="211"/>
      <c r="L49" s="211"/>
      <c r="M49" s="211"/>
      <c r="N49" s="211"/>
      <c r="O49" s="211"/>
      <c r="P49" s="211"/>
      <c r="Q49" s="133"/>
      <c r="R49" s="133"/>
    </row>
    <row r="50" spans="2:18" ht="17.25" customHeight="1" x14ac:dyDescent="0.15">
      <c r="B50" s="116"/>
      <c r="C50" s="116"/>
      <c r="D50" s="133"/>
      <c r="E50" s="133"/>
      <c r="F50" s="211"/>
      <c r="G50" s="211"/>
      <c r="H50" s="211"/>
      <c r="I50" s="211"/>
      <c r="J50" s="211"/>
      <c r="K50" s="211"/>
      <c r="L50" s="211"/>
      <c r="M50" s="211"/>
      <c r="N50" s="211"/>
      <c r="O50" s="211"/>
      <c r="P50" s="211"/>
      <c r="Q50" s="133"/>
      <c r="R50" s="133"/>
    </row>
    <row r="51" spans="2:18" ht="17.25" customHeight="1" x14ac:dyDescent="0.15">
      <c r="B51" s="116"/>
      <c r="C51" s="116"/>
      <c r="D51" s="133"/>
      <c r="E51" s="133"/>
      <c r="F51" s="211"/>
      <c r="G51" s="211"/>
      <c r="H51" s="211"/>
      <c r="I51" s="211"/>
      <c r="J51" s="211"/>
      <c r="K51" s="211"/>
      <c r="L51" s="211"/>
      <c r="M51" s="211"/>
      <c r="N51" s="211"/>
      <c r="O51" s="211"/>
      <c r="P51" s="211"/>
      <c r="Q51" s="133"/>
      <c r="R51" s="133"/>
    </row>
    <row r="52" spans="2:18" ht="17.25" customHeight="1" x14ac:dyDescent="0.15">
      <c r="B52" s="116"/>
      <c r="C52" s="116"/>
      <c r="D52" s="133"/>
      <c r="E52" s="133"/>
      <c r="F52" s="133"/>
      <c r="G52" s="133"/>
      <c r="H52" s="133"/>
      <c r="I52" s="133"/>
      <c r="J52" s="133"/>
      <c r="K52" s="133"/>
      <c r="L52" s="133"/>
      <c r="M52" s="133"/>
      <c r="N52" s="133"/>
      <c r="O52" s="133"/>
      <c r="P52" s="133"/>
      <c r="Q52" s="133"/>
      <c r="R52" s="133"/>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GwuL9vvQsFawtdWgWbertMH2th57G4Sx4NWgqLpzp/Ou7pR2hv+lm20fLO9vq2uFuYc1SdTQlcl+pIZbYId8vA==" saltValue="wnehnlqqo9esRr+Blvtkfg==" spinCount="100000" sheet="1" objects="1" scenarios="1" formatRows="0" insertRows="0" deleteRows="0"/>
  <mergeCells count="67">
    <mergeCell ref="O7:R7"/>
    <mergeCell ref="O1:R1"/>
    <mergeCell ref="G2:L3"/>
    <mergeCell ref="O2:R2"/>
    <mergeCell ref="P5:R5"/>
    <mergeCell ref="O6:R6"/>
    <mergeCell ref="O8:R8"/>
    <mergeCell ref="D9:F9"/>
    <mergeCell ref="D10:F10"/>
    <mergeCell ref="D11:F11"/>
    <mergeCell ref="T11:T12"/>
    <mergeCell ref="D12:F12"/>
    <mergeCell ref="D13:F13"/>
    <mergeCell ref="T13:T14"/>
    <mergeCell ref="D14:F14"/>
    <mergeCell ref="G16:H16"/>
    <mergeCell ref="J16:M16"/>
    <mergeCell ref="O16:R16"/>
    <mergeCell ref="J17:M17"/>
    <mergeCell ref="O17:R17"/>
    <mergeCell ref="J18:M18"/>
    <mergeCell ref="O18:R18"/>
    <mergeCell ref="J19:M19"/>
    <mergeCell ref="O19:R19"/>
    <mergeCell ref="J20:M20"/>
    <mergeCell ref="O20:R20"/>
    <mergeCell ref="J21:M21"/>
    <mergeCell ref="O21:R21"/>
    <mergeCell ref="J22:M22"/>
    <mergeCell ref="O22:R22"/>
    <mergeCell ref="J23:M23"/>
    <mergeCell ref="O23:R23"/>
    <mergeCell ref="J24:M24"/>
    <mergeCell ref="O24:R24"/>
    <mergeCell ref="J25:M25"/>
    <mergeCell ref="O25:R25"/>
    <mergeCell ref="E27:S27"/>
    <mergeCell ref="D29:D31"/>
    <mergeCell ref="E29:E31"/>
    <mergeCell ref="F29:F31"/>
    <mergeCell ref="G29:G31"/>
    <mergeCell ref="H29:H31"/>
    <mergeCell ref="I29:I31"/>
    <mergeCell ref="J29:Q29"/>
    <mergeCell ref="R29:R31"/>
    <mergeCell ref="S29:T31"/>
    <mergeCell ref="J30:M30"/>
    <mergeCell ref="N30:Q30"/>
    <mergeCell ref="D32:D39"/>
    <mergeCell ref="E32:E39"/>
    <mergeCell ref="F32:F39"/>
    <mergeCell ref="G32:G39"/>
    <mergeCell ref="H32:H33"/>
    <mergeCell ref="H38:H39"/>
    <mergeCell ref="I38:I39"/>
    <mergeCell ref="S38:T38"/>
    <mergeCell ref="S39:T39"/>
    <mergeCell ref="F41:P51"/>
    <mergeCell ref="I32:I33"/>
    <mergeCell ref="H36:H37"/>
    <mergeCell ref="I36:I37"/>
    <mergeCell ref="S32:T32"/>
    <mergeCell ref="S33:T33"/>
    <mergeCell ref="H34:H35"/>
    <mergeCell ref="I34:I35"/>
    <mergeCell ref="S34:T34"/>
    <mergeCell ref="S35:T35"/>
  </mergeCells>
  <phoneticPr fontId="2"/>
  <dataValidations count="8">
    <dataValidation type="list" allowBlank="1" showInputMessage="1" sqref="T13" xr:uid="{00000000-0002-0000-1E00-000000000000}">
      <formula1>$U$4:$U$7</formula1>
    </dataValidation>
    <dataValidation type="whole" allowBlank="1" showInputMessage="1" showErrorMessage="1" sqref="A2" xr:uid="{00000000-0002-0000-1E00-000002000000}">
      <formula1>1</formula1>
      <formula2>999</formula2>
    </dataValidation>
    <dataValidation type="list" allowBlank="1" showInputMessage="1" showErrorMessage="1" sqref="J32:J39" xr:uid="{F52AC2E2-0A87-4DA1-9DDF-668283E8024D}">
      <formula1>"1.記述試験,2.口頭試験,3.受験条件,4.その他"</formula1>
    </dataValidation>
    <dataValidation type="list" allowBlank="1" showInputMessage="1" showErrorMessage="1" sqref="N32:N39" xr:uid="{E5D99A7F-E9BA-48D0-8DC2-9F4BD174394F}">
      <formula1>"－,1.記述試験,2.口頭試験,3.受験条件,4.その他"</formula1>
    </dataValidation>
    <dataValidation type="list" allowBlank="1" showInputMessage="1" sqref="N17:N25" xr:uid="{00000000-0002-0000-1E00-000005000000}">
      <formula1>"○,×,○（P）,×（P）"</formula1>
    </dataValidation>
    <dataValidation type="list" allowBlank="1" showInputMessage="1" showErrorMessage="1" sqref="R32:R39" xr:uid="{EBE18CA6-F0CA-4DEA-92B2-850B8CA6AB88}">
      <formula1>"○,×"</formula1>
    </dataValidation>
    <dataValidation allowBlank="1" showInputMessage="1" sqref="B32:C35 A21:A26" xr:uid="{00000000-0002-0000-1E00-000007000000}"/>
    <dataValidation type="list" allowBlank="1" showInputMessage="1" showErrorMessage="1" sqref="O32:O39 K32:K39" xr:uid="{DC4B1444-5561-4BB9-B150-F51BCB73CD17}">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50" customHeight="1" x14ac:dyDescent="0.15">
      <c r="A32" s="1"/>
      <c r="B32" s="115"/>
      <c r="C32" s="115"/>
      <c r="D32" s="221" t="s">
        <v>218</v>
      </c>
      <c r="E32" s="221" t="s">
        <v>212</v>
      </c>
      <c r="F32" s="214" t="s">
        <v>66</v>
      </c>
      <c r="G32" s="215" t="s">
        <v>219</v>
      </c>
      <c r="H32" s="212" t="s">
        <v>220</v>
      </c>
      <c r="I32" s="212" t="s">
        <v>604</v>
      </c>
      <c r="J32" s="119"/>
      <c r="K32" s="120"/>
      <c r="L32" s="121"/>
      <c r="M32" s="121"/>
      <c r="N32" s="120"/>
      <c r="O32" s="120"/>
      <c r="P32" s="121"/>
      <c r="Q32" s="122"/>
      <c r="R32" s="20"/>
      <c r="S32" s="209"/>
      <c r="T32" s="210"/>
      <c r="U32" s="9"/>
    </row>
    <row r="33" spans="1:21" customFormat="1" ht="15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221</v>
      </c>
      <c r="I34" s="212" t="s">
        <v>222</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1HixcX9CCLwQDfTuUgpbEhxWfKgpesgcto9pAyJ9DhlxAvsFDf4mzNX7pfeeMDr6VXRjGD7MUInKElLmCSm+pA==" saltValue="YE0IyRzgdDcqL7KuyWUcl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7B9CC048-78D2-4BE3-BD58-183A1B87E6E7}">
      <formula1>"1.記述試験,2.口頭試験,3.受験条件,4.その他"</formula1>
    </dataValidation>
    <dataValidation type="list" allowBlank="1" showInputMessage="1" showErrorMessage="1" sqref="N32:N39" xr:uid="{36EDD636-8985-4A92-B2BC-38D0F0580592}">
      <formula1>"－,1.記述試験,2.口頭試験,3.受験条件,4.その他"</formula1>
    </dataValidation>
    <dataValidation type="list" allowBlank="1" showInputMessage="1" sqref="N17:N25" xr:uid="{00000000-0002-0000-1F00-000002000000}">
      <formula1>"○,×,○（P）,×（P）"</formula1>
    </dataValidation>
    <dataValidation type="list" allowBlank="1" showInputMessage="1" showErrorMessage="1" sqref="R32:R39" xr:uid="{3A2368FC-D942-4155-A5D3-283559507A44}">
      <formula1>"○,×"</formula1>
    </dataValidation>
    <dataValidation allowBlank="1" showInputMessage="1" sqref="B32:C35 A21:A26" xr:uid="{00000000-0002-0000-1F00-000004000000}"/>
    <dataValidation type="whole" allowBlank="1" showInputMessage="1" showErrorMessage="1" sqref="A2" xr:uid="{00000000-0002-0000-1F00-000005000000}">
      <formula1>1</formula1>
      <formula2>999</formula2>
    </dataValidation>
    <dataValidation type="list" allowBlank="1" showInputMessage="1" sqref="T13" xr:uid="{00000000-0002-0000-1F00-000007000000}">
      <formula1>$U$4:$U$7</formula1>
    </dataValidation>
    <dataValidation type="list" allowBlank="1" showInputMessage="1" showErrorMessage="1" sqref="O32:O39 K32:K39" xr:uid="{5B6C309F-5968-47AE-AE0D-0DDF25497857}">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50" customHeight="1" x14ac:dyDescent="0.15">
      <c r="A32" s="1"/>
      <c r="B32" s="115"/>
      <c r="C32" s="115"/>
      <c r="D32" s="221" t="s">
        <v>223</v>
      </c>
      <c r="E32" s="221" t="s">
        <v>224</v>
      </c>
      <c r="F32" s="214" t="s">
        <v>225</v>
      </c>
      <c r="G32" s="215" t="s">
        <v>226</v>
      </c>
      <c r="H32" s="212" t="s">
        <v>227</v>
      </c>
      <c r="I32" s="212" t="s">
        <v>607</v>
      </c>
      <c r="J32" s="119"/>
      <c r="K32" s="120"/>
      <c r="L32" s="121"/>
      <c r="M32" s="121"/>
      <c r="N32" s="120"/>
      <c r="O32" s="120"/>
      <c r="P32" s="121"/>
      <c r="Q32" s="122"/>
      <c r="R32" s="20"/>
      <c r="S32" s="209"/>
      <c r="T32" s="210"/>
      <c r="U32" s="9"/>
    </row>
    <row r="33" spans="1:21" customFormat="1" ht="15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228</v>
      </c>
      <c r="I34" s="212" t="s">
        <v>229</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3VlTSQVvsdwQDsOLRJSPR10xZ/Q70jdtaTwh1G/BDaQeyTrKHnbGz5AoYcVjw7eFpq/gaP8q7StRUKzaDyZxFQ==" saltValue="LPIWZmbYcdN0vcohnZGmIA=="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2000-000000000000}"/>
    <dataValidation type="list" allowBlank="1" showInputMessage="1" showErrorMessage="1" sqref="R32:R39" xr:uid="{2A35A5E2-657A-4DDC-9210-9B97AF8568AE}">
      <formula1>"○,×"</formula1>
    </dataValidation>
    <dataValidation type="list" allowBlank="1" showInputMessage="1" sqref="N17:N25" xr:uid="{00000000-0002-0000-2000-000002000000}">
      <formula1>"○,×,○（P）,×（P）"</formula1>
    </dataValidation>
    <dataValidation type="list" allowBlank="1" showInputMessage="1" showErrorMessage="1" sqref="N32:N39" xr:uid="{956C3819-CFEB-4511-B819-E047C1D0A33B}">
      <formula1>"－,1.記述試験,2.口頭試験,3.受験条件,4.その他"</formula1>
    </dataValidation>
    <dataValidation type="list" allowBlank="1" showInputMessage="1" showErrorMessage="1" sqref="J32:J39" xr:uid="{2D5A0347-0826-47B2-98C5-F625F5D9BC6D}">
      <formula1>"1.記述試験,2.口頭試験,3.受験条件,4.その他"</formula1>
    </dataValidation>
    <dataValidation type="whole" allowBlank="1" showInputMessage="1" showErrorMessage="1" sqref="A2" xr:uid="{00000000-0002-0000-2000-000005000000}">
      <formula1>1</formula1>
      <formula2>999</formula2>
    </dataValidation>
    <dataValidation type="list" allowBlank="1" showInputMessage="1" sqref="T13" xr:uid="{00000000-0002-0000-2000-000007000000}">
      <formula1>$U$4:$U$7</formula1>
    </dataValidation>
    <dataValidation type="list" allowBlank="1" showInputMessage="1" showErrorMessage="1" sqref="O32:O39 K32:K39" xr:uid="{FC4367FF-EA1D-4ABA-9CBF-1F7B1DF381D4}">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230</v>
      </c>
      <c r="E32" s="221" t="s">
        <v>224</v>
      </c>
      <c r="F32" s="214" t="s">
        <v>225</v>
      </c>
      <c r="G32" s="215" t="s">
        <v>231</v>
      </c>
      <c r="H32" s="212" t="s">
        <v>232</v>
      </c>
      <c r="I32" s="212" t="s">
        <v>233</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234</v>
      </c>
      <c r="I34" s="212" t="s">
        <v>235</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tEzKYSlQoozGhHvJ2DkjiZqkMuR81EHf+MUrINpSQNMUn4tNS5OjYTbhoFZ0WOe5x7CiNpewMZ8ungp4IwG8A==" saltValue="IWqhdxnHtuMfR5tVz1vf3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37DD5E57-453A-4F1B-85C2-C5280D2D610A}">
      <formula1>"1.記述試験,2.口頭試験,3.受験条件,4.その他"</formula1>
    </dataValidation>
    <dataValidation type="list" allowBlank="1" showInputMessage="1" showErrorMessage="1" sqref="N32:N39" xr:uid="{F93A2F6A-2CFA-4F16-A7A0-43D4C0921DEB}">
      <formula1>"－,1.記述試験,2.口頭試験,3.受験条件,4.その他"</formula1>
    </dataValidation>
    <dataValidation type="list" allowBlank="1" showInputMessage="1" sqref="N17:N25" xr:uid="{00000000-0002-0000-2100-000002000000}">
      <formula1>"○,×,○（P）,×（P）"</formula1>
    </dataValidation>
    <dataValidation type="list" allowBlank="1" showInputMessage="1" showErrorMessage="1" sqref="R32:R39" xr:uid="{B2A2728D-213F-4D48-8C7F-695E7542B751}">
      <formula1>"○,×"</formula1>
    </dataValidation>
    <dataValidation allowBlank="1" showInputMessage="1" sqref="B32:C35 A21:A26" xr:uid="{00000000-0002-0000-2100-000004000000}"/>
    <dataValidation type="whole" allowBlank="1" showInputMessage="1" showErrorMessage="1" sqref="A2" xr:uid="{00000000-0002-0000-2100-000005000000}">
      <formula1>1</formula1>
      <formula2>999</formula2>
    </dataValidation>
    <dataValidation type="list" allowBlank="1" showInputMessage="1" sqref="T13" xr:uid="{00000000-0002-0000-2100-000007000000}">
      <formula1>$U$4:$U$7</formula1>
    </dataValidation>
    <dataValidation type="list" allowBlank="1" showInputMessage="1" showErrorMessage="1" sqref="O32:O39 K32:K39" xr:uid="{7FA84D72-1E3E-43E8-A5B4-CB67A50D5D7B}">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236</v>
      </c>
      <c r="E32" s="221" t="s">
        <v>224</v>
      </c>
      <c r="F32" s="214" t="s">
        <v>225</v>
      </c>
      <c r="G32" s="215" t="s">
        <v>237</v>
      </c>
      <c r="H32" s="212" t="s">
        <v>238</v>
      </c>
      <c r="I32" s="212" t="s">
        <v>614</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239</v>
      </c>
      <c r="I34" s="212" t="s">
        <v>240</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E9MK0O2aB+YTESchiVhrX/Fgp2pBU1EevAi0JkKnezrVglbvxgM8pt9cWlSXakq+G2Uhj53mhSNH1wUgsVoqWw==" saltValue="4Gb0978HV0TRZNiMIY0MN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2200-000000000000}"/>
    <dataValidation type="list" allowBlank="1" showInputMessage="1" showErrorMessage="1" sqref="R32:R39" xr:uid="{CD3BDA01-BFEA-46D0-A8DC-A01FB520C02A}">
      <formula1>"○,×"</formula1>
    </dataValidation>
    <dataValidation type="list" allowBlank="1" showInputMessage="1" sqref="N17:N25" xr:uid="{00000000-0002-0000-2200-000002000000}">
      <formula1>"○,×,○（P）,×（P）"</formula1>
    </dataValidation>
    <dataValidation type="list" allowBlank="1" showInputMessage="1" showErrorMessage="1" sqref="N32:N39" xr:uid="{BE79D2C7-F6DE-4839-9B2A-9B6C55EC8F7F}">
      <formula1>"－,1.記述試験,2.口頭試験,3.受験条件,4.その他"</formula1>
    </dataValidation>
    <dataValidation type="list" allowBlank="1" showInputMessage="1" showErrorMessage="1" sqref="J32:J39" xr:uid="{B1711DC7-2403-4E58-837A-B0DC35D8F852}">
      <formula1>"1.記述試験,2.口頭試験,3.受験条件,4.その他"</formula1>
    </dataValidation>
    <dataValidation type="whole" allowBlank="1" showInputMessage="1" showErrorMessage="1" sqref="A2" xr:uid="{00000000-0002-0000-2200-000005000000}">
      <formula1>1</formula1>
      <formula2>999</formula2>
    </dataValidation>
    <dataValidation type="list" allowBlank="1" showInputMessage="1" sqref="T13" xr:uid="{00000000-0002-0000-2200-000007000000}">
      <formula1>$U$4:$U$7</formula1>
    </dataValidation>
    <dataValidation type="list" allowBlank="1" showInputMessage="1" showErrorMessage="1" sqref="O32:O39 K32:K39" xr:uid="{9F2D979A-862A-4B6A-9325-FE6295370FE9}">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241</v>
      </c>
      <c r="E32" s="221" t="s">
        <v>242</v>
      </c>
      <c r="F32" s="214" t="s">
        <v>225</v>
      </c>
      <c r="G32" s="215" t="s">
        <v>243</v>
      </c>
      <c r="H32" s="212" t="s">
        <v>244</v>
      </c>
      <c r="I32" s="212" t="s">
        <v>245</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246</v>
      </c>
      <c r="I34" s="212" t="s">
        <v>247</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p1kmyEChtmvnMxBPE+4YVcQNF9gt7HHhjicyx0ZrSh+Ibnm1Hs1jRWx6Yxiz2Tr004DwEs766YtO7O4uP5LtSg==" saltValue="gPt6FOG91X0lha2U2vRor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5E12521E-BFA5-4568-9097-FB340591501D}">
      <formula1>"1.記述試験,2.口頭試験,3.受験条件,4.その他"</formula1>
    </dataValidation>
    <dataValidation type="list" allowBlank="1" showInputMessage="1" showErrorMessage="1" sqref="N32:N39" xr:uid="{B17CB2EC-368B-4DE7-BB95-3B4E8BEF1EFE}">
      <formula1>"－,1.記述試験,2.口頭試験,3.受験条件,4.その他"</formula1>
    </dataValidation>
    <dataValidation type="list" allowBlank="1" showInputMessage="1" sqref="N17:N25" xr:uid="{00000000-0002-0000-2300-000002000000}">
      <formula1>"○,×,○（P）,×（P）"</formula1>
    </dataValidation>
    <dataValidation type="list" allowBlank="1" showInputMessage="1" showErrorMessage="1" sqref="R32:R39" xr:uid="{42447E22-EB55-4CF2-B82C-86E87F7FCA66}">
      <formula1>"○,×"</formula1>
    </dataValidation>
    <dataValidation allowBlank="1" showInputMessage="1" sqref="B32:C35 A21:A26" xr:uid="{00000000-0002-0000-2300-000004000000}"/>
    <dataValidation type="whole" allowBlank="1" showInputMessage="1" showErrorMessage="1" sqref="A2" xr:uid="{00000000-0002-0000-2300-000005000000}">
      <formula1>1</formula1>
      <formula2>999</formula2>
    </dataValidation>
    <dataValidation type="list" allowBlank="1" showInputMessage="1" sqref="T13" xr:uid="{00000000-0002-0000-2300-000007000000}">
      <formula1>$U$4:$U$7</formula1>
    </dataValidation>
    <dataValidation type="list" allowBlank="1" showInputMessage="1" showErrorMessage="1" sqref="O32:O39 K32:K39" xr:uid="{08C24DCD-21A2-4FEB-BB94-59D638CBF33F}">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248</v>
      </c>
      <c r="E32" s="221" t="s">
        <v>242</v>
      </c>
      <c r="F32" s="214" t="s">
        <v>225</v>
      </c>
      <c r="G32" s="215" t="s">
        <v>249</v>
      </c>
      <c r="H32" s="212" t="s">
        <v>250</v>
      </c>
      <c r="I32" s="212" t="s">
        <v>251</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252</v>
      </c>
      <c r="I34" s="212" t="s">
        <v>253</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254</v>
      </c>
      <c r="I36" s="212" t="s">
        <v>255</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KbbvHc/6J2tV67xioCJMoiqtVcapvSgmNvw2ckfaqsYyokvfbd+F2vvE8ttQkzaVQKPvCbFpHWoLnKtBrnW8Vw==" saltValue="jxDcEOmj303ab2kyUJOhc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8C82287C-2813-4543-9BB4-C847B8E947AE}">
      <formula1>"1.記述試験,2.口頭試験,3.受験条件,4.その他"</formula1>
    </dataValidation>
    <dataValidation type="list" allowBlank="1" showInputMessage="1" showErrorMessage="1" sqref="N32:N39" xr:uid="{2E5743D2-23B7-4F3D-9C74-A1AAB80E0FAE}">
      <formula1>"－,1.記述試験,2.口頭試験,3.受験条件,4.その他"</formula1>
    </dataValidation>
    <dataValidation type="list" allowBlank="1" showInputMessage="1" sqref="N17:N25" xr:uid="{00000000-0002-0000-2400-000002000000}">
      <formula1>"○,×,○（P）,×（P）"</formula1>
    </dataValidation>
    <dataValidation type="list" allowBlank="1" showInputMessage="1" showErrorMessage="1" sqref="R32:R39" xr:uid="{95C40632-C689-41C6-88D8-CF275C04FDEC}">
      <formula1>"○,×"</formula1>
    </dataValidation>
    <dataValidation allowBlank="1" showInputMessage="1" sqref="B32:C35 A21:A26" xr:uid="{00000000-0002-0000-2400-000004000000}"/>
    <dataValidation type="whole" allowBlank="1" showInputMessage="1" showErrorMessage="1" sqref="A2" xr:uid="{00000000-0002-0000-2400-000005000000}">
      <formula1>1</formula1>
      <formula2>999</formula2>
    </dataValidation>
    <dataValidation type="list" allowBlank="1" showInputMessage="1" sqref="T13" xr:uid="{00000000-0002-0000-2400-000007000000}">
      <formula1>$U$4:$U$7</formula1>
    </dataValidation>
    <dataValidation type="list" allowBlank="1" showInputMessage="1" showErrorMessage="1" sqref="O32:O39 K32:K39" xr:uid="{D9FE0115-7CF9-458E-A071-29FD5C0D48CB}">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256</v>
      </c>
      <c r="E32" s="221" t="s">
        <v>224</v>
      </c>
      <c r="F32" s="214" t="s">
        <v>225</v>
      </c>
      <c r="G32" s="215" t="s">
        <v>257</v>
      </c>
      <c r="H32" s="212" t="s">
        <v>258</v>
      </c>
      <c r="I32" s="212" t="s">
        <v>259</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260</v>
      </c>
      <c r="I34" s="212" t="s">
        <v>261</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262</v>
      </c>
      <c r="I36" s="212" t="s">
        <v>610</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UP5yh4E1+NiAHgVE6QMae/yZc14w9vkquyShEburrFF5zg0EfZqXRri7MZD2CuQtx8eXvVjyZ4a8OMbRGaFRag==" saltValue="beD/CdTl4bRo4RaINvwFU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2500-000000000000}"/>
    <dataValidation type="list" allowBlank="1" showInputMessage="1" showErrorMessage="1" sqref="R32:R39" xr:uid="{6FE4CA14-666C-49D2-BCED-9D7DFA891205}">
      <formula1>"○,×"</formula1>
    </dataValidation>
    <dataValidation type="list" allowBlank="1" showInputMessage="1" sqref="N17:N25" xr:uid="{00000000-0002-0000-2500-000002000000}">
      <formula1>"○,×,○（P）,×（P）"</formula1>
    </dataValidation>
    <dataValidation type="list" allowBlank="1" showInputMessage="1" showErrorMessage="1" sqref="N32:N39" xr:uid="{DDDEC8AC-A415-403B-9AA4-3703D19099E7}">
      <formula1>"－,1.記述試験,2.口頭試験,3.受験条件,4.その他"</formula1>
    </dataValidation>
    <dataValidation type="list" allowBlank="1" showInputMessage="1" showErrorMessage="1" sqref="J32:J39" xr:uid="{1C446212-09F9-4A0F-8718-0CA100090A62}">
      <formula1>"1.記述試験,2.口頭試験,3.受験条件,4.その他"</formula1>
    </dataValidation>
    <dataValidation type="whole" allowBlank="1" showInputMessage="1" showErrorMessage="1" sqref="A2" xr:uid="{00000000-0002-0000-2500-000005000000}">
      <formula1>1</formula1>
      <formula2>999</formula2>
    </dataValidation>
    <dataValidation type="list" allowBlank="1" showInputMessage="1" sqref="T13" xr:uid="{00000000-0002-0000-2500-000007000000}">
      <formula1>$U$4:$U$7</formula1>
    </dataValidation>
    <dataValidation type="list" allowBlank="1" showInputMessage="1" showErrorMessage="1" sqref="O32:O39 K32:K39" xr:uid="{A0343CB5-799E-4546-8780-8C74B7024859}">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263</v>
      </c>
      <c r="E32" s="221" t="s">
        <v>242</v>
      </c>
      <c r="F32" s="214" t="s">
        <v>66</v>
      </c>
      <c r="G32" s="215" t="s">
        <v>264</v>
      </c>
      <c r="H32" s="212" t="s">
        <v>101</v>
      </c>
      <c r="I32" s="212" t="s">
        <v>265</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266</v>
      </c>
      <c r="I34" s="212" t="s">
        <v>609</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267</v>
      </c>
      <c r="I36" s="212" t="s">
        <v>268</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PeH35GhRStxsCbs1k138yQuCUSR+MMa0sok3Exh73mULphqTdZ9ErPahtwQh2lkkva6FF4v+hvM6rTh2eTNHlA==" saltValue="ymY8UHvAHqy2uwpbe6T5Y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89168A67-C5C7-4223-A1C3-64F202E39242}">
      <formula1>"1.記述試験,2.口頭試験,3.受験条件,4.その他"</formula1>
    </dataValidation>
    <dataValidation type="list" allowBlank="1" showInputMessage="1" showErrorMessage="1" sqref="N32:N39" xr:uid="{256E38A4-E8D0-48E7-939F-FBEF904C41D7}">
      <formula1>"－,1.記述試験,2.口頭試験,3.受験条件,4.その他"</formula1>
    </dataValidation>
    <dataValidation type="list" allowBlank="1" showInputMessage="1" sqref="N17:N25" xr:uid="{00000000-0002-0000-2600-000002000000}">
      <formula1>"○,×,○（P）,×（P）"</formula1>
    </dataValidation>
    <dataValidation type="list" allowBlank="1" showInputMessage="1" showErrorMessage="1" sqref="R32:R39" xr:uid="{1DF57BD4-6BC9-410D-93EB-B9DF4D724714}">
      <formula1>"○,×"</formula1>
    </dataValidation>
    <dataValidation allowBlank="1" showInputMessage="1" sqref="B32:C35 A21:A26" xr:uid="{00000000-0002-0000-2600-000004000000}"/>
    <dataValidation type="whole" allowBlank="1" showInputMessage="1" showErrorMessage="1" sqref="A2" xr:uid="{00000000-0002-0000-2600-000005000000}">
      <formula1>1</formula1>
      <formula2>999</formula2>
    </dataValidation>
    <dataValidation type="list" allowBlank="1" showInputMessage="1" sqref="T13" xr:uid="{00000000-0002-0000-2600-000007000000}">
      <formula1>$U$4:$U$7</formula1>
    </dataValidation>
    <dataValidation type="list" allowBlank="1" showInputMessage="1" showErrorMessage="1" sqref="O32:O39 K32:K39" xr:uid="{2B4BB54F-E787-4589-8152-990FF905A8DB}">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B101"/>
  <sheetViews>
    <sheetView showGridLines="0" view="pageBreakPreview" topLeftCell="C4"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671</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50" customHeight="1" x14ac:dyDescent="0.15">
      <c r="B32" s="115"/>
      <c r="C32" s="115"/>
      <c r="D32" s="221" t="s">
        <v>71</v>
      </c>
      <c r="E32" s="221" t="s">
        <v>72</v>
      </c>
      <c r="F32" s="214" t="s">
        <v>73</v>
      </c>
      <c r="G32" s="215" t="s">
        <v>74</v>
      </c>
      <c r="H32" s="212" t="s">
        <v>75</v>
      </c>
      <c r="I32" s="212" t="s">
        <v>618</v>
      </c>
      <c r="J32" s="119"/>
      <c r="K32" s="120"/>
      <c r="L32" s="121"/>
      <c r="M32" s="121"/>
      <c r="N32" s="120"/>
      <c r="O32" s="120"/>
      <c r="P32" s="121"/>
      <c r="Q32" s="122"/>
      <c r="R32" s="20"/>
      <c r="S32" s="209"/>
      <c r="T32" s="210"/>
      <c r="U32" s="9"/>
      <c r="V32"/>
    </row>
    <row r="33" spans="2:22" ht="15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76</v>
      </c>
      <c r="I34" s="212" t="s">
        <v>620</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77</v>
      </c>
      <c r="I36" s="212" t="s">
        <v>621</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P4tvFd9UP+bJ/dGzMQLbPt10h4/dOhHqLQuAHmiCNY3/RkyJ+4muT/P0Jp/pNajqX0isMerygKDjaAkXPiTDXw==" saltValue="X1tezns8LiKzDF9vNifbww=="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xr:uid="{00000000-0002-0000-0300-000000000000}"/>
    <dataValidation type="list" allowBlank="1" showInputMessage="1" showErrorMessage="1" sqref="R32:R39" xr:uid="{16646CF5-4A5A-42DC-8752-C4CCAAA505C6}">
      <formula1>"○,×"</formula1>
    </dataValidation>
    <dataValidation type="list" allowBlank="1" showInputMessage="1" sqref="N17:N25" xr:uid="{00000000-0002-0000-0300-000002000000}">
      <formula1>"○,×,○（P）,×（P）"</formula1>
    </dataValidation>
    <dataValidation type="list" allowBlank="1" showInputMessage="1" showErrorMessage="1" sqref="N32:N39" xr:uid="{61E043C7-63BB-4515-BE35-649F18492240}">
      <formula1>"－,1.記述試験,2.口頭試験,3.受験条件,4.その他"</formula1>
    </dataValidation>
    <dataValidation type="list" allowBlank="1" showInputMessage="1" showErrorMessage="1" sqref="J32:J39" xr:uid="{CED9DE46-039F-4EF5-8B57-4BAAED7A58AA}">
      <formula1>"1.記述試験,2.口頭試験,3.受験条件,4.その他"</formula1>
    </dataValidation>
    <dataValidation type="whole" allowBlank="1" showInputMessage="1" showErrorMessage="1" sqref="A2" xr:uid="{00000000-0002-0000-0300-000005000000}">
      <formula1>1</formula1>
      <formula2>999</formula2>
    </dataValidation>
    <dataValidation type="list" allowBlank="1" showInputMessage="1" sqref="T13" xr:uid="{00000000-0002-0000-0300-000007000000}">
      <formula1>$U$4:$U$7</formula1>
    </dataValidation>
    <dataValidation type="list" allowBlank="1" showInputMessage="1" showErrorMessage="1" sqref="O32:O39 K32:K39" xr:uid="{2F382F30-3772-4231-941A-96F9AA90F9D6}">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269</v>
      </c>
      <c r="E32" s="221" t="s">
        <v>224</v>
      </c>
      <c r="F32" s="214" t="s">
        <v>225</v>
      </c>
      <c r="G32" s="215" t="s">
        <v>270</v>
      </c>
      <c r="H32" s="212" t="s">
        <v>271</v>
      </c>
      <c r="I32" s="212" t="s">
        <v>272</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273</v>
      </c>
      <c r="I34" s="212" t="s">
        <v>274</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275</v>
      </c>
      <c r="I36" s="212" t="s">
        <v>276</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7AuAdolLzTfR2HOUsasqqbJM8PT3pV9d+Ry8/gEeKhVjJ1ke5EeUqVY7jwHEYdC3pecqaiQoIKVCppe3iJ0pGw==" saltValue="ZhatNYmO8eqCygPVNxyUPA=="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2700-000000000000}"/>
    <dataValidation type="list" allowBlank="1" showInputMessage="1" showErrorMessage="1" sqref="R32:R39" xr:uid="{3EC29CA0-A23D-4941-A90E-EED2496F9408}">
      <formula1>"○,×"</formula1>
    </dataValidation>
    <dataValidation type="list" allowBlank="1" showInputMessage="1" sqref="N17:N25" xr:uid="{00000000-0002-0000-2700-000002000000}">
      <formula1>"○,×,○（P）,×（P）"</formula1>
    </dataValidation>
    <dataValidation type="list" allowBlank="1" showInputMessage="1" showErrorMessage="1" sqref="N32:N39" xr:uid="{1BF1B4AE-371F-4613-A13E-13BD6B673B8C}">
      <formula1>"－,1.記述試験,2.口頭試験,3.受験条件,4.その他"</formula1>
    </dataValidation>
    <dataValidation type="list" allowBlank="1" showInputMessage="1" showErrorMessage="1" sqref="J32:J39" xr:uid="{63C47BA8-D3B4-4B18-A788-7D54CAF8AD5A}">
      <formula1>"1.記述試験,2.口頭試験,3.受験条件,4.その他"</formula1>
    </dataValidation>
    <dataValidation type="whole" allowBlank="1" showInputMessage="1" showErrorMessage="1" sqref="A2" xr:uid="{00000000-0002-0000-2700-000005000000}">
      <formula1>1</formula1>
      <formula2>999</formula2>
    </dataValidation>
    <dataValidation type="list" allowBlank="1" showInputMessage="1" sqref="T13" xr:uid="{00000000-0002-0000-2700-000007000000}">
      <formula1>$U$4:$U$7</formula1>
    </dataValidation>
    <dataValidation type="list" allowBlank="1" showInputMessage="1" showErrorMessage="1" sqref="O32:O39 K32:K39" xr:uid="{3C2ABA19-8584-4263-976D-DFC95D88D7F1}">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277</v>
      </c>
      <c r="E32" s="221" t="s">
        <v>224</v>
      </c>
      <c r="F32" s="214" t="s">
        <v>225</v>
      </c>
      <c r="G32" s="215" t="s">
        <v>278</v>
      </c>
      <c r="H32" s="212" t="s">
        <v>279</v>
      </c>
      <c r="I32" s="212" t="s">
        <v>280</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281</v>
      </c>
      <c r="I34" s="212" t="s">
        <v>282</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283</v>
      </c>
      <c r="I36" s="212" t="s">
        <v>284</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Bb54MEmLH8dMlOUlcMrnUZAowTJtdpfOSAcgG/q/0yAVreEsPfuR1dGJCu1vsVQbIMUQueuf1QpZxDgrxciY9g==" saltValue="TUOo/uh/XzS/tp9uAxFPA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9B39B643-33FF-4029-8754-8E3D90C91CE9}">
      <formula1>"1.記述試験,2.口頭試験,3.受験条件,4.その他"</formula1>
    </dataValidation>
    <dataValidation type="list" allowBlank="1" showInputMessage="1" showErrorMessage="1" sqref="N32:N39" xr:uid="{10AF5FE5-F9B6-47A3-AB0D-F2B0505E72B2}">
      <formula1>"－,1.記述試験,2.口頭試験,3.受験条件,4.その他"</formula1>
    </dataValidation>
    <dataValidation type="list" allowBlank="1" showInputMessage="1" sqref="N17:N25" xr:uid="{00000000-0002-0000-2800-000002000000}">
      <formula1>"○,×,○（P）,×（P）"</formula1>
    </dataValidation>
    <dataValidation type="list" allowBlank="1" showInputMessage="1" showErrorMessage="1" sqref="R32:R39" xr:uid="{BE2F7F79-0FBC-4AF0-AA23-C935BFE29DEB}">
      <formula1>"○,×"</formula1>
    </dataValidation>
    <dataValidation allowBlank="1" showInputMessage="1" sqref="B32:C35 A21:A26" xr:uid="{00000000-0002-0000-2800-000004000000}"/>
    <dataValidation type="whole" allowBlank="1" showInputMessage="1" showErrorMessage="1" sqref="A2" xr:uid="{00000000-0002-0000-2800-000005000000}">
      <formula1>1</formula1>
      <formula2>999</formula2>
    </dataValidation>
    <dataValidation type="list" allowBlank="1" showInputMessage="1" sqref="T13" xr:uid="{00000000-0002-0000-2800-000007000000}">
      <formula1>$U$4:$U$7</formula1>
    </dataValidation>
    <dataValidation type="list" allowBlank="1" showInputMessage="1" showErrorMessage="1" sqref="O32:O39 K32:K39" xr:uid="{5C115A5D-9754-44EC-8CB1-2157718B184A}">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285</v>
      </c>
      <c r="E32" s="221" t="s">
        <v>224</v>
      </c>
      <c r="F32" s="214" t="s">
        <v>225</v>
      </c>
      <c r="G32" s="215" t="s">
        <v>286</v>
      </c>
      <c r="H32" s="212" t="s">
        <v>287</v>
      </c>
      <c r="I32" s="212" t="s">
        <v>288</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289</v>
      </c>
      <c r="I34" s="212" t="s">
        <v>290</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291</v>
      </c>
      <c r="I36" s="212" t="s">
        <v>292</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K/5v8f2PQ1fFkfB6red61rx91PuOwDEwrijM35v8hw5BaDzqG4L7BdgMOGUmGDQFyAX/1SjK8CxVCxy69BtrQA==" saltValue="NavHTF9A0iE85o+3Cxolz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2900-000000000000}"/>
    <dataValidation type="list" allowBlank="1" showInputMessage="1" showErrorMessage="1" sqref="R32:R39" xr:uid="{A40BE398-B10F-4C72-9842-F46DF9C43E17}">
      <formula1>"○,×"</formula1>
    </dataValidation>
    <dataValidation type="list" allowBlank="1" showInputMessage="1" sqref="N17:N25" xr:uid="{00000000-0002-0000-2900-000002000000}">
      <formula1>"○,×,○（P）,×（P）"</formula1>
    </dataValidation>
    <dataValidation type="list" allowBlank="1" showInputMessage="1" showErrorMessage="1" sqref="N32:N39" xr:uid="{A2D72E74-10B3-4F68-A90D-F67AEF3FFBCB}">
      <formula1>"－,1.記述試験,2.口頭試験,3.受験条件,4.その他"</formula1>
    </dataValidation>
    <dataValidation type="list" allowBlank="1" showInputMessage="1" showErrorMessage="1" sqref="J32:J39" xr:uid="{A8929FF4-00F6-4CCD-9FE9-7A99B3372BBF}">
      <formula1>"1.記述試験,2.口頭試験,3.受験条件,4.その他"</formula1>
    </dataValidation>
    <dataValidation type="whole" allowBlank="1" showInputMessage="1" showErrorMessage="1" sqref="A2" xr:uid="{00000000-0002-0000-2900-000005000000}">
      <formula1>1</formula1>
      <formula2>999</formula2>
    </dataValidation>
    <dataValidation type="list" allowBlank="1" showInputMessage="1" sqref="T13" xr:uid="{00000000-0002-0000-2900-000007000000}">
      <formula1>$U$4:$U$7</formula1>
    </dataValidation>
    <dataValidation type="list" allowBlank="1" showInputMessage="1" showErrorMessage="1" sqref="O32:O39 K32:K39" xr:uid="{3379E8EF-B4E0-473E-957E-1A85F4645C63}">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293</v>
      </c>
      <c r="E32" s="221" t="s">
        <v>242</v>
      </c>
      <c r="F32" s="214" t="s">
        <v>225</v>
      </c>
      <c r="G32" s="215" t="s">
        <v>294</v>
      </c>
      <c r="H32" s="212" t="s">
        <v>295</v>
      </c>
      <c r="I32" s="212" t="s">
        <v>296</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297</v>
      </c>
      <c r="I34" s="212" t="s">
        <v>298</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Dd++4Xips0gFlJbQ3UWUZ8BaB3XlokJ0Dwrig6ibY/0nuPHEuEcjSYIqZxwAzhAexeLSCAzMffgFUsbtmMkeoQ==" saltValue="9NacjS3JPufTVzxdJCt2q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0EA5812D-5924-479E-842D-CDD10236AC57}">
      <formula1>"1.記述試験,2.口頭試験,3.受験条件,4.その他"</formula1>
    </dataValidation>
    <dataValidation type="list" allowBlank="1" showInputMessage="1" showErrorMessage="1" sqref="N32:N39" xr:uid="{673A66DE-7335-4E2C-A4CD-15149AFB0439}">
      <formula1>"－,1.記述試験,2.口頭試験,3.受験条件,4.その他"</formula1>
    </dataValidation>
    <dataValidation type="list" allowBlank="1" showInputMessage="1" sqref="N17:N25" xr:uid="{00000000-0002-0000-2A00-000002000000}">
      <formula1>"○,×,○（P）,×（P）"</formula1>
    </dataValidation>
    <dataValidation type="list" allowBlank="1" showInputMessage="1" showErrorMessage="1" sqref="R32:R39" xr:uid="{FB83E923-C9F6-4443-BAA4-42FFAA72F4BC}">
      <formula1>"○,×"</formula1>
    </dataValidation>
    <dataValidation allowBlank="1" showInputMessage="1" sqref="B32:C35 A21:A26" xr:uid="{00000000-0002-0000-2A00-000004000000}"/>
    <dataValidation type="whole" allowBlank="1" showInputMessage="1" showErrorMessage="1" sqref="A2" xr:uid="{00000000-0002-0000-2A00-000005000000}">
      <formula1>1</formula1>
      <formula2>999</formula2>
    </dataValidation>
    <dataValidation type="list" allowBlank="1" showInputMessage="1" sqref="T13" xr:uid="{00000000-0002-0000-2A00-000007000000}">
      <formula1>$U$4:$U$7</formula1>
    </dataValidation>
    <dataValidation type="list" allowBlank="1" showInputMessage="1" showErrorMessage="1" sqref="O32:O39 K32:K39" xr:uid="{A78A7B48-4200-42A1-B578-704527192ED1}">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293</v>
      </c>
      <c r="E32" s="221" t="s">
        <v>212</v>
      </c>
      <c r="F32" s="214" t="s">
        <v>225</v>
      </c>
      <c r="G32" s="215" t="s">
        <v>299</v>
      </c>
      <c r="H32" s="212" t="s">
        <v>300</v>
      </c>
      <c r="I32" s="212" t="s">
        <v>301</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297</v>
      </c>
      <c r="I34" s="212" t="s">
        <v>298</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AlKE190Uu7Ma9VQvns/aSNLAe721zdF4fjUjIBDq8rdQezpOZdCcCGJBFuIRvV9s4AFjB6d6qFcsHjFiyB/inQ==" saltValue="JP3nxy7rMeeHYe72GsgPK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2B00-000000000000}"/>
    <dataValidation type="list" allowBlank="1" showInputMessage="1" showErrorMessage="1" sqref="R32:R39" xr:uid="{A46533A0-7312-4C05-A8C1-134A2FCC8D5B}">
      <formula1>"○,×"</formula1>
    </dataValidation>
    <dataValidation type="list" allowBlank="1" showInputMessage="1" sqref="N17:N25" xr:uid="{00000000-0002-0000-2B00-000002000000}">
      <formula1>"○,×,○（P）,×（P）"</formula1>
    </dataValidation>
    <dataValidation type="list" allowBlank="1" showInputMessage="1" showErrorMessage="1" sqref="N32:N39" xr:uid="{41FBF89C-5058-4590-99F4-FFB7E75EF6BB}">
      <formula1>"－,1.記述試験,2.口頭試験,3.受験条件,4.その他"</formula1>
    </dataValidation>
    <dataValidation type="list" allowBlank="1" showInputMessage="1" showErrorMessage="1" sqref="J32:J39" xr:uid="{0E31FB87-36BC-4D5C-8684-09ED9CFEB5E1}">
      <formula1>"1.記述試験,2.口頭試験,3.受験条件,4.その他"</formula1>
    </dataValidation>
    <dataValidation type="whole" allowBlank="1" showInputMessage="1" showErrorMessage="1" sqref="A2" xr:uid="{00000000-0002-0000-2B00-000005000000}">
      <formula1>1</formula1>
      <formula2>999</formula2>
    </dataValidation>
    <dataValidation type="list" allowBlank="1" showInputMessage="1" sqref="T13" xr:uid="{00000000-0002-0000-2B00-000007000000}">
      <formula1>$U$4:$U$7</formula1>
    </dataValidation>
    <dataValidation type="list" allowBlank="1" showInputMessage="1" showErrorMessage="1" sqref="O32:O39 K32:K39" xr:uid="{B04DE790-F9B1-4694-BD8B-2750C97B9564}">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302</v>
      </c>
      <c r="E32" s="221" t="s">
        <v>224</v>
      </c>
      <c r="F32" s="214" t="s">
        <v>225</v>
      </c>
      <c r="G32" s="215" t="s">
        <v>303</v>
      </c>
      <c r="H32" s="212" t="s">
        <v>304</v>
      </c>
      <c r="I32" s="212" t="s">
        <v>305</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c r="I34" s="212"/>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xGozCxsIcJS06MqeddIUntWltLvw/lf6uGrx6Rc6ksKzfhilfZQKXafxRGCXvZThObSBpevaZtueUv5gl4TNhQ==" saltValue="HgenEmc/f4DUmCrCy1wR9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D9CE4123-FC0B-42FF-A15C-3E270B8322BB}">
      <formula1>"1.記述試験,2.口頭試験,3.受験条件,4.その他"</formula1>
    </dataValidation>
    <dataValidation type="list" allowBlank="1" showInputMessage="1" showErrorMessage="1" sqref="N32:N39" xr:uid="{1E39948E-A234-47BD-A7D4-93882F539FA3}">
      <formula1>"－,1.記述試験,2.口頭試験,3.受験条件,4.その他"</formula1>
    </dataValidation>
    <dataValidation type="list" allowBlank="1" showInputMessage="1" sqref="N17:N25" xr:uid="{00000000-0002-0000-2C00-000002000000}">
      <formula1>"○,×,○（P）,×（P）"</formula1>
    </dataValidation>
    <dataValidation type="list" allowBlank="1" showInputMessage="1" showErrorMessage="1" sqref="R32:R39" xr:uid="{246E6DCF-DC77-481B-B3C0-E3D0983BAFBE}">
      <formula1>"○,×"</formula1>
    </dataValidation>
    <dataValidation allowBlank="1" showInputMessage="1" sqref="B32:C35 A21:A26" xr:uid="{00000000-0002-0000-2C00-000004000000}"/>
    <dataValidation type="whole" allowBlank="1" showInputMessage="1" showErrorMessage="1" sqref="A2" xr:uid="{00000000-0002-0000-2C00-000005000000}">
      <formula1>1</formula1>
      <formula2>999</formula2>
    </dataValidation>
    <dataValidation type="list" allowBlank="1" showInputMessage="1" sqref="T13" xr:uid="{00000000-0002-0000-2C00-000007000000}">
      <formula1>$U$4:$U$7</formula1>
    </dataValidation>
    <dataValidation type="list" allowBlank="1" showInputMessage="1" showErrorMessage="1" sqref="O32:O39 K32:K39" xr:uid="{6324B600-92B3-4036-AC64-4AD84FB531B6}">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306</v>
      </c>
      <c r="E32" s="221" t="s">
        <v>224</v>
      </c>
      <c r="F32" s="214" t="s">
        <v>225</v>
      </c>
      <c r="G32" s="215" t="s">
        <v>307</v>
      </c>
      <c r="H32" s="212" t="s">
        <v>615</v>
      </c>
      <c r="I32" s="212" t="s">
        <v>308</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c r="I34" s="212"/>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H3CMX/ZKndNC6eX4Imn+4kMhBPenUJgZHnSjMz73HH7muXc3l2OzeyTS/VGo83VUPe8aVJSgvrEf4AmeeDD6vQ==" saltValue="4enMiUIiuR5Tl5vnnD2b0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2D00-000000000000}"/>
    <dataValidation type="list" allowBlank="1" showInputMessage="1" showErrorMessage="1" sqref="R32:R39" xr:uid="{F6AB5D2A-A7AA-4FB1-9621-0AEBC543DD25}">
      <formula1>"○,×"</formula1>
    </dataValidation>
    <dataValidation type="list" allowBlank="1" showInputMessage="1" sqref="N17:N25" xr:uid="{00000000-0002-0000-2D00-000002000000}">
      <formula1>"○,×,○（P）,×（P）"</formula1>
    </dataValidation>
    <dataValidation type="list" allowBlank="1" showInputMessage="1" showErrorMessage="1" sqref="N32:N39" xr:uid="{43FFA372-BE9D-47F9-8636-328FA06F7BED}">
      <formula1>"－,1.記述試験,2.口頭試験,3.受験条件,4.その他"</formula1>
    </dataValidation>
    <dataValidation type="list" allowBlank="1" showInputMessage="1" showErrorMessage="1" sqref="J32:J39" xr:uid="{1A7671A7-7521-47D0-BD97-88CD217940FE}">
      <formula1>"1.記述試験,2.口頭試験,3.受験条件,4.その他"</formula1>
    </dataValidation>
    <dataValidation type="whole" allowBlank="1" showInputMessage="1" showErrorMessage="1" sqref="A2" xr:uid="{00000000-0002-0000-2D00-000005000000}">
      <formula1>1</formula1>
      <formula2>999</formula2>
    </dataValidation>
    <dataValidation type="list" allowBlank="1" showInputMessage="1" sqref="T13" xr:uid="{00000000-0002-0000-2D00-000007000000}">
      <formula1>$U$4:$U$7</formula1>
    </dataValidation>
    <dataValidation type="list" allowBlank="1" showInputMessage="1" showErrorMessage="1" sqref="O32:O39 K32:K39" xr:uid="{D88DFEE5-D15A-4E00-A893-90A1784D5529}">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168</v>
      </c>
      <c r="E32" s="221" t="s">
        <v>224</v>
      </c>
      <c r="F32" s="214" t="s">
        <v>225</v>
      </c>
      <c r="G32" s="215" t="s">
        <v>309</v>
      </c>
      <c r="H32" s="212" t="s">
        <v>310</v>
      </c>
      <c r="I32" s="212" t="s">
        <v>311</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c r="I34" s="212"/>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meTXEqj4+JkXsICo3yhFPUaw4cQlzDICvfci2bdR55EFheEo6xJjpIh4eeGQbit3waQN4Wps5ZI9KtVYJRqrQ==" saltValue="uqwPzN3LaMUhe0BaguyT2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A264F80A-68BF-40AF-988E-54E29781B4E4}">
      <formula1>"1.記述試験,2.口頭試験,3.受験条件,4.その他"</formula1>
    </dataValidation>
    <dataValidation type="list" allowBlank="1" showInputMessage="1" showErrorMessage="1" sqref="N32:N39" xr:uid="{E07F2C80-19A9-4D97-80AA-45F1CC816D05}">
      <formula1>"－,1.記述試験,2.口頭試験,3.受験条件,4.その他"</formula1>
    </dataValidation>
    <dataValidation type="list" allowBlank="1" showInputMessage="1" sqref="N17:N25" xr:uid="{00000000-0002-0000-2E00-000002000000}">
      <formula1>"○,×,○（P）,×（P）"</formula1>
    </dataValidation>
    <dataValidation type="list" allowBlank="1" showInputMessage="1" showErrorMessage="1" sqref="R32:R39" xr:uid="{E6A6A24B-9809-4B69-ADEE-3C1C6AE8759D}">
      <formula1>"○,×"</formula1>
    </dataValidation>
    <dataValidation allowBlank="1" showInputMessage="1" sqref="B32:C35 A21:A26" xr:uid="{00000000-0002-0000-2E00-000004000000}"/>
    <dataValidation type="whole" allowBlank="1" showInputMessage="1" showErrorMessage="1" sqref="A2" xr:uid="{00000000-0002-0000-2E00-000005000000}">
      <formula1>1</formula1>
      <formula2>999</formula2>
    </dataValidation>
    <dataValidation type="list" allowBlank="1" showInputMessage="1" sqref="T13" xr:uid="{00000000-0002-0000-2E00-000007000000}">
      <formula1>$U$4:$U$7</formula1>
    </dataValidation>
    <dataValidation type="list" allowBlank="1" showInputMessage="1" showErrorMessage="1" sqref="O32:O39 K32:K39" xr:uid="{2393E799-D230-4609-916C-19BE95555BD1}">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2">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312</v>
      </c>
      <c r="E32" s="221" t="s">
        <v>313</v>
      </c>
      <c r="F32" s="214" t="s">
        <v>225</v>
      </c>
      <c r="G32" s="215" t="s">
        <v>314</v>
      </c>
      <c r="H32" s="212" t="s">
        <v>315</v>
      </c>
      <c r="I32" s="212" t="s">
        <v>316</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360</v>
      </c>
      <c r="I34" s="212" t="s">
        <v>317</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318</v>
      </c>
      <c r="I36" s="212" t="s">
        <v>319</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Jdtt5HBx1HDLrHnD41XqKRvPLcvkh/QNCxJSFc8bTjeUhlGifH/Y0PfiGokQ3R10XINE2uaLcXRXVXza4Vv7Iw==" saltValue="Tr8NDMy17A/1f/pS1cvay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2F00-000000000000}"/>
    <dataValidation type="list" allowBlank="1" showInputMessage="1" showErrorMessage="1" sqref="R32:R39" xr:uid="{9A94F7B4-F2A9-49AD-919D-F5F07B2825E5}">
      <formula1>"○,×"</formula1>
    </dataValidation>
    <dataValidation type="list" allowBlank="1" showInputMessage="1" sqref="N17:N25" xr:uid="{00000000-0002-0000-2F00-000002000000}">
      <formula1>"○,×,○（P）,×（P）"</formula1>
    </dataValidation>
    <dataValidation type="list" allowBlank="1" showInputMessage="1" showErrorMessage="1" sqref="N32:N39" xr:uid="{FBFE6252-A306-4D4A-AB2E-4E0569AD20FB}">
      <formula1>"－,1.記述試験,2.口頭試験,3.受験条件,4.その他"</formula1>
    </dataValidation>
    <dataValidation type="list" allowBlank="1" showInputMessage="1" showErrorMessage="1" sqref="J32:J39" xr:uid="{58088C0E-B25C-4118-8685-71CFA51D4875}">
      <formula1>"1.記述試験,2.口頭試験,3.受験条件,4.その他"</formula1>
    </dataValidation>
    <dataValidation type="whole" allowBlank="1" showInputMessage="1" showErrorMessage="1" sqref="A2" xr:uid="{00000000-0002-0000-2F00-000005000000}">
      <formula1>1</formula1>
      <formula2>999</formula2>
    </dataValidation>
    <dataValidation type="list" allowBlank="1" showInputMessage="1" sqref="T13" xr:uid="{00000000-0002-0000-2F00-000007000000}">
      <formula1>$U$4:$U$7</formula1>
    </dataValidation>
    <dataValidation type="list" allowBlank="1" showInputMessage="1" showErrorMessage="1" sqref="O32:O39 K32:K39" xr:uid="{4FF5A11F-BC64-4159-A1BD-8CDF820E8AA0}">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312</v>
      </c>
      <c r="E32" s="221" t="s">
        <v>320</v>
      </c>
      <c r="F32" s="214" t="s">
        <v>225</v>
      </c>
      <c r="G32" s="215" t="s">
        <v>321</v>
      </c>
      <c r="H32" s="212" t="s">
        <v>361</v>
      </c>
      <c r="I32" s="212" t="s">
        <v>322</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323</v>
      </c>
      <c r="I34" s="212" t="s">
        <v>319</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69zKR7FJLLLUoqlgjheCmIwtGusfvsI2XtPVpb8XPbzNyob3vcho9Bh+5nhiXaabDOcyLaKbHJpkalnHB6OYkA==" saltValue="W7Ox49MChk42vRerles1S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3000-000000000000}"/>
    <dataValidation type="list" allowBlank="1" showInputMessage="1" showErrorMessage="1" sqref="R32:R39" xr:uid="{7BCB4435-C868-4A0A-A917-2C4A7A450C54}">
      <formula1>"○,×"</formula1>
    </dataValidation>
    <dataValidation type="list" allowBlank="1" showInputMessage="1" sqref="N17:N25" xr:uid="{00000000-0002-0000-3000-000002000000}">
      <formula1>"○,×,○（P）,×（P）"</formula1>
    </dataValidation>
    <dataValidation type="list" allowBlank="1" showInputMessage="1" showErrorMessage="1" sqref="N32:N39" xr:uid="{95241B43-44B4-45D2-8462-F972E4F4FF33}">
      <formula1>"－,1.記述試験,2.口頭試験,3.受験条件,4.その他"</formula1>
    </dataValidation>
    <dataValidation type="list" allowBlank="1" showInputMessage="1" showErrorMessage="1" sqref="J32:J39" xr:uid="{20781477-A2C1-4E62-8C07-28D9D5651CEC}">
      <formula1>"1.記述試験,2.口頭試験,3.受験条件,4.その他"</formula1>
    </dataValidation>
    <dataValidation type="whole" allowBlank="1" showInputMessage="1" showErrorMessage="1" sqref="A2" xr:uid="{00000000-0002-0000-3000-000005000000}">
      <formula1>1</formula1>
      <formula2>999</formula2>
    </dataValidation>
    <dataValidation type="list" allowBlank="1" showInputMessage="1" sqref="T13" xr:uid="{00000000-0002-0000-3000-000007000000}">
      <formula1>$U$4:$U$7</formula1>
    </dataValidation>
    <dataValidation type="list" allowBlank="1" showInputMessage="1" showErrorMessage="1" sqref="O32:O39 K32:K39" xr:uid="{7BC9E62E-BB00-4B7A-BA73-439747DABEC1}">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50" customHeight="1" x14ac:dyDescent="0.15">
      <c r="B32" s="115"/>
      <c r="C32" s="115"/>
      <c r="D32" s="221" t="s">
        <v>71</v>
      </c>
      <c r="E32" s="221" t="s">
        <v>78</v>
      </c>
      <c r="F32" s="214" t="s">
        <v>79</v>
      </c>
      <c r="G32" s="215" t="s">
        <v>80</v>
      </c>
      <c r="H32" s="212" t="s">
        <v>81</v>
      </c>
      <c r="I32" s="212" t="s">
        <v>622</v>
      </c>
      <c r="J32" s="119"/>
      <c r="K32" s="120"/>
      <c r="L32" s="121"/>
      <c r="M32" s="121"/>
      <c r="N32" s="120"/>
      <c r="O32" s="120"/>
      <c r="P32" s="121"/>
      <c r="Q32" s="122"/>
      <c r="R32" s="20"/>
      <c r="S32" s="209"/>
      <c r="T32" s="210"/>
      <c r="U32" s="9"/>
      <c r="V32"/>
    </row>
    <row r="33" spans="2:22" ht="15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82</v>
      </c>
      <c r="I34" s="212" t="s">
        <v>623</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83</v>
      </c>
      <c r="I36" s="212" t="s">
        <v>624</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VFk743pHQi/YDBJrCtsOaT4duArPxhEhWDeBue7JmDzJFsr7cFmNCD+dqPS0xHvhcXhTha569CBttBX5DdMBVQ==" saltValue="iN9cQtrQj3La1DA8CF6Zug=="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xr:uid="{7F80F928-B791-458A-9DBF-9FD5D5924BB3}">
      <formula1>"1.記述試験,2.口頭試験,3.受験条件,4.その他"</formula1>
    </dataValidation>
    <dataValidation type="list" allowBlank="1" showInputMessage="1" showErrorMessage="1" sqref="N32:N39" xr:uid="{36FD0C89-ECD9-4546-83A7-D4E7CA5C0942}">
      <formula1>"－,1.記述試験,2.口頭試験,3.受験条件,4.その他"</formula1>
    </dataValidation>
    <dataValidation type="list" allowBlank="1" showInputMessage="1" sqref="N17:N25" xr:uid="{00000000-0002-0000-0400-000002000000}">
      <formula1>"○,×,○（P）,×（P）"</formula1>
    </dataValidation>
    <dataValidation type="list" allowBlank="1" showInputMessage="1" showErrorMessage="1" sqref="R32:R39" xr:uid="{E70837C4-92BF-453D-A554-7DC0448994D8}">
      <formula1>"○,×"</formula1>
    </dataValidation>
    <dataValidation allowBlank="1" showInputMessage="1" sqref="B32:C35 A21:A26" xr:uid="{00000000-0002-0000-0400-000004000000}"/>
    <dataValidation type="whole" allowBlank="1" showInputMessage="1" showErrorMessage="1" sqref="A2" xr:uid="{00000000-0002-0000-0400-000005000000}">
      <formula1>1</formula1>
      <formula2>999</formula2>
    </dataValidation>
    <dataValidation type="list" allowBlank="1" showInputMessage="1" sqref="T13" xr:uid="{00000000-0002-0000-0400-000007000000}">
      <formula1>$U$4:$U$7</formula1>
    </dataValidation>
    <dataValidation type="list" allowBlank="1" showInputMessage="1" showErrorMessage="1" sqref="O32:O39 K32:K39" xr:uid="{0ECCFABB-8921-4F9E-A59F-C588A0820687}">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4">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312</v>
      </c>
      <c r="E32" s="221" t="s">
        <v>324</v>
      </c>
      <c r="F32" s="214" t="s">
        <v>225</v>
      </c>
      <c r="G32" s="215" t="s">
        <v>325</v>
      </c>
      <c r="H32" s="212" t="s">
        <v>362</v>
      </c>
      <c r="I32" s="212" t="s">
        <v>326</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323</v>
      </c>
      <c r="I34" s="212" t="s">
        <v>319</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3pE5Mn3uAAXRBI8dfzSRbLOTe7kxm69JiaVSLqXsQIQPRLZTm5PxfrMzcOVLJKTbDbCE+c2l1kSvFY1d6jhIA==" saltValue="RK8Mhk/qSw4okZ0xjSLGe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A8F05539-0622-49A9-A13F-21C8FFCE6623}">
      <formula1>"1.記述試験,2.口頭試験,3.受験条件,4.その他"</formula1>
    </dataValidation>
    <dataValidation type="list" allowBlank="1" showInputMessage="1" showErrorMessage="1" sqref="N32:N39" xr:uid="{9DCA8BF8-8674-45F7-A934-2A388B6475D1}">
      <formula1>"－,1.記述試験,2.口頭試験,3.受験条件,4.その他"</formula1>
    </dataValidation>
    <dataValidation type="list" allowBlank="1" showInputMessage="1" sqref="N17:N25" xr:uid="{00000000-0002-0000-3100-000002000000}">
      <formula1>"○,×,○（P）,×（P）"</formula1>
    </dataValidation>
    <dataValidation type="list" allowBlank="1" showInputMessage="1" showErrorMessage="1" sqref="R32:R39" xr:uid="{4BEA96F9-8CA6-4C98-BDED-708D31287198}">
      <formula1>"○,×"</formula1>
    </dataValidation>
    <dataValidation allowBlank="1" showInputMessage="1" sqref="B32:C35 A21:A26" xr:uid="{00000000-0002-0000-3100-000004000000}"/>
    <dataValidation type="whole" allowBlank="1" showInputMessage="1" showErrorMessage="1" sqref="A2" xr:uid="{00000000-0002-0000-3100-000005000000}">
      <formula1>1</formula1>
      <formula2>999</formula2>
    </dataValidation>
    <dataValidation type="list" allowBlank="1" showInputMessage="1" sqref="T13" xr:uid="{00000000-0002-0000-3100-000007000000}">
      <formula1>$U$4:$U$7</formula1>
    </dataValidation>
    <dataValidation type="list" allowBlank="1" showInputMessage="1" showErrorMessage="1" sqref="O32:O39 K32:K39" xr:uid="{049224BB-51DA-4B5D-B31D-345E677E5A08}">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5">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312</v>
      </c>
      <c r="E32" s="221" t="s">
        <v>327</v>
      </c>
      <c r="F32" s="214" t="s">
        <v>225</v>
      </c>
      <c r="G32" s="215" t="s">
        <v>328</v>
      </c>
      <c r="H32" s="212" t="s">
        <v>329</v>
      </c>
      <c r="I32" s="212" t="s">
        <v>330</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363</v>
      </c>
      <c r="I34" s="212" t="s">
        <v>331</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318</v>
      </c>
      <c r="I36" s="212" t="s">
        <v>319</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B4p5SH+cRNwBbtEq2wi8o1jWDCCsrXQRAyurVvfIxCc31ZclrrqvaQRkjFe0oEmK4xwUswQ1A4wLLoC/L/ljWg==" saltValue="RWuYEbJE3FE+PI1ny9X6/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3200-000000000000}"/>
    <dataValidation type="list" allowBlank="1" showInputMessage="1" showErrorMessage="1" sqref="R32:R39" xr:uid="{1325C263-16FB-4733-B455-B4525A150037}">
      <formula1>"○,×"</formula1>
    </dataValidation>
    <dataValidation type="list" allowBlank="1" showInputMessage="1" sqref="N17:N25" xr:uid="{00000000-0002-0000-3200-000002000000}">
      <formula1>"○,×,○（P）,×（P）"</formula1>
    </dataValidation>
    <dataValidation type="list" allowBlank="1" showInputMessage="1" showErrorMessage="1" sqref="N32:N39" xr:uid="{913BD976-D3C5-4D09-A76A-F99A1F11B1AA}">
      <formula1>"－,1.記述試験,2.口頭試験,3.受験条件,4.その他"</formula1>
    </dataValidation>
    <dataValidation type="list" allowBlank="1" showInputMessage="1" showErrorMessage="1" sqref="J32:J39" xr:uid="{C49F2959-4598-4785-A585-81C14ECA4B9C}">
      <formula1>"1.記述試験,2.口頭試験,3.受験条件,4.その他"</formula1>
    </dataValidation>
    <dataValidation type="whole" allowBlank="1" showInputMessage="1" showErrorMessage="1" sqref="A2" xr:uid="{00000000-0002-0000-3200-000005000000}">
      <formula1>1</formula1>
      <formula2>999</formula2>
    </dataValidation>
    <dataValidation type="list" allowBlank="1" showInputMessage="1" sqref="T13" xr:uid="{00000000-0002-0000-3200-000007000000}">
      <formula1>$U$4:$U$7</formula1>
    </dataValidation>
    <dataValidation type="list" allowBlank="1" showInputMessage="1" showErrorMessage="1" sqref="O32:O39 K32:K39" xr:uid="{0DA67624-CBFA-4A70-8521-469469ACB50A}">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6">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312</v>
      </c>
      <c r="E32" s="221" t="s">
        <v>332</v>
      </c>
      <c r="F32" s="214" t="s">
        <v>225</v>
      </c>
      <c r="G32" s="215" t="s">
        <v>333</v>
      </c>
      <c r="H32" s="212" t="s">
        <v>364</v>
      </c>
      <c r="I32" s="212" t="s">
        <v>334</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323</v>
      </c>
      <c r="I34" s="212" t="s">
        <v>319</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KjidCPG6G/VttMXCSZg7h3UOrA4VbzWnRXsa734vI2wBKDhViVPMXPT5HuTfrQrhhvdNr9Phh2VwKG2XcmU70g==" saltValue="nYC4x7zvmLx3Sf8wLeuKn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0653B34E-45AF-49B6-AC8F-A1AE883A5AB0}">
      <formula1>"1.記述試験,2.口頭試験,3.受験条件,4.その他"</formula1>
    </dataValidation>
    <dataValidation type="list" allowBlank="1" showInputMessage="1" showErrorMessage="1" sqref="N32:N39" xr:uid="{DD3AB622-2FBD-4357-81B5-CBBFE0B58BE3}">
      <formula1>"－,1.記述試験,2.口頭試験,3.受験条件,4.その他"</formula1>
    </dataValidation>
    <dataValidation type="list" allowBlank="1" showInputMessage="1" sqref="N17:N25" xr:uid="{00000000-0002-0000-3300-000002000000}">
      <formula1>"○,×,○（P）,×（P）"</formula1>
    </dataValidation>
    <dataValidation type="list" allowBlank="1" showInputMessage="1" showErrorMessage="1" sqref="R32:R39" xr:uid="{0A8827C6-95AC-4C7D-86C9-174A9ABF1261}">
      <formula1>"○,×"</formula1>
    </dataValidation>
    <dataValidation allowBlank="1" showInputMessage="1" sqref="B32:C35 A21:A26" xr:uid="{00000000-0002-0000-3300-000004000000}"/>
    <dataValidation type="whole" allowBlank="1" showInputMessage="1" showErrorMessage="1" sqref="A2" xr:uid="{00000000-0002-0000-3300-000005000000}">
      <formula1>1</formula1>
      <formula2>999</formula2>
    </dataValidation>
    <dataValidation type="list" allowBlank="1" showInputMessage="1" sqref="T13" xr:uid="{00000000-0002-0000-3300-000007000000}">
      <formula1>$U$4:$U$7</formula1>
    </dataValidation>
    <dataValidation type="list" allowBlank="1" showInputMessage="1" showErrorMessage="1" sqref="O32:O39 K32:K39" xr:uid="{15A6E189-8A5D-4E7B-8614-492A3F49DA8A}">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7">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312</v>
      </c>
      <c r="E32" s="221" t="s">
        <v>335</v>
      </c>
      <c r="F32" s="214" t="s">
        <v>225</v>
      </c>
      <c r="G32" s="215" t="s">
        <v>336</v>
      </c>
      <c r="H32" s="212" t="s">
        <v>365</v>
      </c>
      <c r="I32" s="212" t="s">
        <v>337</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323</v>
      </c>
      <c r="I34" s="212" t="s">
        <v>616</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I7qQi9n8ZJv1RA5YfaCF4c5K0iaeLF+lIAEgWjn1ObND43mcM2cpkCo2i9d7I6L+mZ9l8MxkQscaMmMEOx8fPw==" saltValue="Swx2qbo8OnExxO+Joq3ba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3400-000000000000}"/>
    <dataValidation type="list" allowBlank="1" showInputMessage="1" showErrorMessage="1" sqref="R32:R39" xr:uid="{4DD4362C-1EC4-4FF0-BE97-A1150FAED35A}">
      <formula1>"○,×"</formula1>
    </dataValidation>
    <dataValidation type="list" allowBlank="1" showInputMessage="1" sqref="N17:N25" xr:uid="{00000000-0002-0000-3400-000002000000}">
      <formula1>"○,×,○（P）,×（P）"</formula1>
    </dataValidation>
    <dataValidation type="list" allowBlank="1" showInputMessage="1" showErrorMessage="1" sqref="N32:N39" xr:uid="{B75BB0B3-11CE-4917-9617-C896B0E1717E}">
      <formula1>"－,1.記述試験,2.口頭試験,3.受験条件,4.その他"</formula1>
    </dataValidation>
    <dataValidation type="list" allowBlank="1" showInputMessage="1" showErrorMessage="1" sqref="J32:J39" xr:uid="{594B4FD7-702A-45AE-BAC3-194B087BBCBB}">
      <formula1>"1.記述試験,2.口頭試験,3.受験条件,4.その他"</formula1>
    </dataValidation>
    <dataValidation type="whole" allowBlank="1" showInputMessage="1" showErrorMessage="1" sqref="A2" xr:uid="{00000000-0002-0000-3400-000005000000}">
      <formula1>1</formula1>
      <formula2>999</formula2>
    </dataValidation>
    <dataValidation type="list" allowBlank="1" showInputMessage="1" sqref="T13" xr:uid="{00000000-0002-0000-3400-000007000000}">
      <formula1>$U$4:$U$7</formula1>
    </dataValidation>
    <dataValidation type="list" allowBlank="1" showInputMessage="1" showErrorMessage="1" sqref="O32:O39 K32:K39" xr:uid="{A447291C-8C9D-4001-B46F-2E8AD9BDFD92}">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8">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312</v>
      </c>
      <c r="E32" s="221" t="s">
        <v>338</v>
      </c>
      <c r="F32" s="214" t="s">
        <v>225</v>
      </c>
      <c r="G32" s="215" t="s">
        <v>339</v>
      </c>
      <c r="H32" s="212" t="s">
        <v>366</v>
      </c>
      <c r="I32" s="212" t="s">
        <v>340</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323</v>
      </c>
      <c r="I34" s="212" t="s">
        <v>341</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c r="I36" s="212"/>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Xisd3Sz7/owOeVlcUSGN2F4eTvv2EQBfsMjIeEmtjX6qLRkN+y7cKdNDr8oz0YPmcVhGUHgZILxivaZYB5e/w==" saltValue="dnOcpRXU0xS+a2dtuwnqB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C9634D2D-9263-4417-ADFB-B661BB5740CB}">
      <formula1>"1.記述試験,2.口頭試験,3.受験条件,4.その他"</formula1>
    </dataValidation>
    <dataValidation type="list" allowBlank="1" showInputMessage="1" showErrorMessage="1" sqref="N32:N39" xr:uid="{44E66095-B64A-4F35-A054-380D0829F261}">
      <formula1>"－,1.記述試験,2.口頭試験,3.受験条件,4.その他"</formula1>
    </dataValidation>
    <dataValidation type="list" allowBlank="1" showInputMessage="1" sqref="N17:N25" xr:uid="{00000000-0002-0000-3500-000002000000}">
      <formula1>"○,×,○（P）,×（P）"</formula1>
    </dataValidation>
    <dataValidation type="list" allowBlank="1" showInputMessage="1" showErrorMessage="1" sqref="R32:R39" xr:uid="{07F177E3-4801-4423-AC00-2A67FF9C846D}">
      <formula1>"○,×"</formula1>
    </dataValidation>
    <dataValidation allowBlank="1" showInputMessage="1" sqref="B32:C35 A21:A26" xr:uid="{00000000-0002-0000-3500-000004000000}"/>
    <dataValidation type="whole" allowBlank="1" showInputMessage="1" showErrorMessage="1" sqref="A2" xr:uid="{00000000-0002-0000-3500-000005000000}">
      <formula1>1</formula1>
      <formula2>999</formula2>
    </dataValidation>
    <dataValidation type="list" allowBlank="1" showInputMessage="1" sqref="T13" xr:uid="{00000000-0002-0000-3500-000007000000}">
      <formula1>$U$4:$U$7</formula1>
    </dataValidation>
    <dataValidation type="list" allowBlank="1" showInputMessage="1" showErrorMessage="1" sqref="O32:O39 K32:K39" xr:uid="{79A68989-3C36-4844-A9AB-DA3A57D6CF86}">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9">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312</v>
      </c>
      <c r="E32" s="221" t="s">
        <v>342</v>
      </c>
      <c r="F32" s="214" t="s">
        <v>73</v>
      </c>
      <c r="G32" s="215" t="s">
        <v>343</v>
      </c>
      <c r="H32" s="212" t="s">
        <v>344</v>
      </c>
      <c r="I32" s="212" t="s">
        <v>345</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367</v>
      </c>
      <c r="I34" s="212" t="s">
        <v>346</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347</v>
      </c>
      <c r="I36" s="212" t="s">
        <v>346</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ca2LnmgnJKUnuXPt4lyFrafHFd4C46iVoFec82Pwk1qy0Q5So78KJuc23lbODaaL4opxNzNdxos/GPczMNc72g==" saltValue="sIJkBl71mQ5VOzvAR+pfJQ=="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3600-000000000000}"/>
    <dataValidation type="list" allowBlank="1" showInputMessage="1" showErrorMessage="1" sqref="R32:R39" xr:uid="{118529EF-317D-40D1-9D85-8A48D0DF3DD0}">
      <formula1>"○,×"</formula1>
    </dataValidation>
    <dataValidation type="list" allowBlank="1" showInputMessage="1" sqref="N17:N25" xr:uid="{00000000-0002-0000-3600-000002000000}">
      <formula1>"○,×,○（P）,×（P）"</formula1>
    </dataValidation>
    <dataValidation type="list" allowBlank="1" showInputMessage="1" showErrorMessage="1" sqref="N32:N39" xr:uid="{48F274EC-2488-4C8D-8197-8F147F5888AC}">
      <formula1>"－,1.記述試験,2.口頭試験,3.受験条件,4.その他"</formula1>
    </dataValidation>
    <dataValidation type="list" allowBlank="1" showInputMessage="1" showErrorMessage="1" sqref="J32:J39" xr:uid="{0427A062-AD8E-4AA0-8182-E75398487751}">
      <formula1>"1.記述試験,2.口頭試験,3.受験条件,4.その他"</formula1>
    </dataValidation>
    <dataValidation type="whole" allowBlank="1" showInputMessage="1" showErrorMessage="1" sqref="A2" xr:uid="{00000000-0002-0000-3600-000005000000}">
      <formula1>1</formula1>
      <formula2>999</formula2>
    </dataValidation>
    <dataValidation type="list" allowBlank="1" showInputMessage="1" sqref="T13" xr:uid="{00000000-0002-0000-3600-000007000000}">
      <formula1>$U$4:$U$7</formula1>
    </dataValidation>
    <dataValidation type="list" allowBlank="1" showInputMessage="1" showErrorMessage="1" sqref="O32:O39 K32:K39" xr:uid="{08C650F6-D8EF-4826-8BA8-42AD9F35E368}">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312</v>
      </c>
      <c r="E32" s="221" t="s">
        <v>348</v>
      </c>
      <c r="F32" s="214" t="s">
        <v>225</v>
      </c>
      <c r="G32" s="215" t="s">
        <v>349</v>
      </c>
      <c r="H32" s="212" t="s">
        <v>315</v>
      </c>
      <c r="I32" s="212" t="s">
        <v>316</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368</v>
      </c>
      <c r="I34" s="212" t="s">
        <v>350</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351</v>
      </c>
      <c r="I36" s="212" t="s">
        <v>352</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1I6ygzy81JT8ylf4dhKc9+fBY6PfbwT39BwQfgOwA4y79AuTf9QOAPSGzfCqUVdco+T5mJrLmKpdn0LSEnqvsQ==" saltValue="KBuGmf7krwCD2kaj3nsV+w=="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xr:uid="{E5BCE621-52B5-4DA7-ACA9-CCE18835D627}">
      <formula1>"1.記述試験,2.口頭試験,3.受験条件,4.その他"</formula1>
    </dataValidation>
    <dataValidation type="list" allowBlank="1" showInputMessage="1" showErrorMessage="1" sqref="N32:N39" xr:uid="{123ED580-404D-4BBA-AAEA-D03A849568CB}">
      <formula1>"－,1.記述試験,2.口頭試験,3.受験条件,4.その他"</formula1>
    </dataValidation>
    <dataValidation type="list" allowBlank="1" showInputMessage="1" sqref="N17:N25" xr:uid="{00000000-0002-0000-3700-000002000000}">
      <formula1>"○,×,○（P）,×（P）"</formula1>
    </dataValidation>
    <dataValidation type="list" allowBlank="1" showInputMessage="1" showErrorMessage="1" sqref="R32:R39" xr:uid="{37E8448B-DCCE-416A-9506-EAE9E8CABEB3}">
      <formula1>"○,×"</formula1>
    </dataValidation>
    <dataValidation allowBlank="1" showInputMessage="1" sqref="B32:C35 A21:A26" xr:uid="{00000000-0002-0000-3700-000004000000}"/>
    <dataValidation type="whole" allowBlank="1" showInputMessage="1" showErrorMessage="1" sqref="A2" xr:uid="{00000000-0002-0000-3700-000005000000}">
      <formula1>1</formula1>
      <formula2>999</formula2>
    </dataValidation>
    <dataValidation type="list" allowBlank="1" showInputMessage="1" sqref="T13" xr:uid="{00000000-0002-0000-3700-000007000000}">
      <formula1>$U$4:$U$7</formula1>
    </dataValidation>
    <dataValidation type="list" allowBlank="1" showInputMessage="1" showErrorMessage="1" sqref="O32:O39 K32:K39" xr:uid="{A570ABF1-2672-433C-A799-4C82DAAB1B7F}">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pageSetUpPr fitToPage="1"/>
  </sheetPr>
  <dimension ref="A1:BB101"/>
  <sheetViews>
    <sheetView showGridLines="0" view="pageBreakPreview" topLeftCell="C1" zoomScale="40" zoomScaleNormal="50" zoomScaleSheetLayoutView="40" workbookViewId="0">
      <selection activeCell="O32" sqref="O32"/>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617</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6" t="s">
        <v>5</v>
      </c>
      <c r="J16" s="186" t="s">
        <v>6</v>
      </c>
      <c r="K16" s="187"/>
      <c r="L16" s="187"/>
      <c r="M16" s="188"/>
      <c r="N16" s="36"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customFormat="1" ht="99.75" hidden="1" customHeight="1" x14ac:dyDescent="0.15">
      <c r="A21" s="19"/>
      <c r="B21" s="111"/>
      <c r="C21" s="111"/>
      <c r="D21" s="6"/>
      <c r="E21" s="6"/>
      <c r="F21" s="7"/>
      <c r="G21" s="10" t="s">
        <v>21</v>
      </c>
      <c r="H21" s="14" t="s">
        <v>54</v>
      </c>
      <c r="I21" s="15" t="s">
        <v>55</v>
      </c>
      <c r="J21" s="198" t="s">
        <v>22</v>
      </c>
      <c r="K21" s="199"/>
      <c r="L21" s="199"/>
      <c r="M21" s="200"/>
      <c r="N21" s="13"/>
      <c r="O21" s="194"/>
      <c r="P21" s="194"/>
      <c r="Q21" s="194"/>
      <c r="R21" s="194"/>
      <c r="S21" s="3"/>
      <c r="T21" s="1"/>
      <c r="U21" s="1"/>
      <c r="V21" s="1"/>
    </row>
    <row r="22" spans="1:22" customFormat="1" ht="110.1" hidden="1" customHeight="1" x14ac:dyDescent="0.15">
      <c r="A22" s="19"/>
      <c r="B22" s="111"/>
      <c r="C22" s="111"/>
      <c r="D22" s="6"/>
      <c r="E22" s="6"/>
      <c r="F22" s="7"/>
      <c r="G22" s="10" t="s">
        <v>23</v>
      </c>
      <c r="H22" s="14" t="s">
        <v>24</v>
      </c>
      <c r="I22" s="15" t="s">
        <v>25</v>
      </c>
      <c r="J22" s="191"/>
      <c r="K22" s="192"/>
      <c r="L22" s="192"/>
      <c r="M22" s="193"/>
      <c r="N22" s="13"/>
      <c r="O22" s="194"/>
      <c r="P22" s="194"/>
      <c r="Q22" s="194"/>
      <c r="R22" s="194"/>
      <c r="S22" s="3"/>
      <c r="T22" s="1"/>
      <c r="U22" s="1"/>
      <c r="V22" s="1"/>
    </row>
    <row r="23" spans="1:22" customFormat="1" ht="99.75" hidden="1" customHeight="1" x14ac:dyDescent="0.15">
      <c r="A23" s="19"/>
      <c r="B23" s="111"/>
      <c r="C23" s="111"/>
      <c r="D23" s="6"/>
      <c r="E23" s="6"/>
      <c r="F23" s="7"/>
      <c r="G23" s="10" t="s">
        <v>26</v>
      </c>
      <c r="H23" s="14" t="s">
        <v>27</v>
      </c>
      <c r="I23" s="15" t="s">
        <v>28</v>
      </c>
      <c r="J23" s="191"/>
      <c r="K23" s="192"/>
      <c r="L23" s="192"/>
      <c r="M23" s="193"/>
      <c r="N23" s="13"/>
      <c r="O23" s="194"/>
      <c r="P23" s="194"/>
      <c r="Q23" s="194"/>
      <c r="R23" s="194"/>
      <c r="S23" s="3"/>
      <c r="T23" s="1"/>
      <c r="U23" s="1"/>
      <c r="V23" s="1"/>
    </row>
    <row r="24" spans="1:22" customFormat="1" ht="99.75" hidden="1" customHeight="1" x14ac:dyDescent="0.15">
      <c r="A24" s="19"/>
      <c r="B24" s="111"/>
      <c r="C24" s="111"/>
      <c r="D24" s="6"/>
      <c r="E24" s="6"/>
      <c r="F24" s="7"/>
      <c r="G24" s="10" t="s">
        <v>29</v>
      </c>
      <c r="H24" s="14" t="s">
        <v>30</v>
      </c>
      <c r="I24" s="15" t="s">
        <v>31</v>
      </c>
      <c r="J24" s="191"/>
      <c r="K24" s="192"/>
      <c r="L24" s="192"/>
      <c r="M24" s="193"/>
      <c r="N24" s="13"/>
      <c r="O24" s="194"/>
      <c r="P24" s="194"/>
      <c r="Q24" s="194"/>
      <c r="R24" s="194"/>
      <c r="S24" s="3"/>
      <c r="T24" s="1"/>
      <c r="U24" s="1"/>
      <c r="V24" s="1"/>
    </row>
    <row r="25" spans="1:22" customFormat="1" ht="99.75" hidden="1" customHeight="1" x14ac:dyDescent="0.15">
      <c r="A25" s="19"/>
      <c r="B25" s="111"/>
      <c r="C25" s="111"/>
      <c r="D25" s="6"/>
      <c r="E25" s="6"/>
      <c r="F25" s="7"/>
      <c r="G25" s="10" t="s">
        <v>32</v>
      </c>
      <c r="H25" s="14" t="s">
        <v>33</v>
      </c>
      <c r="I25" s="15" t="s">
        <v>34</v>
      </c>
      <c r="J25" s="191"/>
      <c r="K25" s="192"/>
      <c r="L25" s="192"/>
      <c r="M25" s="193"/>
      <c r="N25" s="13"/>
      <c r="O25" s="194"/>
      <c r="P25" s="194"/>
      <c r="Q25" s="194"/>
      <c r="R25" s="194"/>
      <c r="S25" s="3"/>
      <c r="T25" s="1"/>
      <c r="U25" s="1"/>
      <c r="V25" s="1"/>
    </row>
    <row r="26" spans="1:22" customFormat="1" ht="34.5" hidden="1" customHeight="1" x14ac:dyDescent="0.15">
      <c r="A26" s="19"/>
      <c r="B26" s="111"/>
      <c r="C26" s="111"/>
      <c r="D26" s="6"/>
      <c r="E26" s="6"/>
      <c r="F26" s="1"/>
      <c r="G26" s="1"/>
      <c r="H26" s="1"/>
      <c r="I26" s="1"/>
      <c r="J26" s="1"/>
      <c r="K26" s="1"/>
      <c r="L26" s="3"/>
      <c r="M26" s="3"/>
      <c r="N26" s="3"/>
      <c r="O26" s="1"/>
      <c r="P26" s="1"/>
      <c r="Q26" s="1"/>
      <c r="R26" s="3"/>
      <c r="S26" s="3"/>
      <c r="T26" s="1"/>
      <c r="U26" s="1"/>
      <c r="V26" s="1"/>
    </row>
    <row r="27" spans="1:22" customFormat="1" ht="42" hidden="1" x14ac:dyDescent="0.15">
      <c r="A27" s="1"/>
      <c r="B27" s="111"/>
      <c r="C27" s="111"/>
      <c r="D27" s="16"/>
      <c r="E27" s="201" t="s">
        <v>35</v>
      </c>
      <c r="F27" s="201"/>
      <c r="G27" s="201"/>
      <c r="H27" s="201"/>
      <c r="I27" s="201"/>
      <c r="J27" s="201"/>
      <c r="K27" s="201"/>
      <c r="L27" s="201"/>
      <c r="M27" s="201"/>
      <c r="N27" s="201"/>
      <c r="O27" s="201"/>
      <c r="P27" s="201"/>
      <c r="Q27" s="201"/>
      <c r="R27" s="201"/>
      <c r="S27" s="201"/>
      <c r="T27" s="1"/>
      <c r="U27" s="1"/>
      <c r="V27" s="1"/>
    </row>
    <row r="28" spans="1:22" customFormat="1" ht="11.25" customHeight="1" x14ac:dyDescent="0.15">
      <c r="A28" s="1"/>
      <c r="B28" s="111"/>
      <c r="C28" s="111"/>
      <c r="D28" s="16"/>
      <c r="E28" s="17"/>
      <c r="F28" s="1"/>
      <c r="G28" s="1"/>
      <c r="H28" s="1"/>
      <c r="I28" s="1"/>
      <c r="J28" s="3"/>
      <c r="K28" s="3"/>
      <c r="L28" s="3"/>
      <c r="M28" s="3"/>
      <c r="N28" s="3"/>
      <c r="O28" s="16"/>
      <c r="P28" s="16"/>
      <c r="Q28" s="16"/>
      <c r="R28" s="18"/>
      <c r="S28" s="3"/>
      <c r="T28" s="1"/>
      <c r="U28" s="1"/>
      <c r="V28" s="1"/>
    </row>
    <row r="29" spans="1:22" customFormat="1" ht="77.25" customHeight="1" collapsed="1" x14ac:dyDescent="0.15">
      <c r="A29" s="1"/>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U29" s="1"/>
      <c r="V29" s="9"/>
    </row>
    <row r="30" spans="1:22" customFormat="1" ht="77.25" customHeight="1" x14ac:dyDescent="0.15">
      <c r="A30" s="1"/>
      <c r="B30" s="114"/>
      <c r="C30" s="114"/>
      <c r="D30" s="236"/>
      <c r="E30" s="236"/>
      <c r="F30" s="239"/>
      <c r="G30" s="241"/>
      <c r="H30" s="239"/>
      <c r="I30" s="239"/>
      <c r="J30" s="232" t="s">
        <v>41</v>
      </c>
      <c r="K30" s="234"/>
      <c r="L30" s="234"/>
      <c r="M30" s="233"/>
      <c r="N30" s="232" t="s">
        <v>42</v>
      </c>
      <c r="O30" s="234"/>
      <c r="P30" s="234"/>
      <c r="Q30" s="233"/>
      <c r="R30" s="226"/>
      <c r="S30" s="244"/>
      <c r="T30" s="245"/>
      <c r="U30" s="1"/>
      <c r="V30" s="9"/>
    </row>
    <row r="31" spans="1:22" customFormat="1" ht="105.95" customHeight="1" x14ac:dyDescent="0.15">
      <c r="A31" s="1"/>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U31" s="1"/>
      <c r="V31" s="9"/>
    </row>
    <row r="32" spans="1:22" customFormat="1" ht="120" customHeight="1" x14ac:dyDescent="0.15">
      <c r="A32" s="1"/>
      <c r="B32" s="115"/>
      <c r="C32" s="115"/>
      <c r="D32" s="221" t="s">
        <v>353</v>
      </c>
      <c r="E32" s="221" t="s">
        <v>242</v>
      </c>
      <c r="F32" s="214" t="s">
        <v>225</v>
      </c>
      <c r="G32" s="215" t="s">
        <v>354</v>
      </c>
      <c r="H32" s="212" t="s">
        <v>355</v>
      </c>
      <c r="I32" s="212" t="s">
        <v>356</v>
      </c>
      <c r="J32" s="119"/>
      <c r="K32" s="120"/>
      <c r="L32" s="121"/>
      <c r="M32" s="121"/>
      <c r="N32" s="120"/>
      <c r="O32" s="120"/>
      <c r="P32" s="121"/>
      <c r="Q32" s="122"/>
      <c r="R32" s="20"/>
      <c r="S32" s="209"/>
      <c r="T32" s="210"/>
      <c r="U32" s="9"/>
    </row>
    <row r="33" spans="1:21" customFormat="1" ht="120" customHeight="1" x14ac:dyDescent="0.15">
      <c r="A33" s="1"/>
      <c r="B33" s="115"/>
      <c r="C33" s="115"/>
      <c r="D33" s="221"/>
      <c r="E33" s="221"/>
      <c r="F33" s="214"/>
      <c r="G33" s="216"/>
      <c r="H33" s="213"/>
      <c r="I33" s="213"/>
      <c r="J33" s="119"/>
      <c r="K33" s="120"/>
      <c r="L33" s="121"/>
      <c r="M33" s="121"/>
      <c r="N33" s="120"/>
      <c r="O33" s="120"/>
      <c r="P33" s="121"/>
      <c r="Q33" s="122"/>
      <c r="R33" s="20"/>
      <c r="S33" s="209"/>
      <c r="T33" s="210"/>
      <c r="U33" s="9"/>
    </row>
    <row r="34" spans="1:21" customFormat="1" ht="120" customHeight="1" x14ac:dyDescent="0.15">
      <c r="A34" s="1"/>
      <c r="B34" s="115"/>
      <c r="C34" s="115"/>
      <c r="D34" s="221"/>
      <c r="E34" s="221"/>
      <c r="F34" s="214"/>
      <c r="G34" s="216"/>
      <c r="H34" s="212" t="s">
        <v>369</v>
      </c>
      <c r="I34" s="212" t="s">
        <v>357</v>
      </c>
      <c r="J34" s="119"/>
      <c r="K34" s="120"/>
      <c r="L34" s="121"/>
      <c r="M34" s="121"/>
      <c r="N34" s="120"/>
      <c r="O34" s="120"/>
      <c r="P34" s="121"/>
      <c r="Q34" s="122"/>
      <c r="R34" s="20"/>
      <c r="S34" s="209"/>
      <c r="T34" s="210"/>
      <c r="U34" s="9"/>
    </row>
    <row r="35" spans="1:21" customFormat="1" ht="120" customHeight="1" x14ac:dyDescent="0.15">
      <c r="A35" s="1"/>
      <c r="B35" s="115"/>
      <c r="C35" s="115"/>
      <c r="D35" s="221"/>
      <c r="E35" s="221"/>
      <c r="F35" s="214"/>
      <c r="G35" s="216"/>
      <c r="H35" s="213"/>
      <c r="I35" s="213"/>
      <c r="J35" s="119"/>
      <c r="K35" s="120"/>
      <c r="L35" s="121"/>
      <c r="M35" s="121"/>
      <c r="N35" s="120"/>
      <c r="O35" s="120"/>
      <c r="P35" s="121"/>
      <c r="Q35" s="122"/>
      <c r="R35" s="20"/>
      <c r="S35" s="209"/>
      <c r="T35" s="210"/>
      <c r="U35" s="9"/>
    </row>
    <row r="36" spans="1:21" customFormat="1" ht="120" customHeight="1" x14ac:dyDescent="0.15">
      <c r="A36" s="1"/>
      <c r="B36" s="116"/>
      <c r="C36" s="116"/>
      <c r="D36" s="221"/>
      <c r="E36" s="221"/>
      <c r="F36" s="214"/>
      <c r="G36" s="216"/>
      <c r="H36" s="212" t="s">
        <v>358</v>
      </c>
      <c r="I36" s="212" t="s">
        <v>359</v>
      </c>
      <c r="J36" s="119"/>
      <c r="K36" s="120"/>
      <c r="L36" s="121"/>
      <c r="M36" s="121"/>
      <c r="N36" s="120"/>
      <c r="O36" s="120"/>
      <c r="P36" s="121"/>
      <c r="Q36" s="122"/>
      <c r="R36" s="20"/>
      <c r="S36" s="37"/>
      <c r="T36" s="38"/>
      <c r="U36" s="9"/>
    </row>
    <row r="37" spans="1:21" customFormat="1" ht="120" customHeight="1" x14ac:dyDescent="0.15">
      <c r="A37" s="1"/>
      <c r="B37" s="116"/>
      <c r="C37" s="116"/>
      <c r="D37" s="221"/>
      <c r="E37" s="221"/>
      <c r="F37" s="214"/>
      <c r="G37" s="216"/>
      <c r="H37" s="213"/>
      <c r="I37" s="213"/>
      <c r="J37" s="119"/>
      <c r="K37" s="120"/>
      <c r="L37" s="121"/>
      <c r="M37" s="121"/>
      <c r="N37" s="120"/>
      <c r="O37" s="120"/>
      <c r="P37" s="121"/>
      <c r="Q37" s="122"/>
      <c r="R37" s="20"/>
      <c r="S37" s="37"/>
      <c r="T37" s="38"/>
      <c r="U37" s="9"/>
    </row>
    <row r="38" spans="1:21" customFormat="1" ht="120" customHeight="1" x14ac:dyDescent="0.15">
      <c r="A38" s="1"/>
      <c r="B38" s="116"/>
      <c r="C38" s="116"/>
      <c r="D38" s="221"/>
      <c r="E38" s="221"/>
      <c r="F38" s="214"/>
      <c r="G38" s="216"/>
      <c r="H38" s="212"/>
      <c r="I38" s="212"/>
      <c r="J38" s="119"/>
      <c r="K38" s="120"/>
      <c r="L38" s="121"/>
      <c r="M38" s="121"/>
      <c r="N38" s="120"/>
      <c r="O38" s="120"/>
      <c r="P38" s="121"/>
      <c r="Q38" s="122"/>
      <c r="R38" s="20"/>
      <c r="S38" s="209"/>
      <c r="T38" s="210"/>
      <c r="U38" s="9"/>
    </row>
    <row r="39" spans="1:21" customFormat="1" ht="120" customHeight="1" x14ac:dyDescent="0.15">
      <c r="A39" s="1"/>
      <c r="B39" s="116"/>
      <c r="C39" s="116"/>
      <c r="D39" s="221"/>
      <c r="E39" s="221"/>
      <c r="F39" s="214"/>
      <c r="G39" s="217"/>
      <c r="H39" s="213"/>
      <c r="I39" s="213"/>
      <c r="J39" s="119"/>
      <c r="K39" s="120"/>
      <c r="L39" s="121"/>
      <c r="M39" s="121"/>
      <c r="N39" s="120"/>
      <c r="O39" s="120"/>
      <c r="P39" s="121"/>
      <c r="Q39" s="122"/>
      <c r="R39" s="20"/>
      <c r="S39" s="209"/>
      <c r="T39" s="210"/>
      <c r="U39" s="9"/>
    </row>
    <row r="40" spans="1:21" ht="21" customHeight="1" x14ac:dyDescent="0.15">
      <c r="B40" s="116"/>
      <c r="C40" s="116"/>
      <c r="D40" s="26"/>
      <c r="E40" s="26"/>
      <c r="F40" s="26"/>
      <c r="G40" s="26"/>
      <c r="H40" s="26"/>
      <c r="I40" s="26"/>
      <c r="J40" s="26"/>
      <c r="K40" s="26"/>
      <c r="L40" s="26"/>
      <c r="M40" s="26"/>
      <c r="N40" s="26"/>
      <c r="O40" s="26"/>
      <c r="P40" s="26"/>
      <c r="Q40" s="26"/>
      <c r="R40" s="26"/>
      <c r="T40" s="21"/>
    </row>
    <row r="41" spans="1:21" ht="17.25" customHeight="1" x14ac:dyDescent="0.15">
      <c r="B41" s="116"/>
      <c r="C41" s="116"/>
      <c r="D41" s="106"/>
      <c r="E41" s="106"/>
      <c r="F41" s="211" t="s">
        <v>608</v>
      </c>
      <c r="G41" s="211"/>
      <c r="H41" s="211"/>
      <c r="I41" s="211"/>
      <c r="J41" s="211"/>
      <c r="K41" s="211"/>
      <c r="L41" s="211"/>
      <c r="M41" s="211"/>
      <c r="N41" s="211"/>
      <c r="O41" s="211"/>
      <c r="P41" s="211"/>
      <c r="Q41" s="106"/>
      <c r="R41" s="106"/>
    </row>
    <row r="42" spans="1:21" ht="17.25" customHeight="1" x14ac:dyDescent="0.15">
      <c r="B42" s="116"/>
      <c r="C42" s="116"/>
      <c r="D42" s="106"/>
      <c r="E42" s="106"/>
      <c r="F42" s="211"/>
      <c r="G42" s="211"/>
      <c r="H42" s="211"/>
      <c r="I42" s="211"/>
      <c r="J42" s="211"/>
      <c r="K42" s="211"/>
      <c r="L42" s="211"/>
      <c r="M42" s="211"/>
      <c r="N42" s="211"/>
      <c r="O42" s="211"/>
      <c r="P42" s="211"/>
      <c r="Q42" s="106"/>
      <c r="R42" s="106"/>
    </row>
    <row r="43" spans="1:21" ht="17.25" customHeight="1" x14ac:dyDescent="0.15">
      <c r="B43" s="116"/>
      <c r="C43" s="116"/>
      <c r="D43" s="106"/>
      <c r="E43" s="106"/>
      <c r="F43" s="211"/>
      <c r="G43" s="211"/>
      <c r="H43" s="211"/>
      <c r="I43" s="211"/>
      <c r="J43" s="211"/>
      <c r="K43" s="211"/>
      <c r="L43" s="211"/>
      <c r="M43" s="211"/>
      <c r="N43" s="211"/>
      <c r="O43" s="211"/>
      <c r="P43" s="211"/>
      <c r="Q43" s="106"/>
      <c r="R43" s="106"/>
    </row>
    <row r="44" spans="1:21" ht="17.25" customHeight="1" x14ac:dyDescent="0.15">
      <c r="B44" s="116"/>
      <c r="C44" s="116"/>
      <c r="D44" s="106"/>
      <c r="E44" s="106"/>
      <c r="F44" s="211"/>
      <c r="G44" s="211"/>
      <c r="H44" s="211"/>
      <c r="I44" s="211"/>
      <c r="J44" s="211"/>
      <c r="K44" s="211"/>
      <c r="L44" s="211"/>
      <c r="M44" s="211"/>
      <c r="N44" s="211"/>
      <c r="O44" s="211"/>
      <c r="P44" s="211"/>
      <c r="Q44" s="106"/>
      <c r="R44" s="106"/>
    </row>
    <row r="45" spans="1:21" ht="17.25" customHeight="1" x14ac:dyDescent="0.15">
      <c r="B45" s="116"/>
      <c r="C45" s="116"/>
      <c r="D45" s="106"/>
      <c r="E45" s="106"/>
      <c r="F45" s="211"/>
      <c r="G45" s="211"/>
      <c r="H45" s="211"/>
      <c r="I45" s="211"/>
      <c r="J45" s="211"/>
      <c r="K45" s="211"/>
      <c r="L45" s="211"/>
      <c r="M45" s="211"/>
      <c r="N45" s="211"/>
      <c r="O45" s="211"/>
      <c r="P45" s="211"/>
      <c r="Q45" s="106"/>
      <c r="R45" s="106"/>
    </row>
    <row r="46" spans="1:21" ht="17.25" customHeight="1" x14ac:dyDescent="0.15">
      <c r="B46" s="116"/>
      <c r="C46" s="116"/>
      <c r="D46" s="106"/>
      <c r="E46" s="106"/>
      <c r="F46" s="211"/>
      <c r="G46" s="211"/>
      <c r="H46" s="211"/>
      <c r="I46" s="211"/>
      <c r="J46" s="211"/>
      <c r="K46" s="211"/>
      <c r="L46" s="211"/>
      <c r="M46" s="211"/>
      <c r="N46" s="211"/>
      <c r="O46" s="211"/>
      <c r="P46" s="211"/>
      <c r="Q46" s="106"/>
      <c r="R46" s="106"/>
    </row>
    <row r="47" spans="1:21" ht="17.25" customHeight="1" x14ac:dyDescent="0.15">
      <c r="B47" s="116"/>
      <c r="C47" s="116"/>
      <c r="D47" s="106"/>
      <c r="E47" s="106"/>
      <c r="F47" s="211"/>
      <c r="G47" s="211"/>
      <c r="H47" s="211"/>
      <c r="I47" s="211"/>
      <c r="J47" s="211"/>
      <c r="K47" s="211"/>
      <c r="L47" s="211"/>
      <c r="M47" s="211"/>
      <c r="N47" s="211"/>
      <c r="O47" s="211"/>
      <c r="P47" s="211"/>
      <c r="Q47" s="106"/>
      <c r="R47" s="106"/>
    </row>
    <row r="48" spans="1:21"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vl6ExCFR5tOx/ZD7TWUHUlUlXblluztdoKklqDTcD2uJXD8hF34oP+KLHr2qMlAZILJ1nUuCeCzPMZ31xxnnXw==" saltValue="8gzzY0+fpj8xGp9PDlK5Jg==" spinCount="100000"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xr:uid="{00000000-0002-0000-3800-000000000000}"/>
    <dataValidation type="list" allowBlank="1" showInputMessage="1" showErrorMessage="1" sqref="R32:R39" xr:uid="{0B508EFC-751C-423C-A507-786123C1388E}">
      <formula1>"○,×"</formula1>
    </dataValidation>
    <dataValidation type="list" allowBlank="1" showInputMessage="1" sqref="N17:N25" xr:uid="{00000000-0002-0000-3800-000002000000}">
      <formula1>"○,×,○（P）,×（P）"</formula1>
    </dataValidation>
    <dataValidation type="list" allowBlank="1" showInputMessage="1" showErrorMessage="1" sqref="N32:N39" xr:uid="{27682AB0-149C-4227-8823-155BB88E9EF8}">
      <formula1>"－,1.記述試験,2.口頭試験,3.受験条件,4.その他"</formula1>
    </dataValidation>
    <dataValidation type="list" allowBlank="1" showInputMessage="1" showErrorMessage="1" sqref="J32:J39" xr:uid="{083E0F97-7276-4B78-8407-82E72DD7932B}">
      <formula1>"1.記述試験,2.口頭試験,3.受験条件,4.その他"</formula1>
    </dataValidation>
    <dataValidation type="whole" allowBlank="1" showInputMessage="1" showErrorMessage="1" sqref="A2" xr:uid="{00000000-0002-0000-3800-000005000000}">
      <formula1>1</formula1>
      <formula2>999</formula2>
    </dataValidation>
    <dataValidation type="list" allowBlank="1" showInputMessage="1" sqref="T13" xr:uid="{00000000-0002-0000-3800-000007000000}">
      <formula1>$U$4:$U$7</formula1>
    </dataValidation>
    <dataValidation type="list" allowBlank="1" showInputMessage="1" showErrorMessage="1" sqref="O32:O39 K32:K39" xr:uid="{D33EC24F-39C7-4823-B152-33F17AAE1628}">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50" customHeight="1" x14ac:dyDescent="0.15">
      <c r="B32" s="115"/>
      <c r="C32" s="115"/>
      <c r="D32" s="221" t="s">
        <v>71</v>
      </c>
      <c r="E32" s="221" t="s">
        <v>78</v>
      </c>
      <c r="F32" s="214" t="s">
        <v>73</v>
      </c>
      <c r="G32" s="215" t="s">
        <v>84</v>
      </c>
      <c r="H32" s="212" t="s">
        <v>85</v>
      </c>
      <c r="I32" s="212" t="s">
        <v>625</v>
      </c>
      <c r="J32" s="119"/>
      <c r="K32" s="120"/>
      <c r="L32" s="121"/>
      <c r="M32" s="121"/>
      <c r="N32" s="120"/>
      <c r="O32" s="120"/>
      <c r="P32" s="121"/>
      <c r="Q32" s="122"/>
      <c r="R32" s="20"/>
      <c r="S32" s="209"/>
      <c r="T32" s="210"/>
      <c r="U32" s="9"/>
      <c r="V32"/>
    </row>
    <row r="33" spans="2:22" ht="15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86</v>
      </c>
      <c r="I34" s="212" t="s">
        <v>626</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83</v>
      </c>
      <c r="I36" s="212" t="s">
        <v>624</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U3XFskiWrLAfa9dDaq4eDYAs0F8wsVl+/cPWqdpoI5OkJ7Tn+Nqjb52qpuSzis3IRtxJbKNQfD2w0mUAbR+1bQ==" saltValue="ulG1AM7ZhF8YVZOx/ac4O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disablePrompts="1" count="8">
    <dataValidation allowBlank="1" showInputMessage="1" sqref="B32:C35 A21:A26" xr:uid="{00000000-0002-0000-0500-000000000000}"/>
    <dataValidation type="list" allowBlank="1" showInputMessage="1" showErrorMessage="1" sqref="R32:R39" xr:uid="{A057195B-077B-41BD-BE82-CC6468CB2DAF}">
      <formula1>"○,×"</formula1>
    </dataValidation>
    <dataValidation type="list" allowBlank="1" showInputMessage="1" sqref="N17:N25" xr:uid="{00000000-0002-0000-0500-000002000000}">
      <formula1>"○,×,○（P）,×（P）"</formula1>
    </dataValidation>
    <dataValidation type="list" allowBlank="1" showInputMessage="1" showErrorMessage="1" sqref="N32:N39" xr:uid="{99D09861-28F6-4722-97C0-F11D8D6976D2}">
      <formula1>"－,1.記述試験,2.口頭試験,3.受験条件,4.その他"</formula1>
    </dataValidation>
    <dataValidation type="list" allowBlank="1" showInputMessage="1" showErrorMessage="1" sqref="J32:J39" xr:uid="{7FC93C36-1B3A-4FFE-AE73-B60F95A81D53}">
      <formula1>"1.記述試験,2.口頭試験,3.受験条件,4.その他"</formula1>
    </dataValidation>
    <dataValidation type="whole" allowBlank="1" showInputMessage="1" showErrorMessage="1" sqref="A2" xr:uid="{00000000-0002-0000-0500-000005000000}">
      <formula1>1</formula1>
      <formula2>999</formula2>
    </dataValidation>
    <dataValidation type="list" allowBlank="1" showInputMessage="1" sqref="T13" xr:uid="{00000000-0002-0000-0500-000007000000}">
      <formula1>$U$4:$U$7</formula1>
    </dataValidation>
    <dataValidation type="list" allowBlank="1" showInputMessage="1" showErrorMessage="1" sqref="O32:O39 K32:K39" xr:uid="{9BCC4592-4F9C-4A6D-B847-318C5BD49C8F}">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BB101"/>
  <sheetViews>
    <sheetView showGridLines="0" view="pageBreakPreview" topLeftCell="C1" zoomScale="40" zoomScaleNormal="50" zoomScaleSheetLayoutView="40" workbookViewId="0">
      <selection activeCell="O37" sqref="O37"/>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87</v>
      </c>
      <c r="E32" s="221" t="s">
        <v>88</v>
      </c>
      <c r="F32" s="214" t="s">
        <v>79</v>
      </c>
      <c r="G32" s="215" t="s">
        <v>89</v>
      </c>
      <c r="H32" s="212" t="s">
        <v>90</v>
      </c>
      <c r="I32" s="212" t="s">
        <v>93</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91</v>
      </c>
      <c r="I34" s="212" t="s">
        <v>94</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92</v>
      </c>
      <c r="I36" s="212" t="s">
        <v>95</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jttvXNC1Z66BY3az30NKdN6fpDMxcGUTH5/b9aQaN02C0sRHBu8VX7EbJXqAGZERozWYpNE3J4v1aES7T1J/Sw==" saltValue="u8aUtuxiCJLXYUDvamb1Mw=="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xr:uid="{FDDBC7C4-7322-4E67-A3BF-37F0C10A87A7}">
      <formula1>"1.記述試験,2.口頭試験,3.受験条件,4.その他"</formula1>
    </dataValidation>
    <dataValidation type="list" allowBlank="1" showInputMessage="1" showErrorMessage="1" sqref="N32:N39" xr:uid="{3CB04D95-1851-444A-B016-E59CE1B48745}">
      <formula1>"－,1.記述試験,2.口頭試験,3.受験条件,4.その他"</formula1>
    </dataValidation>
    <dataValidation type="list" allowBlank="1" showInputMessage="1" sqref="N17:N25" xr:uid="{00000000-0002-0000-0600-000002000000}">
      <formula1>"○,×,○（P）,×（P）"</formula1>
    </dataValidation>
    <dataValidation type="list" allowBlank="1" showInputMessage="1" showErrorMessage="1" sqref="R32:R39" xr:uid="{9E7BA6C5-0F9E-4DDF-90AD-712ED487E51D}">
      <formula1>"○,×"</formula1>
    </dataValidation>
    <dataValidation allowBlank="1" showInputMessage="1" sqref="B32:C35 A21:A26" xr:uid="{00000000-0002-0000-0600-000004000000}"/>
    <dataValidation type="whole" allowBlank="1" showInputMessage="1" showErrorMessage="1" sqref="A2" xr:uid="{00000000-0002-0000-0600-000005000000}">
      <formula1>1</formula1>
      <formula2>999</formula2>
    </dataValidation>
    <dataValidation type="list" allowBlank="1" showInputMessage="1" sqref="T13" xr:uid="{00000000-0002-0000-0600-000007000000}">
      <formula1>$U$4:$U$7</formula1>
    </dataValidation>
    <dataValidation type="list" allowBlank="1" showInputMessage="1" showErrorMessage="1" sqref="O32:O39 K32:K39" xr:uid="{3424328B-2351-417C-8C30-F6E5D987272E}">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87</v>
      </c>
      <c r="E32" s="221" t="s">
        <v>88</v>
      </c>
      <c r="F32" s="214" t="s">
        <v>73</v>
      </c>
      <c r="G32" s="215" t="s">
        <v>96</v>
      </c>
      <c r="H32" s="212" t="s">
        <v>90</v>
      </c>
      <c r="I32" s="212" t="s">
        <v>93</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97</v>
      </c>
      <c r="I34" s="212" t="s">
        <v>98</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20" customHeight="1" x14ac:dyDescent="0.15">
      <c r="B36" s="116"/>
      <c r="C36" s="116"/>
      <c r="D36" s="221"/>
      <c r="E36" s="221"/>
      <c r="F36" s="214"/>
      <c r="G36" s="216"/>
      <c r="H36" s="212" t="s">
        <v>92</v>
      </c>
      <c r="I36" s="212" t="s">
        <v>95</v>
      </c>
      <c r="J36" s="119"/>
      <c r="K36" s="120"/>
      <c r="L36" s="121"/>
      <c r="M36" s="121"/>
      <c r="N36" s="120"/>
      <c r="O36" s="120"/>
      <c r="P36" s="121"/>
      <c r="Q36" s="122"/>
      <c r="R36" s="20"/>
      <c r="S36" s="28"/>
      <c r="T36" s="29"/>
      <c r="U36" s="9"/>
      <c r="V36"/>
    </row>
    <row r="37" spans="2:22" ht="120"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c r="I38" s="212"/>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gw4x+TM3M/PFfve8dkXofLs3WMQliG6PLs6zU4pm1PNsZxZSu63Qfsst3CzlF5H5yeyucfyB+58ygPvxJ6v/sg==" saltValue="5GWy9XJDYseZVsvlkXhJUA=="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xr:uid="{00000000-0002-0000-0700-000000000000}"/>
    <dataValidation type="list" allowBlank="1" showInputMessage="1" showErrorMessage="1" sqref="R32:R39" xr:uid="{B19C5C13-D12C-4148-B5A0-D8EB84B8B19E}">
      <formula1>"○,×"</formula1>
    </dataValidation>
    <dataValidation type="list" allowBlank="1" showInputMessage="1" sqref="N17:N25" xr:uid="{00000000-0002-0000-0700-000002000000}">
      <formula1>"○,×,○（P）,×（P）"</formula1>
    </dataValidation>
    <dataValidation type="list" allowBlank="1" showInputMessage="1" showErrorMessage="1" sqref="N32:N39" xr:uid="{CBA082A8-361E-43A9-9E23-C70BC35A4442}">
      <formula1>"－,1.記述試験,2.口頭試験,3.受験条件,4.その他"</formula1>
    </dataValidation>
    <dataValidation type="list" allowBlank="1" showInputMessage="1" showErrorMessage="1" sqref="J32:J39" xr:uid="{D5F4CF4A-4581-4648-8D17-96A9AE2CB8D7}">
      <formula1>"1.記述試験,2.口頭試験,3.受験条件,4.その他"</formula1>
    </dataValidation>
    <dataValidation type="whole" allowBlank="1" showInputMessage="1" showErrorMessage="1" sqref="A2" xr:uid="{00000000-0002-0000-0700-000005000000}">
      <formula1>1</formula1>
      <formula2>999</formula2>
    </dataValidation>
    <dataValidation type="list" allowBlank="1" showInputMessage="1" sqref="T13" xr:uid="{00000000-0002-0000-0700-000007000000}">
      <formula1>$U$4:$U$7</formula1>
    </dataValidation>
    <dataValidation type="list" allowBlank="1" showInputMessage="1" showErrorMessage="1" sqref="O32:O39 K32:K39" xr:uid="{22478175-85BA-414A-8E6D-7A81C5D5CCE5}">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BB101"/>
  <sheetViews>
    <sheetView showGridLines="0" view="pageBreakPreview" topLeftCell="C1" zoomScale="40" zoomScaleNormal="50" zoomScaleSheetLayoutView="40" workbookViewId="0">
      <selection activeCell="U35" sqref="U35"/>
    </sheetView>
  </sheetViews>
  <sheetFormatPr defaultColWidth="9" defaultRowHeight="17.25" x14ac:dyDescent="0.15"/>
  <cols>
    <col min="1" max="1" width="43.75" style="1" hidden="1" customWidth="1"/>
    <col min="2" max="2" width="7.625" style="111" hidden="1" customWidth="1"/>
    <col min="3" max="3" width="1.625" style="111"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x14ac:dyDescent="0.15">
      <c r="A1" s="110" t="s">
        <v>602</v>
      </c>
      <c r="K1" s="3"/>
      <c r="O1" s="173" t="s">
        <v>62</v>
      </c>
      <c r="P1" s="173"/>
      <c r="Q1" s="173"/>
      <c r="R1" s="173"/>
      <c r="T1" s="117"/>
      <c r="W1" s="1"/>
      <c r="BB1"/>
    </row>
    <row r="2" spans="1:54" ht="45" customHeight="1" x14ac:dyDescent="0.15">
      <c r="A2" s="112">
        <v>1</v>
      </c>
      <c r="G2" s="178" t="s">
        <v>60</v>
      </c>
      <c r="H2" s="178"/>
      <c r="I2" s="178"/>
      <c r="J2" s="178"/>
      <c r="K2" s="178"/>
      <c r="L2" s="178"/>
      <c r="M2" s="108"/>
      <c r="N2" s="107"/>
      <c r="O2" s="173" t="s">
        <v>63</v>
      </c>
      <c r="P2" s="173"/>
      <c r="Q2" s="173"/>
      <c r="R2" s="173"/>
      <c r="S2" s="1"/>
      <c r="T2" s="117"/>
      <c r="W2" s="1"/>
      <c r="BB2"/>
    </row>
    <row r="3" spans="1:54" ht="50.1" customHeight="1" x14ac:dyDescent="0.15">
      <c r="G3" s="178"/>
      <c r="H3" s="178"/>
      <c r="I3" s="178"/>
      <c r="J3" s="178"/>
      <c r="K3" s="178"/>
      <c r="L3" s="178"/>
      <c r="M3" s="108"/>
      <c r="N3" s="107"/>
      <c r="O3" s="124"/>
      <c r="P3" s="124"/>
      <c r="Q3" s="124"/>
      <c r="R3" s="125"/>
      <c r="T3" s="111"/>
    </row>
    <row r="4" spans="1:54" ht="50.1" customHeight="1" x14ac:dyDescent="0.15">
      <c r="G4" s="107"/>
      <c r="H4" s="107"/>
      <c r="I4" s="107"/>
      <c r="J4" s="107"/>
      <c r="K4" s="107"/>
      <c r="L4" s="107"/>
      <c r="M4" s="107"/>
      <c r="N4" s="107"/>
      <c r="O4" s="124"/>
      <c r="P4" s="124"/>
      <c r="Q4" s="124"/>
      <c r="R4" s="125"/>
      <c r="T4" s="111"/>
    </row>
    <row r="5" spans="1:54" ht="30" customHeight="1" x14ac:dyDescent="0.15">
      <c r="K5" s="3"/>
      <c r="N5" s="109"/>
      <c r="O5" s="126"/>
      <c r="P5" s="179" t="s">
        <v>61</v>
      </c>
      <c r="Q5" s="179"/>
      <c r="R5" s="179"/>
      <c r="T5" s="111"/>
    </row>
    <row r="6" spans="1:54" ht="35.1" customHeight="1" x14ac:dyDescent="0.15">
      <c r="K6" s="3"/>
      <c r="L6" s="118"/>
      <c r="M6" s="118"/>
      <c r="N6" s="118" t="s">
        <v>58</v>
      </c>
      <c r="O6" s="180"/>
      <c r="P6" s="180"/>
      <c r="Q6" s="180"/>
      <c r="R6" s="180"/>
      <c r="T6" s="111"/>
    </row>
    <row r="7" spans="1:54" ht="35.1" customHeight="1" x14ac:dyDescent="0.15">
      <c r="K7" s="3"/>
      <c r="L7" s="118"/>
      <c r="M7" s="118"/>
      <c r="N7" s="118" t="s">
        <v>59</v>
      </c>
      <c r="O7" s="181"/>
      <c r="P7" s="181"/>
      <c r="Q7" s="181"/>
      <c r="R7" s="181"/>
      <c r="T7" s="111"/>
    </row>
    <row r="8" spans="1:54" ht="35.1" customHeight="1" x14ac:dyDescent="0.15">
      <c r="K8" s="3"/>
      <c r="L8" s="118"/>
      <c r="M8" s="118"/>
      <c r="N8" s="118" t="s">
        <v>383</v>
      </c>
      <c r="O8" s="181"/>
      <c r="P8" s="181"/>
      <c r="Q8" s="181"/>
      <c r="R8" s="181"/>
      <c r="T8" s="111"/>
    </row>
    <row r="9" spans="1:54" s="22" customFormat="1" ht="45" hidden="1" customHeight="1" x14ac:dyDescent="0.15">
      <c r="A9" s="1"/>
      <c r="B9" s="111"/>
      <c r="C9" s="111"/>
      <c r="D9" s="218" t="s">
        <v>597</v>
      </c>
      <c r="E9" s="218"/>
      <c r="F9" s="218"/>
      <c r="G9" s="100"/>
      <c r="H9" s="92"/>
      <c r="I9" s="92"/>
      <c r="J9" s="92"/>
      <c r="L9" s="23"/>
      <c r="M9" s="23"/>
      <c r="N9" s="123"/>
      <c r="O9" s="123"/>
      <c r="P9" s="123"/>
      <c r="Q9" s="123"/>
      <c r="R9" s="123"/>
      <c r="S9" s="23"/>
      <c r="T9" s="11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4" s="22" customFormat="1" ht="45" hidden="1" customHeight="1" thickBot="1" x14ac:dyDescent="0.2">
      <c r="A10" s="1"/>
      <c r="B10" s="111"/>
      <c r="C10" s="111"/>
      <c r="D10" s="219" t="s">
        <v>598</v>
      </c>
      <c r="E10" s="219"/>
      <c r="F10" s="219"/>
      <c r="G10" s="93"/>
      <c r="H10" s="92"/>
      <c r="I10" s="92"/>
      <c r="J10" s="92"/>
      <c r="L10" s="23"/>
      <c r="M10" s="23"/>
      <c r="N10" s="123"/>
      <c r="O10" s="123"/>
      <c r="P10" s="123"/>
      <c r="Q10" s="123"/>
      <c r="R10" s="123"/>
      <c r="S10" s="23"/>
      <c r="T10" s="111"/>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4" s="22" customFormat="1" ht="45" hidden="1" customHeight="1" thickBot="1" x14ac:dyDescent="0.2">
      <c r="A11" s="1"/>
      <c r="B11" s="113"/>
      <c r="C11" s="113"/>
      <c r="D11" s="220" t="s">
        <v>599</v>
      </c>
      <c r="E11" s="220"/>
      <c r="F11" s="220"/>
      <c r="G11" s="94" t="str">
        <f>SUBSTITUTE(ASC($O$1)," ","")</f>
        <v>---</v>
      </c>
      <c r="H11" s="94"/>
      <c r="I11" s="95"/>
      <c r="J11" s="95"/>
      <c r="L11" s="23"/>
      <c r="M11" s="23"/>
      <c r="N11" s="123"/>
      <c r="O11" s="123"/>
      <c r="P11" s="123"/>
      <c r="Q11" s="123"/>
      <c r="R11" s="123"/>
      <c r="S11" s="23"/>
      <c r="T11" s="169" t="str">
        <f>"総合判定 ("&amp;$A$2&amp;")"</f>
        <v>総合判定 (1)</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4" s="22" customFormat="1" ht="45" hidden="1" customHeight="1" thickBot="1" x14ac:dyDescent="0.2">
      <c r="A12" s="1"/>
      <c r="B12" s="113"/>
      <c r="C12" s="113"/>
      <c r="D12" s="182" t="s">
        <v>600</v>
      </c>
      <c r="E12" s="182"/>
      <c r="F12" s="182"/>
      <c r="G12" s="94" t="str">
        <f>$O$2</f>
        <v xml:space="preserve">〔　　　－　　　－　　　－　　　〕 </v>
      </c>
      <c r="H12" s="94"/>
      <c r="I12" s="95"/>
      <c r="J12" s="95"/>
      <c r="K12" s="99"/>
      <c r="L12" s="23"/>
      <c r="M12" s="23"/>
      <c r="N12" s="123"/>
      <c r="O12" s="123"/>
      <c r="P12" s="123"/>
      <c r="Q12" s="123"/>
      <c r="R12" s="123"/>
      <c r="S12" s="23"/>
      <c r="T12" s="170"/>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4" ht="45" hidden="1" customHeight="1" thickBot="1" x14ac:dyDescent="0.2">
      <c r="B13" s="113"/>
      <c r="C13" s="113"/>
      <c r="D13" s="182" t="s">
        <v>0</v>
      </c>
      <c r="E13" s="182"/>
      <c r="F13" s="182"/>
      <c r="G13" s="94">
        <f>$O$8</f>
        <v>0</v>
      </c>
      <c r="H13" s="96"/>
      <c r="I13" s="97"/>
      <c r="J13" s="98"/>
      <c r="K13" s="2"/>
      <c r="T13" s="171" t="str">
        <f>IF(COUNTIF($N$17:$N$25,"○")=9,"○","×")</f>
        <v>×</v>
      </c>
    </row>
    <row r="14" spans="1:54" ht="45" hidden="1" customHeight="1" thickBot="1" x14ac:dyDescent="0.2">
      <c r="B14" s="113"/>
      <c r="C14" s="113"/>
      <c r="D14" s="183" t="s">
        <v>601</v>
      </c>
      <c r="E14" s="183"/>
      <c r="F14" s="183"/>
      <c r="G14" s="94">
        <f>$O$6</f>
        <v>0</v>
      </c>
      <c r="H14" s="96"/>
      <c r="I14" s="97"/>
      <c r="J14" s="98"/>
      <c r="K14" s="4"/>
      <c r="L14" s="5"/>
      <c r="M14" s="5"/>
      <c r="N14" s="5"/>
      <c r="O14" s="5"/>
      <c r="T14" s="172"/>
    </row>
    <row r="15" spans="1:54" ht="34.5" hidden="1" customHeight="1" x14ac:dyDescent="0.15">
      <c r="B15" s="113"/>
      <c r="C15" s="113"/>
    </row>
    <row r="16" spans="1:54" ht="55.5" hidden="1" customHeight="1" thickBot="1" x14ac:dyDescent="0.2">
      <c r="D16" s="6"/>
      <c r="E16" s="6"/>
      <c r="F16" s="7"/>
      <c r="G16" s="184" t="s">
        <v>4</v>
      </c>
      <c r="H16" s="185"/>
      <c r="I16" s="30" t="s">
        <v>5</v>
      </c>
      <c r="J16" s="186" t="s">
        <v>6</v>
      </c>
      <c r="K16" s="187"/>
      <c r="L16" s="187"/>
      <c r="M16" s="188"/>
      <c r="N16" s="30" t="s">
        <v>7</v>
      </c>
      <c r="O16" s="189" t="s">
        <v>8</v>
      </c>
      <c r="P16" s="190"/>
      <c r="Q16" s="190"/>
      <c r="R16" s="190"/>
    </row>
    <row r="17" spans="1:22" ht="99.75" hidden="1" customHeight="1" thickTop="1" x14ac:dyDescent="0.15">
      <c r="D17" s="6"/>
      <c r="E17" s="6"/>
      <c r="F17" s="7"/>
      <c r="G17" s="10" t="s">
        <v>9</v>
      </c>
      <c r="H17" s="11" t="s">
        <v>10</v>
      </c>
      <c r="I17" s="12" t="s">
        <v>11</v>
      </c>
      <c r="J17" s="174"/>
      <c r="K17" s="175"/>
      <c r="L17" s="175"/>
      <c r="M17" s="176"/>
      <c r="N17" s="13"/>
      <c r="O17" s="177"/>
      <c r="P17" s="177"/>
      <c r="Q17" s="177"/>
      <c r="R17" s="177"/>
    </row>
    <row r="18" spans="1:22" ht="99.75" hidden="1" customHeight="1" x14ac:dyDescent="0.15">
      <c r="A18" s="9"/>
      <c r="D18" s="6"/>
      <c r="E18" s="6"/>
      <c r="F18" s="7"/>
      <c r="G18" s="10" t="s">
        <v>12</v>
      </c>
      <c r="H18" s="14" t="s">
        <v>13</v>
      </c>
      <c r="I18" s="15" t="s">
        <v>14</v>
      </c>
      <c r="J18" s="191"/>
      <c r="K18" s="192"/>
      <c r="L18" s="192"/>
      <c r="M18" s="193"/>
      <c r="N18" s="13"/>
      <c r="O18" s="194"/>
      <c r="P18" s="194"/>
      <c r="Q18" s="194"/>
      <c r="R18" s="194"/>
    </row>
    <row r="19" spans="1:22" ht="99.75" hidden="1" customHeight="1" x14ac:dyDescent="0.15">
      <c r="A19" s="9"/>
      <c r="D19" s="6"/>
      <c r="E19" s="6"/>
      <c r="F19" s="7"/>
      <c r="G19" s="10" t="s">
        <v>15</v>
      </c>
      <c r="H19" s="14" t="s">
        <v>16</v>
      </c>
      <c r="I19" s="15" t="s">
        <v>17</v>
      </c>
      <c r="J19" s="195"/>
      <c r="K19" s="196"/>
      <c r="L19" s="196"/>
      <c r="M19" s="197"/>
      <c r="N19" s="13"/>
      <c r="O19" s="194"/>
      <c r="P19" s="194"/>
      <c r="Q19" s="194"/>
      <c r="R19" s="194"/>
    </row>
    <row r="20" spans="1:22" ht="99.75" hidden="1" customHeight="1" x14ac:dyDescent="0.15">
      <c r="A20" s="9"/>
      <c r="D20" s="6"/>
      <c r="E20" s="6"/>
      <c r="F20" s="7"/>
      <c r="G20" s="10" t="s">
        <v>18</v>
      </c>
      <c r="H20" s="14" t="s">
        <v>19</v>
      </c>
      <c r="I20" s="15" t="s">
        <v>20</v>
      </c>
      <c r="J20" s="191"/>
      <c r="K20" s="192"/>
      <c r="L20" s="192"/>
      <c r="M20" s="193"/>
      <c r="N20" s="13"/>
      <c r="O20" s="194"/>
      <c r="P20" s="194"/>
      <c r="Q20" s="194"/>
      <c r="R20" s="194"/>
    </row>
    <row r="21" spans="1:22" ht="99.75" hidden="1" customHeight="1" x14ac:dyDescent="0.15">
      <c r="A21" s="19"/>
      <c r="D21" s="6"/>
      <c r="E21" s="6"/>
      <c r="F21" s="7"/>
      <c r="G21" s="10" t="s">
        <v>21</v>
      </c>
      <c r="H21" s="14" t="s">
        <v>54</v>
      </c>
      <c r="I21" s="15" t="s">
        <v>55</v>
      </c>
      <c r="J21" s="198" t="s">
        <v>22</v>
      </c>
      <c r="K21" s="199"/>
      <c r="L21" s="199"/>
      <c r="M21" s="200"/>
      <c r="N21" s="13"/>
      <c r="O21" s="194"/>
      <c r="P21" s="194"/>
      <c r="Q21" s="194"/>
      <c r="R21" s="194"/>
    </row>
    <row r="22" spans="1:22" ht="110.1" hidden="1" customHeight="1" x14ac:dyDescent="0.15">
      <c r="A22" s="19"/>
      <c r="D22" s="6"/>
      <c r="E22" s="6"/>
      <c r="F22" s="7"/>
      <c r="G22" s="10" t="s">
        <v>23</v>
      </c>
      <c r="H22" s="14" t="s">
        <v>24</v>
      </c>
      <c r="I22" s="15" t="s">
        <v>25</v>
      </c>
      <c r="J22" s="191"/>
      <c r="K22" s="192"/>
      <c r="L22" s="192"/>
      <c r="M22" s="193"/>
      <c r="N22" s="13"/>
      <c r="O22" s="194"/>
      <c r="P22" s="194"/>
      <c r="Q22" s="194"/>
      <c r="R22" s="194"/>
    </row>
    <row r="23" spans="1:22" ht="99.75" hidden="1" customHeight="1" x14ac:dyDescent="0.15">
      <c r="A23" s="19"/>
      <c r="D23" s="6"/>
      <c r="E23" s="6"/>
      <c r="F23" s="7"/>
      <c r="G23" s="10" t="s">
        <v>26</v>
      </c>
      <c r="H23" s="14" t="s">
        <v>27</v>
      </c>
      <c r="I23" s="15" t="s">
        <v>28</v>
      </c>
      <c r="J23" s="191"/>
      <c r="K23" s="192"/>
      <c r="L23" s="192"/>
      <c r="M23" s="193"/>
      <c r="N23" s="13"/>
      <c r="O23" s="194"/>
      <c r="P23" s="194"/>
      <c r="Q23" s="194"/>
      <c r="R23" s="194"/>
    </row>
    <row r="24" spans="1:22" ht="99.75" hidden="1" customHeight="1" x14ac:dyDescent="0.15">
      <c r="A24" s="19"/>
      <c r="D24" s="6"/>
      <c r="E24" s="6"/>
      <c r="F24" s="7"/>
      <c r="G24" s="10" t="s">
        <v>29</v>
      </c>
      <c r="H24" s="14" t="s">
        <v>30</v>
      </c>
      <c r="I24" s="15" t="s">
        <v>31</v>
      </c>
      <c r="J24" s="191"/>
      <c r="K24" s="192"/>
      <c r="L24" s="192"/>
      <c r="M24" s="193"/>
      <c r="N24" s="13"/>
      <c r="O24" s="194"/>
      <c r="P24" s="194"/>
      <c r="Q24" s="194"/>
      <c r="R24" s="194"/>
    </row>
    <row r="25" spans="1:22" ht="99.75" hidden="1" customHeight="1" x14ac:dyDescent="0.15">
      <c r="A25" s="19"/>
      <c r="D25" s="6"/>
      <c r="E25" s="6"/>
      <c r="F25" s="7"/>
      <c r="G25" s="10" t="s">
        <v>32</v>
      </c>
      <c r="H25" s="14" t="s">
        <v>33</v>
      </c>
      <c r="I25" s="15" t="s">
        <v>34</v>
      </c>
      <c r="J25" s="191"/>
      <c r="K25" s="192"/>
      <c r="L25" s="192"/>
      <c r="M25" s="193"/>
      <c r="N25" s="13"/>
      <c r="O25" s="194"/>
      <c r="P25" s="194"/>
      <c r="Q25" s="194"/>
      <c r="R25" s="194"/>
    </row>
    <row r="26" spans="1:22" ht="34.5" hidden="1" customHeight="1" x14ac:dyDescent="0.15">
      <c r="A26" s="19"/>
      <c r="D26" s="6"/>
      <c r="E26" s="6"/>
    </row>
    <row r="27" spans="1:22" ht="42" hidden="1" x14ac:dyDescent="0.15">
      <c r="D27" s="16"/>
      <c r="E27" s="201" t="s">
        <v>35</v>
      </c>
      <c r="F27" s="201"/>
      <c r="G27" s="201"/>
      <c r="H27" s="201"/>
      <c r="I27" s="201"/>
      <c r="J27" s="201"/>
      <c r="K27" s="201"/>
      <c r="L27" s="201"/>
      <c r="M27" s="201"/>
      <c r="N27" s="201"/>
      <c r="O27" s="201"/>
      <c r="P27" s="201"/>
      <c r="Q27" s="201"/>
      <c r="R27" s="201"/>
      <c r="S27" s="201"/>
    </row>
    <row r="28" spans="1:22" ht="11.25" customHeight="1" x14ac:dyDescent="0.15">
      <c r="D28" s="16"/>
      <c r="E28" s="17"/>
      <c r="J28" s="3"/>
      <c r="K28" s="3"/>
      <c r="O28" s="16"/>
      <c r="P28" s="16"/>
      <c r="Q28" s="16"/>
      <c r="R28" s="18"/>
    </row>
    <row r="29" spans="1:22" ht="77.25" customHeight="1" collapsed="1" x14ac:dyDescent="0.15">
      <c r="B29" s="114"/>
      <c r="C29" s="114"/>
      <c r="D29" s="235" t="s">
        <v>1</v>
      </c>
      <c r="E29" s="238" t="s">
        <v>2</v>
      </c>
      <c r="F29" s="235" t="s">
        <v>3</v>
      </c>
      <c r="G29" s="241" t="s">
        <v>36</v>
      </c>
      <c r="H29" s="235" t="s">
        <v>37</v>
      </c>
      <c r="I29" s="235" t="s">
        <v>38</v>
      </c>
      <c r="J29" s="222" t="s">
        <v>39</v>
      </c>
      <c r="K29" s="223"/>
      <c r="L29" s="223"/>
      <c r="M29" s="223"/>
      <c r="N29" s="223"/>
      <c r="O29" s="223"/>
      <c r="P29" s="223"/>
      <c r="Q29" s="224"/>
      <c r="R29" s="225" t="s">
        <v>56</v>
      </c>
      <c r="S29" s="242" t="s">
        <v>40</v>
      </c>
      <c r="T29" s="243"/>
      <c r="V29" s="9"/>
    </row>
    <row r="30" spans="1:22" ht="77.25" customHeight="1" x14ac:dyDescent="0.15">
      <c r="B30" s="114"/>
      <c r="C30" s="114"/>
      <c r="D30" s="236"/>
      <c r="E30" s="236"/>
      <c r="F30" s="239"/>
      <c r="G30" s="241"/>
      <c r="H30" s="239"/>
      <c r="I30" s="239"/>
      <c r="J30" s="232" t="s">
        <v>41</v>
      </c>
      <c r="K30" s="234"/>
      <c r="L30" s="234"/>
      <c r="M30" s="233"/>
      <c r="N30" s="232" t="s">
        <v>42</v>
      </c>
      <c r="O30" s="234"/>
      <c r="P30" s="234"/>
      <c r="Q30" s="233"/>
      <c r="R30" s="226"/>
      <c r="S30" s="244"/>
      <c r="T30" s="245"/>
      <c r="V30" s="9"/>
    </row>
    <row r="31" spans="1:22" ht="105.95" customHeight="1" x14ac:dyDescent="0.15">
      <c r="B31" s="114"/>
      <c r="C31" s="114"/>
      <c r="D31" s="237"/>
      <c r="E31" s="237"/>
      <c r="F31" s="240"/>
      <c r="G31" s="241"/>
      <c r="H31" s="240"/>
      <c r="I31" s="240"/>
      <c r="J31" s="143" t="s">
        <v>43</v>
      </c>
      <c r="K31" s="144" t="s">
        <v>44</v>
      </c>
      <c r="L31" s="144" t="s">
        <v>45</v>
      </c>
      <c r="M31" s="147" t="s">
        <v>57</v>
      </c>
      <c r="N31" s="143" t="s">
        <v>43</v>
      </c>
      <c r="O31" s="148" t="s">
        <v>44</v>
      </c>
      <c r="P31" s="148" t="s">
        <v>45</v>
      </c>
      <c r="Q31" s="147" t="s">
        <v>57</v>
      </c>
      <c r="R31" s="227"/>
      <c r="S31" s="246"/>
      <c r="T31" s="247"/>
      <c r="V31" s="9"/>
    </row>
    <row r="32" spans="1:22" ht="120" customHeight="1" x14ac:dyDescent="0.15">
      <c r="B32" s="115"/>
      <c r="C32" s="115"/>
      <c r="D32" s="221" t="s">
        <v>99</v>
      </c>
      <c r="E32" s="221" t="s">
        <v>88</v>
      </c>
      <c r="F32" s="214" t="s">
        <v>79</v>
      </c>
      <c r="G32" s="215" t="s">
        <v>100</v>
      </c>
      <c r="H32" s="212" t="s">
        <v>101</v>
      </c>
      <c r="I32" s="212" t="s">
        <v>206</v>
      </c>
      <c r="J32" s="119"/>
      <c r="K32" s="120"/>
      <c r="L32" s="121"/>
      <c r="M32" s="121"/>
      <c r="N32" s="120"/>
      <c r="O32" s="120"/>
      <c r="P32" s="121"/>
      <c r="Q32" s="122"/>
      <c r="R32" s="20"/>
      <c r="S32" s="209"/>
      <c r="T32" s="210"/>
      <c r="U32" s="9"/>
      <c r="V32"/>
    </row>
    <row r="33" spans="2:22" ht="120" customHeight="1" x14ac:dyDescent="0.15">
      <c r="B33" s="115"/>
      <c r="C33" s="115"/>
      <c r="D33" s="221"/>
      <c r="E33" s="221"/>
      <c r="F33" s="214"/>
      <c r="G33" s="216"/>
      <c r="H33" s="213"/>
      <c r="I33" s="213"/>
      <c r="J33" s="119"/>
      <c r="K33" s="120"/>
      <c r="L33" s="121"/>
      <c r="M33" s="121"/>
      <c r="N33" s="120"/>
      <c r="O33" s="120"/>
      <c r="P33" s="121"/>
      <c r="Q33" s="122"/>
      <c r="R33" s="20"/>
      <c r="S33" s="209"/>
      <c r="T33" s="210"/>
      <c r="U33" s="9"/>
      <c r="V33"/>
    </row>
    <row r="34" spans="2:22" ht="120" customHeight="1" x14ac:dyDescent="0.15">
      <c r="B34" s="115"/>
      <c r="C34" s="115"/>
      <c r="D34" s="221"/>
      <c r="E34" s="221"/>
      <c r="F34" s="214"/>
      <c r="G34" s="216"/>
      <c r="H34" s="212" t="s">
        <v>102</v>
      </c>
      <c r="I34" s="212" t="s">
        <v>606</v>
      </c>
      <c r="J34" s="119"/>
      <c r="K34" s="120"/>
      <c r="L34" s="121"/>
      <c r="M34" s="121"/>
      <c r="N34" s="120"/>
      <c r="O34" s="120"/>
      <c r="P34" s="121"/>
      <c r="Q34" s="122"/>
      <c r="R34" s="20"/>
      <c r="S34" s="209"/>
      <c r="T34" s="210"/>
      <c r="U34" s="9"/>
      <c r="V34"/>
    </row>
    <row r="35" spans="2:22" ht="120" customHeight="1" x14ac:dyDescent="0.15">
      <c r="B35" s="115"/>
      <c r="C35" s="115"/>
      <c r="D35" s="221"/>
      <c r="E35" s="221"/>
      <c r="F35" s="214"/>
      <c r="G35" s="216"/>
      <c r="H35" s="213"/>
      <c r="I35" s="213"/>
      <c r="J35" s="119"/>
      <c r="K35" s="120"/>
      <c r="L35" s="121"/>
      <c r="M35" s="121"/>
      <c r="N35" s="120"/>
      <c r="O35" s="120"/>
      <c r="P35" s="121"/>
      <c r="Q35" s="122"/>
      <c r="R35" s="20"/>
      <c r="S35" s="209"/>
      <c r="T35" s="210"/>
      <c r="U35" s="9"/>
      <c r="V35"/>
    </row>
    <row r="36" spans="2:22" ht="159.94999999999999" customHeight="1" x14ac:dyDescent="0.15">
      <c r="B36" s="116"/>
      <c r="C36" s="116"/>
      <c r="D36" s="221"/>
      <c r="E36" s="221"/>
      <c r="F36" s="214"/>
      <c r="G36" s="216"/>
      <c r="H36" s="212" t="s">
        <v>103</v>
      </c>
      <c r="I36" s="212" t="s">
        <v>207</v>
      </c>
      <c r="J36" s="119"/>
      <c r="K36" s="120"/>
      <c r="L36" s="121"/>
      <c r="M36" s="121"/>
      <c r="N36" s="120"/>
      <c r="O36" s="120"/>
      <c r="P36" s="121"/>
      <c r="Q36" s="122"/>
      <c r="R36" s="20"/>
      <c r="S36" s="28"/>
      <c r="T36" s="29"/>
      <c r="U36" s="9"/>
      <c r="V36"/>
    </row>
    <row r="37" spans="2:22" ht="159.94999999999999" customHeight="1" x14ac:dyDescent="0.15">
      <c r="B37" s="116"/>
      <c r="C37" s="116"/>
      <c r="D37" s="221"/>
      <c r="E37" s="221"/>
      <c r="F37" s="214"/>
      <c r="G37" s="216"/>
      <c r="H37" s="213"/>
      <c r="I37" s="213"/>
      <c r="J37" s="119"/>
      <c r="K37" s="120"/>
      <c r="L37" s="121"/>
      <c r="M37" s="121"/>
      <c r="N37" s="120"/>
      <c r="O37" s="120"/>
      <c r="P37" s="121"/>
      <c r="Q37" s="122"/>
      <c r="R37" s="20"/>
      <c r="S37" s="28"/>
      <c r="T37" s="29"/>
      <c r="U37" s="9"/>
      <c r="V37"/>
    </row>
    <row r="38" spans="2:22" ht="120" customHeight="1" x14ac:dyDescent="0.15">
      <c r="B38" s="116"/>
      <c r="C38" s="116"/>
      <c r="D38" s="221"/>
      <c r="E38" s="221"/>
      <c r="F38" s="214"/>
      <c r="G38" s="216"/>
      <c r="H38" s="212" t="s">
        <v>104</v>
      </c>
      <c r="I38" s="212" t="s">
        <v>208</v>
      </c>
      <c r="J38" s="119"/>
      <c r="K38" s="120"/>
      <c r="L38" s="121"/>
      <c r="M38" s="121"/>
      <c r="N38" s="120"/>
      <c r="O38" s="120"/>
      <c r="P38" s="121"/>
      <c r="Q38" s="122"/>
      <c r="R38" s="20"/>
      <c r="S38" s="209"/>
      <c r="T38" s="210"/>
      <c r="U38" s="9"/>
      <c r="V38"/>
    </row>
    <row r="39" spans="2:22" ht="120" customHeight="1" x14ac:dyDescent="0.15">
      <c r="B39" s="116"/>
      <c r="C39" s="116"/>
      <c r="D39" s="221"/>
      <c r="E39" s="221"/>
      <c r="F39" s="214"/>
      <c r="G39" s="217"/>
      <c r="H39" s="213"/>
      <c r="I39" s="213"/>
      <c r="J39" s="119"/>
      <c r="K39" s="120"/>
      <c r="L39" s="121"/>
      <c r="M39" s="121"/>
      <c r="N39" s="120"/>
      <c r="O39" s="120"/>
      <c r="P39" s="121"/>
      <c r="Q39" s="122"/>
      <c r="R39" s="20"/>
      <c r="S39" s="209"/>
      <c r="T39" s="210"/>
      <c r="U39" s="9"/>
      <c r="V39"/>
    </row>
    <row r="40" spans="2:22" ht="21" customHeight="1" x14ac:dyDescent="0.15">
      <c r="B40" s="116"/>
      <c r="C40" s="116"/>
      <c r="D40" s="26"/>
      <c r="E40" s="26"/>
      <c r="F40" s="26"/>
      <c r="G40" s="26"/>
      <c r="H40" s="26"/>
      <c r="I40" s="26"/>
      <c r="J40" s="26"/>
      <c r="K40" s="26"/>
      <c r="L40" s="26"/>
      <c r="M40" s="26"/>
      <c r="N40" s="26"/>
      <c r="O40" s="26"/>
      <c r="P40" s="26"/>
      <c r="Q40" s="26"/>
      <c r="R40" s="26"/>
      <c r="T40" s="21"/>
    </row>
    <row r="41" spans="2:22" ht="17.25" customHeight="1" x14ac:dyDescent="0.15">
      <c r="B41" s="116"/>
      <c r="C41" s="116"/>
      <c r="D41" s="106"/>
      <c r="E41" s="106"/>
      <c r="F41" s="211" t="s">
        <v>608</v>
      </c>
      <c r="G41" s="211"/>
      <c r="H41" s="211"/>
      <c r="I41" s="211"/>
      <c r="J41" s="211"/>
      <c r="K41" s="211"/>
      <c r="L41" s="211"/>
      <c r="M41" s="211"/>
      <c r="N41" s="211"/>
      <c r="O41" s="211"/>
      <c r="P41" s="211"/>
      <c r="Q41" s="106"/>
      <c r="R41" s="106"/>
    </row>
    <row r="42" spans="2:22" ht="17.25" customHeight="1" x14ac:dyDescent="0.15">
      <c r="B42" s="116"/>
      <c r="C42" s="116"/>
      <c r="D42" s="106"/>
      <c r="E42" s="106"/>
      <c r="F42" s="211"/>
      <c r="G42" s="211"/>
      <c r="H42" s="211"/>
      <c r="I42" s="211"/>
      <c r="J42" s="211"/>
      <c r="K42" s="211"/>
      <c r="L42" s="211"/>
      <c r="M42" s="211"/>
      <c r="N42" s="211"/>
      <c r="O42" s="211"/>
      <c r="P42" s="211"/>
      <c r="Q42" s="106"/>
      <c r="R42" s="106"/>
    </row>
    <row r="43" spans="2:22" ht="17.25" customHeight="1" x14ac:dyDescent="0.15">
      <c r="B43" s="116"/>
      <c r="C43" s="116"/>
      <c r="D43" s="106"/>
      <c r="E43" s="106"/>
      <c r="F43" s="211"/>
      <c r="G43" s="211"/>
      <c r="H43" s="211"/>
      <c r="I43" s="211"/>
      <c r="J43" s="211"/>
      <c r="K43" s="211"/>
      <c r="L43" s="211"/>
      <c r="M43" s="211"/>
      <c r="N43" s="211"/>
      <c r="O43" s="211"/>
      <c r="P43" s="211"/>
      <c r="Q43" s="106"/>
      <c r="R43" s="106"/>
    </row>
    <row r="44" spans="2:22" ht="17.25" customHeight="1" x14ac:dyDescent="0.15">
      <c r="B44" s="116"/>
      <c r="C44" s="116"/>
      <c r="D44" s="106"/>
      <c r="E44" s="106"/>
      <c r="F44" s="211"/>
      <c r="G44" s="211"/>
      <c r="H44" s="211"/>
      <c r="I44" s="211"/>
      <c r="J44" s="211"/>
      <c r="K44" s="211"/>
      <c r="L44" s="211"/>
      <c r="M44" s="211"/>
      <c r="N44" s="211"/>
      <c r="O44" s="211"/>
      <c r="P44" s="211"/>
      <c r="Q44" s="106"/>
      <c r="R44" s="106"/>
    </row>
    <row r="45" spans="2:22" ht="17.25" customHeight="1" x14ac:dyDescent="0.15">
      <c r="B45" s="116"/>
      <c r="C45" s="116"/>
      <c r="D45" s="106"/>
      <c r="E45" s="106"/>
      <c r="F45" s="211"/>
      <c r="G45" s="211"/>
      <c r="H45" s="211"/>
      <c r="I45" s="211"/>
      <c r="J45" s="211"/>
      <c r="K45" s="211"/>
      <c r="L45" s="211"/>
      <c r="M45" s="211"/>
      <c r="N45" s="211"/>
      <c r="O45" s="211"/>
      <c r="P45" s="211"/>
      <c r="Q45" s="106"/>
      <c r="R45" s="106"/>
    </row>
    <row r="46" spans="2:22" ht="17.25" customHeight="1" x14ac:dyDescent="0.15">
      <c r="B46" s="116"/>
      <c r="C46" s="116"/>
      <c r="D46" s="106"/>
      <c r="E46" s="106"/>
      <c r="F46" s="211"/>
      <c r="G46" s="211"/>
      <c r="H46" s="211"/>
      <c r="I46" s="211"/>
      <c r="J46" s="211"/>
      <c r="K46" s="211"/>
      <c r="L46" s="211"/>
      <c r="M46" s="211"/>
      <c r="N46" s="211"/>
      <c r="O46" s="211"/>
      <c r="P46" s="211"/>
      <c r="Q46" s="106"/>
      <c r="R46" s="106"/>
    </row>
    <row r="47" spans="2:22" ht="17.25" customHeight="1" x14ac:dyDescent="0.15">
      <c r="B47" s="116"/>
      <c r="C47" s="116"/>
      <c r="D47" s="106"/>
      <c r="E47" s="106"/>
      <c r="F47" s="211"/>
      <c r="G47" s="211"/>
      <c r="H47" s="211"/>
      <c r="I47" s="211"/>
      <c r="J47" s="211"/>
      <c r="K47" s="211"/>
      <c r="L47" s="211"/>
      <c r="M47" s="211"/>
      <c r="N47" s="211"/>
      <c r="O47" s="211"/>
      <c r="P47" s="211"/>
      <c r="Q47" s="106"/>
      <c r="R47" s="106"/>
    </row>
    <row r="48" spans="2:22" ht="17.25" customHeight="1" x14ac:dyDescent="0.15">
      <c r="B48" s="116"/>
      <c r="C48" s="116"/>
      <c r="D48" s="106"/>
      <c r="E48" s="106"/>
      <c r="F48" s="211"/>
      <c r="G48" s="211"/>
      <c r="H48" s="211"/>
      <c r="I48" s="211"/>
      <c r="J48" s="211"/>
      <c r="K48" s="211"/>
      <c r="L48" s="211"/>
      <c r="M48" s="211"/>
      <c r="N48" s="211"/>
      <c r="O48" s="211"/>
      <c r="P48" s="211"/>
      <c r="Q48" s="106"/>
      <c r="R48" s="106"/>
    </row>
    <row r="49" spans="2:18" ht="17.25" customHeight="1" x14ac:dyDescent="0.15">
      <c r="B49" s="116"/>
      <c r="C49" s="116"/>
      <c r="D49" s="106"/>
      <c r="E49" s="106"/>
      <c r="F49" s="211"/>
      <c r="G49" s="211"/>
      <c r="H49" s="211"/>
      <c r="I49" s="211"/>
      <c r="J49" s="211"/>
      <c r="K49" s="211"/>
      <c r="L49" s="211"/>
      <c r="M49" s="211"/>
      <c r="N49" s="211"/>
      <c r="O49" s="211"/>
      <c r="P49" s="211"/>
      <c r="Q49" s="106"/>
      <c r="R49" s="106"/>
    </row>
    <row r="50" spans="2:18" ht="17.25" customHeight="1" x14ac:dyDescent="0.15">
      <c r="B50" s="116"/>
      <c r="C50" s="116"/>
      <c r="D50" s="106"/>
      <c r="E50" s="106"/>
      <c r="F50" s="211"/>
      <c r="G50" s="211"/>
      <c r="H50" s="211"/>
      <c r="I50" s="211"/>
      <c r="J50" s="211"/>
      <c r="K50" s="211"/>
      <c r="L50" s="211"/>
      <c r="M50" s="211"/>
      <c r="N50" s="211"/>
      <c r="O50" s="211"/>
      <c r="P50" s="211"/>
      <c r="Q50" s="106"/>
      <c r="R50" s="106"/>
    </row>
    <row r="51" spans="2:18" ht="17.25" customHeight="1" x14ac:dyDescent="0.15">
      <c r="B51" s="116"/>
      <c r="C51" s="116"/>
      <c r="D51" s="106"/>
      <c r="E51" s="106"/>
      <c r="F51" s="211"/>
      <c r="G51" s="211"/>
      <c r="H51" s="211"/>
      <c r="I51" s="211"/>
      <c r="J51" s="211"/>
      <c r="K51" s="211"/>
      <c r="L51" s="211"/>
      <c r="M51" s="211"/>
      <c r="N51" s="211"/>
      <c r="O51" s="211"/>
      <c r="P51" s="211"/>
      <c r="Q51" s="106"/>
      <c r="R51" s="106"/>
    </row>
    <row r="52" spans="2:18" ht="17.25" customHeight="1" x14ac:dyDescent="0.15">
      <c r="B52" s="116"/>
      <c r="C52" s="116"/>
      <c r="D52" s="106"/>
      <c r="E52" s="106"/>
      <c r="F52" s="106"/>
      <c r="G52" s="106"/>
      <c r="H52" s="106"/>
      <c r="I52" s="106"/>
      <c r="J52" s="106"/>
      <c r="K52" s="106"/>
      <c r="L52" s="106"/>
      <c r="M52" s="106"/>
      <c r="N52" s="106"/>
      <c r="O52" s="106"/>
      <c r="P52" s="106"/>
      <c r="Q52" s="106"/>
      <c r="R52" s="106"/>
    </row>
    <row r="53" spans="2:18" x14ac:dyDescent="0.15">
      <c r="B53" s="116"/>
      <c r="C53" s="116"/>
    </row>
    <row r="54" spans="2:18" x14ac:dyDescent="0.15">
      <c r="B54" s="116"/>
      <c r="C54" s="116"/>
    </row>
    <row r="55" spans="2:18" x14ac:dyDescent="0.15">
      <c r="B55" s="116"/>
      <c r="C55" s="116"/>
    </row>
    <row r="56" spans="2:18" x14ac:dyDescent="0.15">
      <c r="B56" s="116"/>
      <c r="C56" s="116"/>
    </row>
    <row r="57" spans="2:18" x14ac:dyDescent="0.15">
      <c r="B57" s="116"/>
      <c r="C57" s="116"/>
    </row>
    <row r="58" spans="2:18" x14ac:dyDescent="0.15">
      <c r="B58" s="116"/>
      <c r="C58" s="116"/>
    </row>
    <row r="59" spans="2:18" x14ac:dyDescent="0.15">
      <c r="B59" s="116"/>
      <c r="C59" s="116"/>
    </row>
    <row r="60" spans="2:18" x14ac:dyDescent="0.15">
      <c r="B60" s="116"/>
      <c r="C60" s="116"/>
    </row>
    <row r="61" spans="2:18" x14ac:dyDescent="0.15">
      <c r="B61" s="116"/>
      <c r="C61" s="116"/>
    </row>
    <row r="62" spans="2:18" x14ac:dyDescent="0.15">
      <c r="B62" s="116"/>
      <c r="C62" s="116"/>
    </row>
    <row r="63" spans="2:18" x14ac:dyDescent="0.15">
      <c r="B63" s="116"/>
      <c r="C63" s="116"/>
    </row>
    <row r="64" spans="2:18" x14ac:dyDescent="0.15">
      <c r="B64" s="116"/>
      <c r="C64" s="116"/>
    </row>
    <row r="65" spans="2:3" x14ac:dyDescent="0.15">
      <c r="B65" s="116"/>
      <c r="C65" s="116"/>
    </row>
    <row r="66" spans="2:3" x14ac:dyDescent="0.15">
      <c r="B66" s="116"/>
      <c r="C66" s="116"/>
    </row>
    <row r="67" spans="2:3" x14ac:dyDescent="0.15">
      <c r="B67" s="116"/>
      <c r="C67" s="116"/>
    </row>
    <row r="68" spans="2:3" x14ac:dyDescent="0.15">
      <c r="B68" s="116"/>
      <c r="C68" s="116"/>
    </row>
    <row r="69" spans="2:3" x14ac:dyDescent="0.15">
      <c r="B69" s="116"/>
      <c r="C69" s="116"/>
    </row>
    <row r="70" spans="2:3" x14ac:dyDescent="0.15">
      <c r="B70" s="116"/>
      <c r="C70" s="116"/>
    </row>
    <row r="71" spans="2:3" x14ac:dyDescent="0.15">
      <c r="B71" s="116"/>
      <c r="C71" s="116"/>
    </row>
    <row r="72" spans="2:3" x14ac:dyDescent="0.15">
      <c r="B72" s="116"/>
      <c r="C72" s="116"/>
    </row>
    <row r="73" spans="2:3" x14ac:dyDescent="0.15">
      <c r="B73" s="116"/>
      <c r="C73" s="116"/>
    </row>
    <row r="74" spans="2:3" x14ac:dyDescent="0.15">
      <c r="B74" s="116"/>
      <c r="C74" s="116"/>
    </row>
    <row r="75" spans="2:3" x14ac:dyDescent="0.15">
      <c r="B75" s="116"/>
      <c r="C75" s="116"/>
    </row>
    <row r="76" spans="2:3" x14ac:dyDescent="0.15">
      <c r="B76" s="116"/>
      <c r="C76" s="116"/>
    </row>
    <row r="77" spans="2:3" x14ac:dyDescent="0.15">
      <c r="B77" s="116"/>
      <c r="C77" s="116"/>
    </row>
    <row r="78" spans="2:3" x14ac:dyDescent="0.15">
      <c r="B78" s="116"/>
      <c r="C78" s="116"/>
    </row>
    <row r="79" spans="2:3" x14ac:dyDescent="0.15">
      <c r="B79" s="116"/>
      <c r="C79" s="116"/>
    </row>
    <row r="80" spans="2:3" x14ac:dyDescent="0.15">
      <c r="B80" s="116"/>
      <c r="C80" s="116"/>
    </row>
    <row r="81" spans="2:3" x14ac:dyDescent="0.15">
      <c r="B81" s="116"/>
      <c r="C81" s="116"/>
    </row>
    <row r="82" spans="2:3" x14ac:dyDescent="0.15">
      <c r="B82" s="116"/>
      <c r="C82" s="116"/>
    </row>
    <row r="83" spans="2:3" x14ac:dyDescent="0.15">
      <c r="B83" s="116"/>
      <c r="C83" s="116"/>
    </row>
    <row r="84" spans="2:3" x14ac:dyDescent="0.15">
      <c r="B84" s="116"/>
      <c r="C84" s="116"/>
    </row>
    <row r="85" spans="2:3" x14ac:dyDescent="0.15">
      <c r="B85" s="116"/>
      <c r="C85" s="116"/>
    </row>
    <row r="86" spans="2:3" x14ac:dyDescent="0.15">
      <c r="B86" s="116"/>
      <c r="C86" s="116"/>
    </row>
    <row r="87" spans="2:3" x14ac:dyDescent="0.15">
      <c r="B87" s="116"/>
      <c r="C87" s="116"/>
    </row>
    <row r="88" spans="2:3" x14ac:dyDescent="0.15">
      <c r="B88" s="116"/>
      <c r="C88" s="116"/>
    </row>
    <row r="89" spans="2:3" x14ac:dyDescent="0.15">
      <c r="B89" s="116"/>
      <c r="C89" s="116"/>
    </row>
    <row r="90" spans="2:3" x14ac:dyDescent="0.15">
      <c r="B90" s="116"/>
      <c r="C90" s="116"/>
    </row>
    <row r="91" spans="2:3" x14ac:dyDescent="0.15">
      <c r="B91" s="116"/>
      <c r="C91" s="116"/>
    </row>
    <row r="92" spans="2:3" x14ac:dyDescent="0.15">
      <c r="B92" s="116"/>
      <c r="C92" s="116"/>
    </row>
    <row r="93" spans="2:3" x14ac:dyDescent="0.15">
      <c r="B93" s="116"/>
      <c r="C93" s="116"/>
    </row>
    <row r="94" spans="2:3" x14ac:dyDescent="0.15">
      <c r="B94" s="116"/>
      <c r="C94" s="116"/>
    </row>
    <row r="95" spans="2:3" x14ac:dyDescent="0.15">
      <c r="B95" s="116"/>
      <c r="C95" s="116"/>
    </row>
    <row r="96" spans="2:3" x14ac:dyDescent="0.15">
      <c r="B96" s="116"/>
      <c r="C96" s="116"/>
    </row>
    <row r="97" spans="2:3" x14ac:dyDescent="0.15">
      <c r="B97" s="116"/>
      <c r="C97" s="116"/>
    </row>
    <row r="98" spans="2:3" x14ac:dyDescent="0.15">
      <c r="B98" s="116"/>
      <c r="C98" s="116"/>
    </row>
    <row r="99" spans="2:3" x14ac:dyDescent="0.15">
      <c r="B99" s="116"/>
      <c r="C99" s="116"/>
    </row>
    <row r="100" spans="2:3" x14ac:dyDescent="0.15">
      <c r="B100" s="116"/>
      <c r="C100" s="116"/>
    </row>
    <row r="101" spans="2:3" x14ac:dyDescent="0.15">
      <c r="B101" s="116"/>
      <c r="C101" s="116"/>
    </row>
  </sheetData>
  <sheetProtection algorithmName="SHA-512" hashValue="hk6VuC+NYYPf7BH8XWTvBD9ze+65h/HefrPFZDJkFRlZXzrE6BFxN1iEdUEaDzZqxdNwrOBvv2hULVJmMjSjWw==" saltValue="rTiW9SJZcymeOuoRTlD5gQ==" spinCount="100000"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xr:uid="{FE7B8E2F-A082-40D8-91FF-04C168338819}">
      <formula1>"1.記述試験,2.口頭試験,3.受験条件,4.その他"</formula1>
    </dataValidation>
    <dataValidation type="list" allowBlank="1" showInputMessage="1" showErrorMessage="1" sqref="N32:N39" xr:uid="{EAFF0E94-9896-4ADB-AA54-A457F0AE2D58}">
      <formula1>"－,1.記述試験,2.口頭試験,3.受験条件,4.その他"</formula1>
    </dataValidation>
    <dataValidation type="list" allowBlank="1" showInputMessage="1" sqref="N17:N25" xr:uid="{00000000-0002-0000-0800-000002000000}">
      <formula1>"○,×,○（P）,×（P）"</formula1>
    </dataValidation>
    <dataValidation type="list" allowBlank="1" showInputMessage="1" showErrorMessage="1" sqref="R32:R39" xr:uid="{FCDAA9C7-3516-40A5-886D-8EFCE4D01E57}">
      <formula1>"○,×"</formula1>
    </dataValidation>
    <dataValidation allowBlank="1" showInputMessage="1" sqref="B32:C35 A21:A26" xr:uid="{00000000-0002-0000-0800-000004000000}"/>
    <dataValidation type="whole" allowBlank="1" showInputMessage="1" showErrorMessage="1" sqref="A2" xr:uid="{00000000-0002-0000-0800-000005000000}">
      <formula1>1</formula1>
      <formula2>999</formula2>
    </dataValidation>
    <dataValidation type="list" allowBlank="1" showInputMessage="1" sqref="T13" xr:uid="{00000000-0002-0000-0800-000007000000}">
      <formula1>$U$4:$U$7</formula1>
    </dataValidation>
    <dataValidation type="list" allowBlank="1" showInputMessage="1" showErrorMessage="1" sqref="O32:O39 K32:K39" xr:uid="{843A7A57-2647-4615-8DAE-B8DF1335962E}">
      <formula1>"平成24年度,平成25年度,平成26年度,平成27年度,平成28年度,平成29年度"</formula1>
    </dataValidation>
  </dataValidations>
  <printOptions horizontalCentered="1" verticalCentered="1"/>
  <pageMargins left="0.15748031496062992" right="0.23622047244094491" top="0.55118110236220474" bottom="0.19685039370078741" header="0.31496062992125984" footer="0.15748031496062992"/>
  <pageSetup paperSize="8"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151</vt:i4>
      </vt:variant>
    </vt:vector>
  </HeadingPairs>
  <TitlesOfParts>
    <vt:vector size="208" baseType="lpstr">
      <vt:lpstr>様式0</vt:lpstr>
      <vt:lpstr>01_1-土木機械-診断-管理</vt:lpstr>
      <vt:lpstr>02_1-公園-点検-管理</vt:lpstr>
      <vt:lpstr>03_1-公園-点検-担当</vt:lpstr>
      <vt:lpstr>04_1-公園-診断-管理</vt:lpstr>
      <vt:lpstr>05_1-公園-診断-担当</vt:lpstr>
      <vt:lpstr>06_1-堤防-点検・診断-管理</vt:lpstr>
      <vt:lpstr>07_1-堤防-点検・診断-担当</vt:lpstr>
      <vt:lpstr>08_1-下水-点検・診断-管理</vt:lpstr>
      <vt:lpstr>09_1-下水-点検-担当</vt:lpstr>
      <vt:lpstr>10_1-砂防-点検・診断-管理</vt:lpstr>
      <vt:lpstr>11_1-地すべり-点検・診断-管理</vt:lpstr>
      <vt:lpstr>12_1-急傾斜地-点検・診断-管理</vt:lpstr>
      <vt:lpstr>13_1-海岸-点検・診断-管理</vt:lpstr>
      <vt:lpstr>14_1-鋼橋-点検-担当</vt:lpstr>
      <vt:lpstr>15_1-鋼橋-診断-担当</vt:lpstr>
      <vt:lpstr>16_1-Con橋-点検-担当</vt:lpstr>
      <vt:lpstr>17_1-Con橋-診断-担当</vt:lpstr>
      <vt:lpstr>18_1-トンネル-点検-担当</vt:lpstr>
      <vt:lpstr>19_1-トンネル-診断-担当</vt:lpstr>
      <vt:lpstr>20_1-舗装-点検-担当</vt:lpstr>
      <vt:lpstr>21_1-舗装-診断-担当</vt:lpstr>
      <vt:lpstr>22_1-小規模-点検-担当</vt:lpstr>
      <vt:lpstr>23_1-小規模-診断-担当</vt:lpstr>
      <vt:lpstr>24_1-港湾-計画策定-管理</vt:lpstr>
      <vt:lpstr>25_1-港湾-点検・診断-管理</vt:lpstr>
      <vt:lpstr>26_1-港湾-設計-管理</vt:lpstr>
      <vt:lpstr>27_1-空港-点検・診断-管理</vt:lpstr>
      <vt:lpstr>28_1-空港-設計-管理</vt:lpstr>
      <vt:lpstr>29_2-地質-調査-管理</vt:lpstr>
      <vt:lpstr>30_2-宅地-計・調・設-管理・照査</vt:lpstr>
      <vt:lpstr>31_2-建設環境-調査-管理</vt:lpstr>
      <vt:lpstr>32_2-電気-計・調・設-管理・照査</vt:lpstr>
      <vt:lpstr>33_2-建設機械-計・調・設-管理・照査</vt:lpstr>
      <vt:lpstr>34_2-土木機械-計・調・設-管理・照査</vt:lpstr>
      <vt:lpstr>35_2-都市-計・調・設-管理・照査</vt:lpstr>
      <vt:lpstr>36_2-公園-計・調・設-管理・照査</vt:lpstr>
      <vt:lpstr>37_2-河川・ダム-計・調・設-管理・照査</vt:lpstr>
      <vt:lpstr>38_2-下水-計・調・設-管理</vt:lpstr>
      <vt:lpstr>39_2-砂防-計・調・設-管理・照査</vt:lpstr>
      <vt:lpstr>40_2-地すべり-計・調・設-管理・照査</vt:lpstr>
      <vt:lpstr>41_2-急傾斜地-計・調・設-管理・照査</vt:lpstr>
      <vt:lpstr>42_2-海岸-計・調・設-管理・照査</vt:lpstr>
      <vt:lpstr>43_2-海岸-調査-管理・照査</vt:lpstr>
      <vt:lpstr>44_2-道路-計・調・設-管理・照査</vt:lpstr>
      <vt:lpstr>45_2-橋梁-計・調・設-管理・照査</vt:lpstr>
      <vt:lpstr>46_2-トンネル-計・調・設-管理・照査</vt:lpstr>
      <vt:lpstr>47_2-港湾-計・調（全般）-管理・照査</vt:lpstr>
      <vt:lpstr>48_2-港湾-計・調（深浅）-管理・照査</vt:lpstr>
      <vt:lpstr>49_2-港湾-計・調（磁気）-管理・照査</vt:lpstr>
      <vt:lpstr>50_2-港湾-計・調（潜水）-管理・照査</vt:lpstr>
      <vt:lpstr>51_2-港湾-計・調（気象）-管理・照査</vt:lpstr>
      <vt:lpstr>52_2-港湾-計・調（地質）-管理・照査</vt:lpstr>
      <vt:lpstr>53_2-港湾-計・調（環境）-管理・照査</vt:lpstr>
      <vt:lpstr>54_2-港湾-調査（潜水）-担当</vt:lpstr>
      <vt:lpstr>55_2-港湾-設計-管理・照査</vt:lpstr>
      <vt:lpstr>56_2-空港-計・調・設-管理・照査</vt:lpstr>
      <vt:lpstr>'01_1-土木機械-診断-管理'!Print_Area</vt:lpstr>
      <vt:lpstr>'02_1-公園-点検-管理'!Print_Area</vt:lpstr>
      <vt:lpstr>'03_1-公園-点検-担当'!Print_Area</vt:lpstr>
      <vt:lpstr>'04_1-公園-診断-管理'!Print_Area</vt:lpstr>
      <vt:lpstr>'05_1-公園-診断-担当'!Print_Area</vt:lpstr>
      <vt:lpstr>'06_1-堤防-点検・診断-管理'!Print_Area</vt:lpstr>
      <vt:lpstr>'07_1-堤防-点検・診断-担当'!Print_Area</vt:lpstr>
      <vt:lpstr>'08_1-下水-点検・診断-管理'!Print_Area</vt:lpstr>
      <vt:lpstr>'09_1-下水-点検-担当'!Print_Area</vt:lpstr>
      <vt:lpstr>'10_1-砂防-点検・診断-管理'!Print_Area</vt:lpstr>
      <vt:lpstr>'11_1-地すべり-点検・診断-管理'!Print_Area</vt:lpstr>
      <vt:lpstr>'12_1-急傾斜地-点検・診断-管理'!Print_Area</vt:lpstr>
      <vt:lpstr>'13_1-海岸-点検・診断-管理'!Print_Area</vt:lpstr>
      <vt:lpstr>'14_1-鋼橋-点検-担当'!Print_Area</vt:lpstr>
      <vt:lpstr>'15_1-鋼橋-診断-担当'!Print_Area</vt:lpstr>
      <vt:lpstr>'16_1-Con橋-点検-担当'!Print_Area</vt:lpstr>
      <vt:lpstr>'17_1-Con橋-診断-担当'!Print_Area</vt:lpstr>
      <vt:lpstr>'18_1-トンネル-点検-担当'!Print_Area</vt:lpstr>
      <vt:lpstr>'19_1-トンネル-診断-担当'!Print_Area</vt:lpstr>
      <vt:lpstr>'20_1-舗装-点検-担当'!Print_Area</vt:lpstr>
      <vt:lpstr>'21_1-舗装-診断-担当'!Print_Area</vt:lpstr>
      <vt:lpstr>'22_1-小規模-点検-担当'!Print_Area</vt:lpstr>
      <vt:lpstr>'23_1-小規模-診断-担当'!Print_Area</vt:lpstr>
      <vt:lpstr>'24_1-港湾-計画策定-管理'!Print_Area</vt:lpstr>
      <vt:lpstr>'25_1-港湾-点検・診断-管理'!Print_Area</vt:lpstr>
      <vt:lpstr>'26_1-港湾-設計-管理'!Print_Area</vt:lpstr>
      <vt:lpstr>'27_1-空港-点検・診断-管理'!Print_Area</vt:lpstr>
      <vt:lpstr>'28_1-空港-設計-管理'!Print_Area</vt:lpstr>
      <vt:lpstr>'29_2-地質-調査-管理'!Print_Area</vt:lpstr>
      <vt:lpstr>'30_2-宅地-計・調・設-管理・照査'!Print_Area</vt:lpstr>
      <vt:lpstr>'31_2-建設環境-調査-管理'!Print_Area</vt:lpstr>
      <vt:lpstr>'33_2-建設機械-計・調・設-管理・照査'!Print_Area</vt:lpstr>
      <vt:lpstr>'34_2-土木機械-計・調・設-管理・照査'!Print_Area</vt:lpstr>
      <vt:lpstr>'35_2-都市-計・調・設-管理・照査'!Print_Area</vt:lpstr>
      <vt:lpstr>'36_2-公園-計・調・設-管理・照査'!Print_Area</vt:lpstr>
      <vt:lpstr>'37_2-河川・ダム-計・調・設-管理・照査'!Print_Area</vt:lpstr>
      <vt:lpstr>'38_2-下水-計・調・設-管理'!Print_Area</vt:lpstr>
      <vt:lpstr>'39_2-砂防-計・調・設-管理・照査'!Print_Area</vt:lpstr>
      <vt:lpstr>'40_2-地すべり-計・調・設-管理・照査'!Print_Area</vt:lpstr>
      <vt:lpstr>'41_2-急傾斜地-計・調・設-管理・照査'!Print_Area</vt:lpstr>
      <vt:lpstr>'42_2-海岸-計・調・設-管理・照査'!Print_Area</vt:lpstr>
      <vt:lpstr>'43_2-海岸-調査-管理・照査'!Print_Area</vt:lpstr>
      <vt:lpstr>'44_2-道路-計・調・設-管理・照査'!Print_Area</vt:lpstr>
      <vt:lpstr>'45_2-橋梁-計・調・設-管理・照査'!Print_Area</vt:lpstr>
      <vt:lpstr>'46_2-トンネル-計・調・設-管理・照査'!Print_Area</vt:lpstr>
      <vt:lpstr>'47_2-港湾-計・調（全般）-管理・照査'!Print_Area</vt:lpstr>
      <vt:lpstr>'48_2-港湾-計・調（深浅）-管理・照査'!Print_Area</vt:lpstr>
      <vt:lpstr>'49_2-港湾-計・調（磁気）-管理・照査'!Print_Area</vt:lpstr>
      <vt:lpstr>'50_2-港湾-計・調（潜水）-管理・照査'!Print_Area</vt:lpstr>
      <vt:lpstr>'51_2-港湾-計・調（気象）-管理・照査'!Print_Area</vt:lpstr>
      <vt:lpstr>'52_2-港湾-計・調（地質）-管理・照査'!Print_Area</vt:lpstr>
      <vt:lpstr>'53_2-港湾-計・調（環境）-管理・照査'!Print_Area</vt:lpstr>
      <vt:lpstr>'54_2-港湾-調査（潜水）-担当'!Print_Area</vt:lpstr>
      <vt:lpstr>'55_2-港湾-設計-管理・照査'!Print_Area</vt:lpstr>
      <vt:lpstr>'56_2-空港-計・調・設-管理・照査'!Print_Area</vt:lpstr>
      <vt:lpstr>様式0!Print_Area</vt:lpstr>
      <vt:lpstr>様式0!Print_Titles</vt:lpstr>
      <vt:lpstr>区分</vt:lpstr>
      <vt:lpstr>計画・調査・設計業務業務</vt:lpstr>
      <vt:lpstr>計画・調査・設計業務施設分野等</vt:lpstr>
      <vt:lpstr>計画・調査・設計業務知識・技術を求める者</vt:lpstr>
      <vt:lpstr>計画トンネル</vt:lpstr>
      <vt:lpstr>計画トンネル計画・調査・設計</vt:lpstr>
      <vt:lpstr>計画下水道</vt:lpstr>
      <vt:lpstr>計画下水道計画・調査・設計</vt:lpstr>
      <vt:lpstr>計画河川・ダム</vt:lpstr>
      <vt:lpstr>計画河川・ダム計画・調査・設計</vt:lpstr>
      <vt:lpstr>計画海岸</vt:lpstr>
      <vt:lpstr>計画海岸計画・調査・設計</vt:lpstr>
      <vt:lpstr>計画海岸調査</vt:lpstr>
      <vt:lpstr>計画急傾斜地崩壊等対策</vt:lpstr>
      <vt:lpstr>計画急傾斜地崩壊等対策計画・調査・設計</vt:lpstr>
      <vt:lpstr>計画橋梁</vt:lpstr>
      <vt:lpstr>計画橋梁計画・調査・設計</vt:lpstr>
      <vt:lpstr>計画空港</vt:lpstr>
      <vt:lpstr>計画空港計画・調査・設計</vt:lpstr>
      <vt:lpstr>計画建設環境</vt:lpstr>
      <vt:lpstr>計画建設環境調査</vt:lpstr>
      <vt:lpstr>計画建設機械</vt:lpstr>
      <vt:lpstr>計画建設機械計画・調査・設計</vt:lpstr>
      <vt:lpstr>計画港湾</vt:lpstr>
      <vt:lpstr>計画港湾計画・調査海洋環境調査</vt:lpstr>
      <vt:lpstr>計画港湾計画・調査海洋地質・土質調査</vt:lpstr>
      <vt:lpstr>計画港湾計画・調査気象・海象調査</vt:lpstr>
      <vt:lpstr>計画港湾計画・調査磁気探査</vt:lpstr>
      <vt:lpstr>計画港湾計画・調査深浅測量・水路測量</vt:lpstr>
      <vt:lpstr>計画港湾計画・調査潜水探査</vt:lpstr>
      <vt:lpstr>計画港湾計画・調査全般</vt:lpstr>
      <vt:lpstr>計画港湾設計</vt:lpstr>
      <vt:lpstr>計画港湾調査潜水</vt:lpstr>
      <vt:lpstr>計画砂防</vt:lpstr>
      <vt:lpstr>計画砂防計画・調査・設計</vt:lpstr>
      <vt:lpstr>計画宅地防災</vt:lpstr>
      <vt:lpstr>計画宅地防災計画・調査・設計</vt:lpstr>
      <vt:lpstr>計画地すべり対策</vt:lpstr>
      <vt:lpstr>計画地すべり対策計画・調査・設計</vt:lpstr>
      <vt:lpstr>計画地質・土質</vt:lpstr>
      <vt:lpstr>計画地質・土質調査</vt:lpstr>
      <vt:lpstr>計画電気施設・通信施設・制御処理システム</vt:lpstr>
      <vt:lpstr>計画電気施設・通信施設・制御処理システム計画・調査・設計</vt:lpstr>
      <vt:lpstr>計画都市計画及び地方計画</vt:lpstr>
      <vt:lpstr>計画都市計画及び地方計画計画・調査・設計</vt:lpstr>
      <vt:lpstr>計画都市公園等</vt:lpstr>
      <vt:lpstr>計画都市公園等計画・調査・設計</vt:lpstr>
      <vt:lpstr>計画土木機械設備</vt:lpstr>
      <vt:lpstr>計画土木機械設備計画・調査・設計</vt:lpstr>
      <vt:lpstr>計画道路</vt:lpstr>
      <vt:lpstr>計画道路計画・調査・設計</vt:lpstr>
      <vt:lpstr>点検・診断等業務業務</vt:lpstr>
      <vt:lpstr>点検・診断等業務施設分野等</vt:lpstr>
      <vt:lpstr>点検・診断等業務知識・技術を求める者</vt:lpstr>
      <vt:lpstr>点検トンネル</vt:lpstr>
      <vt:lpstr>点検トンネル診断</vt:lpstr>
      <vt:lpstr>点検トンネル点検</vt:lpstr>
      <vt:lpstr>点検下水道管路施設</vt:lpstr>
      <vt:lpstr>点検下水道管路施設点検</vt:lpstr>
      <vt:lpstr>点検下水道管路施設点検・診断</vt:lpstr>
      <vt:lpstr>点検海岸堤防等</vt:lpstr>
      <vt:lpstr>点検海岸堤防等点検・診断</vt:lpstr>
      <vt:lpstr>点検急傾斜地崩壊防止施設</vt:lpstr>
      <vt:lpstr>点検急傾斜地崩壊防止施設点検・診断</vt:lpstr>
      <vt:lpstr>点検橋梁コンクリート橋</vt:lpstr>
      <vt:lpstr>点検橋梁コンクリート橋診断</vt:lpstr>
      <vt:lpstr>点検橋梁コンクリート橋点検</vt:lpstr>
      <vt:lpstr>点検橋梁鋼橋</vt:lpstr>
      <vt:lpstr>点検橋梁鋼橋診断</vt:lpstr>
      <vt:lpstr>点検橋梁鋼橋点検</vt:lpstr>
      <vt:lpstr>点検空港施設</vt:lpstr>
      <vt:lpstr>点検空港施設設計維持管理</vt:lpstr>
      <vt:lpstr>点検空港施設点検・診断</vt:lpstr>
      <vt:lpstr>点検公園施設遊具</vt:lpstr>
      <vt:lpstr>点検公園施設遊具診断</vt:lpstr>
      <vt:lpstr>点検公園施設遊具点検</vt:lpstr>
      <vt:lpstr>点検港湾施設</vt:lpstr>
      <vt:lpstr>点検港湾施設計画策定維持管理</vt:lpstr>
      <vt:lpstr>点検港湾施設設計維持管理</vt:lpstr>
      <vt:lpstr>点検港湾施設点検・診断</vt:lpstr>
      <vt:lpstr>点検砂防設備</vt:lpstr>
      <vt:lpstr>点検砂防設備点検・診断</vt:lpstr>
      <vt:lpstr>点検小規模附属物</vt:lpstr>
      <vt:lpstr>点検小規模附属物診断</vt:lpstr>
      <vt:lpstr>点検小規模附属物点検</vt:lpstr>
      <vt:lpstr>点検地すべり防止施設</vt:lpstr>
      <vt:lpstr>点検地すべり防止施設点検・診断</vt:lpstr>
      <vt:lpstr>点検堤防・河道</vt:lpstr>
      <vt:lpstr>点検堤防・河道点検・診断</vt:lpstr>
      <vt:lpstr>点検土木機械設備</vt:lpstr>
      <vt:lpstr>点検土木機械設備診断</vt:lpstr>
      <vt:lpstr>点検舗装</vt:lpstr>
      <vt:lpstr>点検舗装診断</vt:lpstr>
      <vt:lpstr>点検舗装点検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m.shimojima</dc:creator>
  <cp:lastModifiedBy>m.shimojima</cp:lastModifiedBy>
  <cp:lastPrinted>2017-11-20T04:42:55Z</cp:lastPrinted>
  <dcterms:created xsi:type="dcterms:W3CDTF">2015-09-25T08:03:09Z</dcterms:created>
  <dcterms:modified xsi:type="dcterms:W3CDTF">2017-11-21T02:36:53Z</dcterms:modified>
</cp:coreProperties>
</file>