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c r="AE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<sst xmlns="http://schemas.openxmlformats.org/spreadsheetml/2006/main" count="1292" uniqueCount="516">
  <si>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</si>
  <si>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</si>
  <si>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</si>
  <si>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</si>
  <si>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</si>
  <si>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</si>
  <si>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</si>
  <si>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</si>
  <si>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</si>
  <si>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</si>
  <si>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</si>
  <si>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</si>
  <si>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</si>
  <si>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</si>
  <si>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</si>
  <si>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</si>
  <si>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</si>
  <si>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</si>
  <si>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</si>
  <si>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</si>
  <si>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</si>
  <si>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</si>
  <si>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</si>
  <si>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</si>
  <si>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</si>
  <si>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</si>
  <si>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</si>
  <si>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</si>
  <si>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</si>
  <si>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</si>
  <si>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</si>
  <si>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</si>
  <si>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</si>
  <si>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</si>
  <si>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</si>
  <si>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</si>
  <si>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</si>
  <si>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</si>
  <si>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</si>
  <si>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</si>
  <si>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</si>
  <si>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</si>
  <si>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</si>
  <si>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</si>
  <si>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</si>
  <si>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</si>
  <si>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</si>
  <si>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</si>
  <si>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</si>
  <si>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</si>
  <si>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</si>
  <si>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</si>
  <si>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</si>
  <si>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</si>
  <si>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</si>
  <si>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</si>
  <si>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</si>
  <si>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</si>
  <si>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</si>
  <si>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</si>
  <si>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</si>
  <si>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</si>
  <si>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</si>
  <si>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</si>
  <si>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</si>
  <si>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</si>
  <si>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</si>
  <si>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</si>
  <si>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</si>
  <si>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</si>
  <si>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</si>
  <si>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</si>
  <si>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</si>
  <si>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</si>
  <si>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</si>
  <si>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</si>
  <si>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</si>
  <si>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</si>
  <si>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</si>
  <si>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</si>
  <si>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</si>
  <si>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</si>
  <si>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</si>
  <si>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</si>
  <si>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</si>
  <si>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</si>
  <si>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</si>
  <si>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</si>
  <si>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</si>
  <si>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</si>
  <si>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</si>
  <si>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</si>
  <si>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</si>
  <si>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</si>
  <si>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</si>
  <si>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</si>
  <si>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</si>
  <si>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</si>
  <si>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</si>
  <si>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</si>
  <si>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</si>
  <si>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</si>
  <si>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</si>
  <si>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</si>
  <si>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</si>
  <si>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</si>
  <si>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</si>
  <si>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</si>
  <si>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</si>
  <si>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</si>
  <si>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</si>
  <si>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</si>
  <si>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</si>
  <si>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</si>
  <si>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</si>
  <si>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</si>
  <si>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</si>
  <si>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</si>
  <si>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</si>
  <si>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</si>
  <si>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</si>
  <si>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</si>
  <si>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</si>
  <si>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</si>
  <si>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</si>
  <si>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</si>
  <si>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</si>
  <si>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</si>
  <si>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</si>
  <si>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</si>
  <si>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</si>
  <si>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</si>
  <si>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</si>
  <si>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</si>
  <si>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</si>
  <si>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</si>
  <si>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</si>
  <si>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</si>
  <si>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</si>
  <si>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</si>
  <si>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</si>
  <si>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</si>
  <si>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</si>
  <si>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</si>
  <si>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</si>
  <si>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</si>
  <si>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</si>
  <si>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</si>
  <si>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</si>
  <si>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</si>
  <si>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</si>
  <si>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</si>
  <si>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</si>
  <si>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</si>
  <si>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</si>
  <si>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</si>
  <si>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</si>
  <si>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</si>
  <si>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</si>
  <si>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</si>
  <si>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</si>
  <si>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</si>
  <si>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</si>
  <si>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</si>
  <si>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</si>
  <si>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</si>
  <si>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</si>
  <si>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</si>
  <si>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</si>
  <si>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</si>
  <si>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</si>
  <si>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</si>
  <si>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</si>
  <si>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</si>
  <si>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</si>
  <si>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</si>
  <si>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</si>
  <si>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</si>
  <si>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</si>
  <si>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</si>
  <si>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</si>
  <si>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</si>
  <si>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</si>
  <si>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</si>
  <si>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</si>
  <si>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</si>
  <si>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</si>
  <si>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</si>
  <si>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</si>
  <si>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</si>
  <si>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</si>
  <si>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</si>
  <si>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</si>
  <si>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</si>
  <si>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</si>
  <si>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</si>
  <si>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</si>
  <si>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</si>
  <si>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</si>
  <si>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</si>
  <si>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</si>
  <si>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</si>
  <si>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</si>
  <si>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</si>
  <si>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</si>
  <si>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</si>
  <si>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</si>
  <si>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</si>
  <si>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</si>
  <si>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</si>
  <si>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</si>
  <si>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</si>
  <si>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</si>
  <si>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</si>
  <si>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</si>
  <si>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</si>
  <si>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</si>
  <si>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</si>
  <si>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</si>
  <si>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</si>
  <si>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</si>
  <si>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</si>
  <si>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</si>
  <si>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</si>
  <si>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</si>
  <si>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</si>
  <si>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</si>
  <si>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</si>
  <si>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</si>
  <si>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</si>
  <si>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</si>
  <si>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</si>
  <si>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</si>
  <si>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</si>
  <si>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</si>
  <si>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</si>
  <si>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</si>
  <si>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</si>
  <si>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</si>
  <si>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</si>
  <si>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</si>
  <si>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</si>
  <si>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</si>
  <si>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</si>
  <si>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</si>
  <si>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</si>
  <si>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</si>
  <si>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</si>
  <si>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</si>
  <si>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</si>
  <si>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</si>
  <si>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</si>
  <si>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</si>
  <si>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</si>
  <si>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</si>
  <si>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</si>
  <si>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</si>
  <si>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</si>
  <si>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</si>
  <si>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</si>
  <si>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</si>
  <si>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</si>
  <si>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</si>
  <si>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</si>
  <si>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</si>
  <si>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</si>
  <si>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</si>
  <si>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</si>
  <si>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</si>
  <si>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</si>
  <si>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</si>
  <si>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</si>
  <si>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</si>
  <si>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</si>
  <si>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</si>
  <si>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</si>
  <si>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</si>
  <si>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</si>
  <si>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</si>
  <si>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</si>
  <si>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</si>
  <si>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</si>
  <si>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</si>
  <si>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</si>
  <si>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</si>
  <si>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</si>
  <si>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</si>
  <si>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</si>
  <si>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</si>
  <si>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</si>
  <si>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</si>
  <si>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</si>
  <si>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</si>
  <si>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</si>
  <si>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</si>
  <si>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</si>
  <si>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</si>
  <si>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</si>
  <si>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</si>
  <si>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</si>
  <si>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</si>
  <si>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</si>
  <si>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</si>
  <si>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</si>
  <si>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</si>
  <si>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</si>
  <si>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</si>
  <si>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</si>
  <si>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</si>
  <si>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</si>
  <si>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</si>
  <si>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</si>
  <si>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</si>
  <si>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</si>
  <si>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</si>
  <si>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</si>
  <si>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</si>
  <si>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</si>
  <si>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</si>
  <si>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</si>
  <si>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</si>
  <si>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</si>
  <si>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</si>
  <si>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</si>
  <si>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</si>
  <si>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</si>
  <si>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</si>
  <si>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</si>
  <si>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</si>
  <si>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</si>
  <si>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</si>
  <si>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</si>
  <si>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</si>
  <si>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</si>
  <si>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</si>
  <si>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</si>
  <si>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</si>
  <si>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</si>
  <si>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</si>
  <si>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</si>
  <si>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</si>
  <si>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</si>
  <si>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</si>
  <si>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</si>
  <si>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</si>
  <si>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</si>
  <si>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</si>
  <si>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</si>
  <si>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</si>
  <si>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</si>
  <si>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</si>
  <si>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</si>
  <si>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</si>
  <si>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</si>
  <si>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</si>
  <si>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</si>
  <si>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</si>
  <si>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</si>
  <si>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</si>
  <si>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</si>
  <si>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</si>
  <si>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</si>
  <si>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</si>
  <si>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</si>
  <si>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</si>
  <si>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</si>
  <si>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</si>
  <si>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</si>
  <si>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</si>
  <si>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</si>
  <si>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</si>
  <si>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</si>
  <si>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</si>
  <si>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</si>
  <si>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</si>
  <si>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</si>
  <si>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</si>
  <si>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</si>
  <si>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</si>
  <si>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</si>
  <si>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</si>
  <si>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</si>
  <si>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</si>
  <si>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</si>
  <si>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</si>
  <si>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</si>
  <si>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</si>
  <si>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</si>
  <si>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</si>
  <si>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</si>
  <si>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</si>
  <si>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</si>
  <si>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</si>
  <si>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</si>
  <si>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</si>
  <si>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</si>
  <si>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</si>
  <si>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</si>
  <si>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</si>
  <si>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</si>
  <si>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</si>
  <si>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</si>
  <si>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</si>
  <si>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</si>
  <si>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</si>
  <si>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</si>
  <si>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</si>
  <si>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</si>
  <si>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</si>
  <si>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</si>
  <si>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</si>
  <si>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</si>
  <si>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</si>
  <si>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</si>
  <si>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</si>
  <si>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</si>
  <si>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</si>
  <si>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</si>
  <si>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</si>
  <si>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</si>
  <si>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</si>
  <si>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</si>
  <si>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</si>
  <si>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</si>
  <si>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</si>
  <si>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</si>
  <si>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</si>
  <si>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</si>
  <si>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</si>
  <si>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</si>
  <si>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</si>
  <si>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</si>
  <si>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</si>
  <si>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</si>
  <si>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</si>
  <si>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</si>
  <si>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</si>
  <si>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</si>
  <si>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</si>
  <si>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</si>
  <si>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</si>
  <si>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</si>
  <si>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</si>
  <si>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</si>
  <si>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</si>
  <si>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</si>
  <si>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</si>
  <si>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</si>
  <si>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</si>
  <si>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</si>
  <si>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</si>
  <si>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</si>
  <si>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</si>
  <si>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</si>
  <si>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</si>
  <si>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</si>
  <si>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</si>
  <si>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</si>
  <si>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</si>
  <si>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</si>
  <si>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</si>
  <si>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</si>
  <si>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</si>
  <si>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</si>
  <si>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</si>
  <si>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</si>
  <si>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</si>
  <si>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</si>
  <si>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</si>
  <si>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</si>
  <si>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水管理・国土保全局</t>
    <rPh sb="0" eb="1">
      <t>ミズ</t>
    </rPh>
    <rPh sb="1" eb="3">
      <t>カンリ</t>
    </rPh>
    <rPh sb="4" eb="6">
      <t>コクド</t>
    </rPh>
    <rPh sb="6" eb="9">
      <t>ホゼンキョク</t>
    </rPh>
    <phoneticPr fontId="5"/>
  </si>
  <si>
    <t>○</t>
  </si>
  <si>
    <t>地下水対策及び地下水保全管理調査等に要する経費</t>
    <phoneticPr fontId="5"/>
  </si>
  <si>
    <t>国土交通省</t>
  </si>
  <si>
    <t>河川環境課</t>
    <rPh sb="0" eb="5">
      <t>カセンカンキョウカ</t>
    </rPh>
    <phoneticPr fontId="5"/>
  </si>
  <si>
    <t>課長　五十嵐　崇博</t>
    <rPh sb="0" eb="2">
      <t>カチョウ</t>
    </rPh>
    <rPh sb="3" eb="6">
      <t>イガラシ</t>
    </rPh>
    <rPh sb="7" eb="8">
      <t>タカシ</t>
    </rPh>
    <rPh sb="8" eb="9">
      <t>ヒロシ</t>
    </rPh>
    <phoneticPr fontId="5"/>
  </si>
  <si>
    <t>河川法施行令第10条</t>
    <phoneticPr fontId="5"/>
  </si>
  <si>
    <t>地盤沈下防止等対策要綱</t>
    <phoneticPr fontId="5"/>
  </si>
  <si>
    <t>本事業は地盤沈下、水質悪化等の地下水障害を防止し、地下水を適正に管理･利用していくことを目的とするものである。</t>
    <phoneticPr fontId="5"/>
  </si>
  <si>
    <t>全国の一級河川沿川の地下水調査を昭和49年より実施するとともに、河川水と一体となった地下水の挙動を把握し、適正な管理手法や地下水観測所及び観測項目の重点化の可能性についての検討を行う。
検討成果は、河川における流水の正常な機能の維持に資する基本データや、各地域で策定されている地盤沈下防止等対策要綱の地下水採取に係る目標量などの検証に活用していく。なお、地下水調査の結果については国土交通省のホームページにおいて公表している。</t>
    <phoneticPr fontId="5"/>
  </si>
  <si>
    <r>
      <t>億m</t>
    </r>
    <r>
      <rPr>
        <vertAlign val="superscript"/>
        <sz val="11"/>
        <rFont val="ＭＳ Ｐゴシック"/>
        <family val="3"/>
        <charset val="128"/>
      </rPr>
      <t>3</t>
    </r>
    <rPh sb="0" eb="1">
      <t>オク</t>
    </rPh>
    <phoneticPr fontId="3"/>
  </si>
  <si>
    <t>２ 良好な生活環境、自然環境の形成、バリアフリー社会の実現
６ 水資源の確保、水源地域活性化等を推進する</t>
    <phoneticPr fontId="5"/>
  </si>
  <si>
    <t>職員旅費</t>
    <rPh sb="0" eb="2">
      <t>ショクイン</t>
    </rPh>
    <rPh sb="2" eb="4">
      <t>リョヒ</t>
    </rPh>
    <phoneticPr fontId="5"/>
  </si>
  <si>
    <t>水資源対策調査費</t>
    <rPh sb="0" eb="3">
      <t>ミズシゲン</t>
    </rPh>
    <rPh sb="3" eb="5">
      <t>タイサク</t>
    </rPh>
    <rPh sb="5" eb="8">
      <t>チョウサヒ</t>
    </rPh>
    <phoneticPr fontId="5"/>
  </si>
  <si>
    <t>○</t>
    <phoneticPr fontId="5"/>
  </si>
  <si>
    <t>地下水は有効な水資源として広く利用されており、適切な保全・利用を推進することは国民的ニーズの高い事業である。</t>
    <phoneticPr fontId="5"/>
  </si>
  <si>
    <t>○</t>
    <phoneticPr fontId="5"/>
  </si>
  <si>
    <t>　管理手法の検討や観測値の分析評価を行い、地下水観測所や観測項目の重点化の可能性について検討し、可能な限りコスト縮減に努める。</t>
    <phoneticPr fontId="5"/>
  </si>
  <si>
    <t>　予算の執行については、一般競争入札（総合評価落札方式）により相手方を決定する等、効果的・効率的な実施に努めている。
　本事業は、河川における流水の正常な機能の維持に資する基本データや、地盤沈下防止等対策要綱の地下水採取に係る目標量などの検証に活用するために、河川水と一体となった地下水の挙動把握、管理手法の検討を行うものであり、地下水の状況を把握するための調査・検討は継続的に実施することが必要である。また、観測地点の重点化に努めている（H20：801箇所 → H26：563箇所）。</t>
    <phoneticPr fontId="5"/>
  </si>
  <si>
    <t>河川水と一体となった地下水の挙動として、一級河川沿川を対象に検討を進めており、国が実施すべき事業である。</t>
    <phoneticPr fontId="5"/>
  </si>
  <si>
    <t>河川水と一体となった地下水挙動の把握について、進捗が図られている。</t>
    <phoneticPr fontId="5"/>
  </si>
  <si>
    <t>地下水管理手法の検討成果等を踏まえて、地下水保全利用に向けた検討を進めている。</t>
    <phoneticPr fontId="5"/>
  </si>
  <si>
    <t>地下水観測所及び観測項目の重点化程度を示している。</t>
    <rPh sb="16" eb="18">
      <t>テイド</t>
    </rPh>
    <rPh sb="19" eb="20">
      <t>シメ</t>
    </rPh>
    <phoneticPr fontId="5"/>
  </si>
  <si>
    <t>調査費</t>
    <rPh sb="0" eb="3">
      <t>チョウサヒ</t>
    </rPh>
    <phoneticPr fontId="5"/>
  </si>
  <si>
    <t>平成26年度　地下水保全・利用方策調査業務</t>
    <rPh sb="0" eb="2">
      <t>ヘイセイ</t>
    </rPh>
    <rPh sb="4" eb="6">
      <t>ネンド</t>
    </rPh>
    <rPh sb="7" eb="10">
      <t>チカスイ</t>
    </rPh>
    <rPh sb="10" eb="12">
      <t>ホゼン</t>
    </rPh>
    <rPh sb="13" eb="15">
      <t>リヨウ</t>
    </rPh>
    <rPh sb="15" eb="17">
      <t>ホウサク</t>
    </rPh>
    <rPh sb="17" eb="19">
      <t>チョウサ</t>
    </rPh>
    <rPh sb="19" eb="21">
      <t>ギョウム</t>
    </rPh>
    <phoneticPr fontId="5"/>
  </si>
  <si>
    <t>国際航業株式会社</t>
    <rPh sb="0" eb="2">
      <t>コクサイ</t>
    </rPh>
    <rPh sb="2" eb="4">
      <t>コウギョウ</t>
    </rPh>
    <rPh sb="4" eb="8">
      <t>カブシキガイシャ</t>
    </rPh>
    <phoneticPr fontId="5"/>
  </si>
  <si>
    <t>地下水観測のデータ収集・整理、地下水管理手法に関する検討の業務</t>
    <rPh sb="0" eb="3">
      <t>チカスイ</t>
    </rPh>
    <rPh sb="3" eb="5">
      <t>カンソク</t>
    </rPh>
    <rPh sb="9" eb="11">
      <t>シュウシュウ</t>
    </rPh>
    <rPh sb="12" eb="14">
      <t>セイリ</t>
    </rPh>
    <rPh sb="15" eb="18">
      <t>チカスイ</t>
    </rPh>
    <rPh sb="18" eb="20">
      <t>カンリ</t>
    </rPh>
    <rPh sb="20" eb="22">
      <t>シュホウ</t>
    </rPh>
    <rPh sb="23" eb="24">
      <t>カン</t>
    </rPh>
    <rPh sb="26" eb="28">
      <t>ケントウ</t>
    </rPh>
    <rPh sb="29" eb="31">
      <t>ギョウム</t>
    </rPh>
    <phoneticPr fontId="5"/>
  </si>
  <si>
    <t>‐</t>
  </si>
  <si>
    <t>河川水と一体となった地下水挙動の把握及び地下水の適正な管理・利用のために支出している。</t>
    <rPh sb="24" eb="26">
      <t>テキセイ</t>
    </rPh>
    <rPh sb="27" eb="29">
      <t>カンリ</t>
    </rPh>
    <phoneticPr fontId="5"/>
  </si>
  <si>
    <t>-</t>
    <phoneticPr fontId="5"/>
  </si>
  <si>
    <t>12.3/591</t>
    <phoneticPr fontId="5"/>
  </si>
  <si>
    <t>7.6/582</t>
    <phoneticPr fontId="5"/>
  </si>
  <si>
    <t>5.9/563</t>
    <phoneticPr fontId="5"/>
  </si>
  <si>
    <t>-</t>
    <phoneticPr fontId="5"/>
  </si>
  <si>
    <t>継続して取水量の実態調査や取り組みを行うことで、地下水の適正な管理がなされ、地盤沈下は沈静化に向かっており、適切である。</t>
    <rPh sb="0" eb="2">
      <t>ケイゾク</t>
    </rPh>
    <rPh sb="4" eb="7">
      <t>シュスイリョウ</t>
    </rPh>
    <rPh sb="8" eb="10">
      <t>ジッタイ</t>
    </rPh>
    <rPh sb="10" eb="12">
      <t>チョウサ</t>
    </rPh>
    <rPh sb="13" eb="14">
      <t>ト</t>
    </rPh>
    <rPh sb="15" eb="16">
      <t>ク</t>
    </rPh>
    <rPh sb="18" eb="19">
      <t>オコナ</t>
    </rPh>
    <rPh sb="38" eb="40">
      <t>ジバン</t>
    </rPh>
    <rPh sb="40" eb="42">
      <t>チンカ</t>
    </rPh>
    <rPh sb="43" eb="46">
      <t>チンセイカ</t>
    </rPh>
    <rPh sb="47" eb="48">
      <t>ム</t>
    </rPh>
    <rPh sb="54" eb="56">
      <t>テキセツ</t>
    </rPh>
    <phoneticPr fontId="5"/>
  </si>
  <si>
    <t>支出先の選定が妥当であり、費目・使途が事業目的に即し、真に必要なものに限定していることから、コスト等の水準は妥当である。</t>
    <rPh sb="0" eb="3">
      <t>シシュツサキ</t>
    </rPh>
    <rPh sb="4" eb="6">
      <t>センテイ</t>
    </rPh>
    <rPh sb="7" eb="9">
      <t>ダトウ</t>
    </rPh>
    <rPh sb="13" eb="15">
      <t>ヒモク</t>
    </rPh>
    <rPh sb="16" eb="17">
      <t>シ</t>
    </rPh>
    <rPh sb="17" eb="18">
      <t>ト</t>
    </rPh>
    <rPh sb="19" eb="21">
      <t>ジギョウ</t>
    </rPh>
    <rPh sb="21" eb="23">
      <t>モクテキ</t>
    </rPh>
    <rPh sb="24" eb="25">
      <t>ソク</t>
    </rPh>
    <rPh sb="27" eb="28">
      <t>シン</t>
    </rPh>
    <rPh sb="29" eb="31">
      <t>ヒツヨウ</t>
    </rPh>
    <rPh sb="35" eb="37">
      <t>ゲンテイ</t>
    </rPh>
    <rPh sb="49" eb="50">
      <t>トウ</t>
    </rPh>
    <rPh sb="51" eb="53">
      <t>スイジュン</t>
    </rPh>
    <rPh sb="54" eb="56">
      <t>ダトウ</t>
    </rPh>
    <phoneticPr fontId="5"/>
  </si>
  <si>
    <t>「低入札」となったが、業務成果は適正であった。</t>
    <rPh sb="1" eb="2">
      <t>テイ</t>
    </rPh>
    <rPh sb="2" eb="4">
      <t>ニュウサツ</t>
    </rPh>
    <rPh sb="11" eb="13">
      <t>ギョウム</t>
    </rPh>
    <rPh sb="13" eb="15">
      <t>セイカ</t>
    </rPh>
    <rPh sb="16" eb="18">
      <t>テキセイ</t>
    </rPh>
    <phoneticPr fontId="5"/>
  </si>
  <si>
    <t>業務発注において、競争性の高い一般競争入札（総合評価落札方式）により相手方を決定しており、妥当である。</t>
    <rPh sb="45" eb="47">
      <t>ダトウ</t>
    </rPh>
    <phoneticPr fontId="5"/>
  </si>
  <si>
    <t>地下水位の管理、地下水の適切な利用と保全を図るための手法の確立についても検討しており、更なるコスト縮減に努めている。</t>
    <rPh sb="0" eb="2">
      <t>チカ</t>
    </rPh>
    <rPh sb="2" eb="4">
      <t>スイイ</t>
    </rPh>
    <rPh sb="5" eb="7">
      <t>カンリ</t>
    </rPh>
    <rPh sb="8" eb="11">
      <t>チカスイ</t>
    </rPh>
    <rPh sb="12" eb="14">
      <t>テキセツ</t>
    </rPh>
    <rPh sb="15" eb="17">
      <t>リヨウ</t>
    </rPh>
    <rPh sb="18" eb="20">
      <t>ホゼン</t>
    </rPh>
    <rPh sb="21" eb="22">
      <t>ハカ</t>
    </rPh>
    <rPh sb="26" eb="28">
      <t>シュホウ</t>
    </rPh>
    <rPh sb="29" eb="31">
      <t>カクリツ</t>
    </rPh>
    <rPh sb="36" eb="38">
      <t>ケントウ</t>
    </rPh>
    <rPh sb="43" eb="44">
      <t>サラ</t>
    </rPh>
    <rPh sb="49" eb="51">
      <t>シュクゲン</t>
    </rPh>
    <rPh sb="52" eb="53">
      <t>ツト</t>
    </rPh>
    <phoneticPr fontId="5"/>
  </si>
  <si>
    <t>採取量が目標量以下に抑制された場合の達成割合を100％とし、要綱の各対象地域の面積を考慮して、全体の達成割合を指標とする。</t>
    <rPh sb="30" eb="32">
      <t>ヨウコウ</t>
    </rPh>
    <phoneticPr fontId="5"/>
  </si>
  <si>
    <t>要綱の対象地域ごとに定められている地下水採取の年間目標量7.59億m3に対して、採取量を目標量以下に抑制する。</t>
    <rPh sb="0" eb="2">
      <t>ヨウコウ</t>
    </rPh>
    <phoneticPr fontId="5"/>
  </si>
  <si>
    <t>箇所</t>
    <rPh sb="0" eb="2">
      <t>カショ</t>
    </rPh>
    <phoneticPr fontId="5"/>
  </si>
  <si>
    <t>千円</t>
    <rPh sb="0" eb="1">
      <t>セン</t>
    </rPh>
    <rPh sb="1" eb="2">
      <t>エン</t>
    </rPh>
    <phoneticPr fontId="5"/>
  </si>
  <si>
    <t>一級河川沿川で地下水位を観測している箇所数</t>
    <rPh sb="7" eb="9">
      <t>チカ</t>
    </rPh>
    <rPh sb="9" eb="11">
      <t>スイイ</t>
    </rPh>
    <rPh sb="12" eb="14">
      <t>カンソク</t>
    </rPh>
    <rPh sb="18" eb="20">
      <t>カショ</t>
    </rPh>
    <rPh sb="20" eb="21">
      <t>カズ</t>
    </rPh>
    <phoneticPr fontId="5"/>
  </si>
  <si>
    <t>執行額／観測箇所数　　　　　　　　　　　　　　</t>
    <rPh sb="0" eb="2">
      <t>シッコウ</t>
    </rPh>
    <rPh sb="2" eb="3">
      <t>ガク</t>
    </rPh>
    <rPh sb="4" eb="6">
      <t>カンソク</t>
    </rPh>
    <rPh sb="6" eb="8">
      <t>カショ</t>
    </rPh>
    <rPh sb="8" eb="9">
      <t>スウ</t>
    </rPh>
    <phoneticPr fontId="5"/>
  </si>
  <si>
    <t>　　執行額（百万円）/観測箇所数</t>
    <rPh sb="2" eb="4">
      <t>シッコウ</t>
    </rPh>
    <rPh sb="4" eb="5">
      <t>ガク</t>
    </rPh>
    <rPh sb="6" eb="8">
      <t>ヒャクマン</t>
    </rPh>
    <rPh sb="8" eb="9">
      <t>エン</t>
    </rPh>
    <rPh sb="11" eb="13">
      <t>カンソク</t>
    </rPh>
    <rPh sb="13" eb="15">
      <t>カショ</t>
    </rPh>
    <rPh sb="15" eb="16">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</si>
</sst>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vertAlign val="superscript"/>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パーセント 2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148</xdr:row>
      <xdr:rowOff>292377</xdr:rowOff>
    </xdr:from>
    <xdr:to>
      <xdr:col>25</xdr:col>
      <xdr:colOff>128812</xdr:colOff>
      <xdr:row>151</xdr:row>
      <xdr:rowOff>138715</xdr:rowOff>
    </xdr:to>
    <xdr:sp macro="" textlink="">
      <xdr:nvSpPr>
        <xdr:cNvPr id="5" name="テキスト ボックス 4"/>
        <xdr:cNvSpPr txBox="1">
          <a:spLocks/>
        </xdr:cNvSpPr>
      </xdr:nvSpPr>
      <xdr:spPr>
        <a:xfrm>
          <a:off x="1613647" y="53800465"/>
          <a:ext cx="2997518" cy="8884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n-ea"/>
              <a:ea typeface="+mn-ea"/>
            </a:rPr>
            <a:t>Ａ</a:t>
          </a:r>
          <a:r>
            <a:rPr kumimoji="1" lang="en-US" altLang="ja-JP" sz="1600">
              <a:latin typeface="+mn-ea"/>
              <a:ea typeface="+mn-ea"/>
            </a:rPr>
            <a:t>. </a:t>
          </a:r>
          <a:r>
            <a:rPr kumimoji="1" lang="ja-JP" altLang="en-US" sz="1600">
              <a:latin typeface="+mn-ea"/>
              <a:ea typeface="+mn-ea"/>
            </a:rPr>
            <a:t>国際航業（株）</a:t>
          </a:r>
          <a:endParaRPr kumimoji="1" lang="en-US" altLang="ja-JP" sz="1600">
            <a:latin typeface="+mn-ea"/>
            <a:ea typeface="+mn-ea"/>
          </a:endParaRPr>
        </a:p>
        <a:p>
          <a:pPr algn="ctr">
            <a:lnSpc>
              <a:spcPts val="1800"/>
            </a:lnSpc>
          </a:pPr>
          <a:r>
            <a:rPr kumimoji="1" lang="en-US" altLang="ja-JP" sz="1600">
              <a:latin typeface="+mn-ea"/>
              <a:ea typeface="+mn-ea"/>
            </a:rPr>
            <a:t>6</a:t>
          </a:r>
          <a:r>
            <a:rPr kumimoji="1" lang="ja-JP" altLang="en-US" sz="1600">
              <a:latin typeface="+mn-ea"/>
              <a:ea typeface="+mn-ea"/>
            </a:rPr>
            <a:t>百万円</a:t>
          </a:r>
        </a:p>
      </xdr:txBody>
    </xdr:sp>
    <xdr:clientData/>
  </xdr:twoCellAnchor>
  <xdr:twoCellAnchor>
    <xdr:from>
      <xdr:col>9</xdr:col>
      <xdr:colOff>33547</xdr:colOff>
      <xdr:row>140</xdr:row>
      <xdr:rowOff>0</xdr:rowOff>
    </xdr:from>
    <xdr:to>
      <xdr:col>25</xdr:col>
      <xdr:colOff>107847</xdr:colOff>
      <xdr:row>142</xdr:row>
      <xdr:rowOff>213588</xdr:rowOff>
    </xdr:to>
    <xdr:sp macro="" textlink="">
      <xdr:nvSpPr>
        <xdr:cNvPr id="6" name="テキスト ボックス 5"/>
        <xdr:cNvSpPr txBox="1">
          <a:spLocks noChangeAspect="1"/>
        </xdr:cNvSpPr>
      </xdr:nvSpPr>
      <xdr:spPr>
        <a:xfrm>
          <a:off x="1647194" y="50729029"/>
          <a:ext cx="2943006" cy="908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solidFill>
                <a:schemeClr val="tx1"/>
              </a:solidFill>
              <a:latin typeface="+mn-ea"/>
              <a:ea typeface="+mn-ea"/>
            </a:rPr>
            <a:t>国土交通省</a:t>
          </a:r>
          <a:endParaRPr kumimoji="1" lang="en-US" altLang="ja-JP" sz="1600">
            <a:solidFill>
              <a:schemeClr val="tx1"/>
            </a:solidFill>
            <a:latin typeface="+mn-ea"/>
            <a:ea typeface="+mn-ea"/>
          </a:endParaRPr>
        </a:p>
        <a:p>
          <a:pPr algn="ctr">
            <a:lnSpc>
              <a:spcPts val="1900"/>
            </a:lnSpc>
          </a:pPr>
          <a:r>
            <a:rPr kumimoji="1" lang="en-US" altLang="ja-JP" sz="1600">
              <a:solidFill>
                <a:schemeClr val="tx1"/>
              </a:solidFill>
              <a:latin typeface="+mn-ea"/>
              <a:ea typeface="+mn-ea"/>
            </a:rPr>
            <a:t>6</a:t>
          </a:r>
          <a:r>
            <a:rPr kumimoji="1" lang="ja-JP" altLang="en-US" sz="1600">
              <a:solidFill>
                <a:schemeClr val="tx1"/>
              </a:solidFill>
              <a:latin typeface="+mn-ea"/>
              <a:ea typeface="+mn-ea"/>
            </a:rPr>
            <a:t>百万円</a:t>
          </a:r>
        </a:p>
      </xdr:txBody>
    </xdr:sp>
    <xdr:clientData/>
  </xdr:twoCellAnchor>
  <xdr:twoCellAnchor>
    <xdr:from>
      <xdr:col>9</xdr:col>
      <xdr:colOff>35789</xdr:colOff>
      <xdr:row>142</xdr:row>
      <xdr:rowOff>292048</xdr:rowOff>
    </xdr:from>
    <xdr:to>
      <xdr:col>25</xdr:col>
      <xdr:colOff>110089</xdr:colOff>
      <xdr:row>145</xdr:row>
      <xdr:rowOff>72861</xdr:rowOff>
    </xdr:to>
    <xdr:sp macro="" textlink="">
      <xdr:nvSpPr>
        <xdr:cNvPr id="7" name="大かっこ 6"/>
        <xdr:cNvSpPr>
          <a:spLocks noChangeAspect="1"/>
        </xdr:cNvSpPr>
      </xdr:nvSpPr>
      <xdr:spPr>
        <a:xfrm>
          <a:off x="1649436" y="51715842"/>
          <a:ext cx="2943006" cy="822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地下水管理に関する企画･立案･情報の収集等</a:t>
          </a:r>
        </a:p>
      </xdr:txBody>
    </xdr:sp>
    <xdr:clientData/>
  </xdr:twoCellAnchor>
  <xdr:twoCellAnchor>
    <xdr:from>
      <xdr:col>27</xdr:col>
      <xdr:colOff>50462</xdr:colOff>
      <xdr:row>140</xdr:row>
      <xdr:rowOff>0</xdr:rowOff>
    </xdr:from>
    <xdr:to>
      <xdr:col>43</xdr:col>
      <xdr:colOff>169829</xdr:colOff>
      <xdr:row>142</xdr:row>
      <xdr:rowOff>212226</xdr:rowOff>
    </xdr:to>
    <xdr:sp macro="" textlink="">
      <xdr:nvSpPr>
        <xdr:cNvPr id="8" name="テキスト ボックス 7"/>
        <xdr:cNvSpPr txBox="1">
          <a:spLocks/>
        </xdr:cNvSpPr>
      </xdr:nvSpPr>
      <xdr:spPr>
        <a:xfrm>
          <a:off x="4891403" y="50729029"/>
          <a:ext cx="2988073" cy="9069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n-ea"/>
              <a:ea typeface="+mn-ea"/>
            </a:rPr>
            <a:t>Ｂ</a:t>
          </a:r>
          <a:r>
            <a:rPr kumimoji="1" lang="en-US" altLang="ja-JP" sz="1600">
              <a:latin typeface="+mn-ea"/>
              <a:ea typeface="+mn-ea"/>
            </a:rPr>
            <a:t>.</a:t>
          </a:r>
          <a:r>
            <a:rPr kumimoji="1" lang="ja-JP" altLang="en-US" sz="1600">
              <a:latin typeface="+mn-ea"/>
              <a:ea typeface="+mn-ea"/>
            </a:rPr>
            <a:t>職員旅費</a:t>
          </a:r>
          <a:endParaRPr kumimoji="1" lang="en-US" altLang="ja-JP" sz="1600">
            <a:latin typeface="+mn-ea"/>
            <a:ea typeface="+mn-ea"/>
          </a:endParaRPr>
        </a:p>
        <a:p>
          <a:pPr algn="ctr">
            <a:lnSpc>
              <a:spcPts val="1800"/>
            </a:lnSpc>
          </a:pPr>
          <a:r>
            <a:rPr kumimoji="1" lang="en-US" altLang="ja-JP" sz="1600">
              <a:latin typeface="+mn-ea"/>
              <a:ea typeface="+mn-ea"/>
            </a:rPr>
            <a:t>0.04</a:t>
          </a:r>
          <a:r>
            <a:rPr kumimoji="1" lang="ja-JP" altLang="en-US" sz="1600">
              <a:latin typeface="+mn-ea"/>
              <a:ea typeface="+mn-ea"/>
            </a:rPr>
            <a:t>百万円</a:t>
          </a:r>
        </a:p>
      </xdr:txBody>
    </xdr:sp>
    <xdr:clientData/>
  </xdr:twoCellAnchor>
  <xdr:twoCellAnchor>
    <xdr:from>
      <xdr:col>9</xdr:col>
      <xdr:colOff>19767</xdr:colOff>
      <xdr:row>147</xdr:row>
      <xdr:rowOff>270774</xdr:rowOff>
    </xdr:from>
    <xdr:to>
      <xdr:col>25</xdr:col>
      <xdr:colOff>146394</xdr:colOff>
      <xdr:row>148</xdr:row>
      <xdr:rowOff>336035</xdr:rowOff>
    </xdr:to>
    <xdr:sp macro="" textlink="">
      <xdr:nvSpPr>
        <xdr:cNvPr id="9" name="テキスト ボックス 8"/>
        <xdr:cNvSpPr txBox="1"/>
      </xdr:nvSpPr>
      <xdr:spPr>
        <a:xfrm>
          <a:off x="1633414" y="53431480"/>
          <a:ext cx="2995333" cy="41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一般競争（総合評価）</a:t>
          </a:r>
          <a:r>
            <a:rPr kumimoji="1" lang="en-US" altLang="ja-JP" sz="1600"/>
            <a:t>】</a:t>
          </a:r>
          <a:endParaRPr kumimoji="1" lang="ja-JP" altLang="en-US" sz="1600"/>
        </a:p>
      </xdr:txBody>
    </xdr:sp>
    <xdr:clientData/>
  </xdr:twoCellAnchor>
  <xdr:twoCellAnchor>
    <xdr:from>
      <xdr:col>17</xdr:col>
      <xdr:colOff>78425</xdr:colOff>
      <xdr:row>145</xdr:row>
      <xdr:rowOff>237974</xdr:rowOff>
    </xdr:from>
    <xdr:to>
      <xdr:col>17</xdr:col>
      <xdr:colOff>78425</xdr:colOff>
      <xdr:row>147</xdr:row>
      <xdr:rowOff>146802</xdr:rowOff>
    </xdr:to>
    <xdr:cxnSp macro="">
      <xdr:nvCxnSpPr>
        <xdr:cNvPr id="10" name="直線矢印コネクタ 9"/>
        <xdr:cNvCxnSpPr/>
      </xdr:nvCxnSpPr>
      <xdr:spPr>
        <a:xfrm>
          <a:off x="3126425" y="52703915"/>
          <a:ext cx="0" cy="6035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89647</xdr:colOff>
      <xdr:row>22</xdr:row>
      <xdr:rowOff>22411</xdr:rowOff>
    </xdr:from>
    <xdr:to>
      <xdr:col>39</xdr:col>
      <xdr:colOff>112058</xdr:colOff>
      <xdr:row>22</xdr:row>
      <xdr:rowOff>257735</xdr:rowOff>
    </xdr:to>
    <xdr:sp macro="" textlink="">
      <xdr:nvSpPr>
        <xdr:cNvPr id="2" name="テキスト ボックス 1"/>
        <xdr:cNvSpPr txBox="1"/>
      </xdr:nvSpPr>
      <xdr:spPr>
        <a:xfrm>
          <a:off x="6364941" y="9076764"/>
          <a:ext cx="739588" cy="235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40</xdr:col>
      <xdr:colOff>85164</xdr:colOff>
      <xdr:row>22</xdr:row>
      <xdr:rowOff>17929</xdr:rowOff>
    </xdr:from>
    <xdr:to>
      <xdr:col>44</xdr:col>
      <xdr:colOff>107576</xdr:colOff>
      <xdr:row>22</xdr:row>
      <xdr:rowOff>253253</xdr:rowOff>
    </xdr:to>
    <xdr:sp macro="" textlink="">
      <xdr:nvSpPr>
        <xdr:cNvPr id="12" name="テキスト ボックス 11"/>
        <xdr:cNvSpPr txBox="1"/>
      </xdr:nvSpPr>
      <xdr:spPr>
        <a:xfrm>
          <a:off x="7256929" y="9072282"/>
          <a:ext cx="739588" cy="235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99" zoomScale="85" zoomScaleNormal="75" zoomScaleSheetLayoutView="85" zoomScalePageLayoutView="85" workbookViewId="0">
      <selection activeCell="W19" sqref="W19:AC1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465</v>
      </c>
      <c r="AR2" s="106"/>
      <c r="AS2" s="68" t="str">
        <f>IF(OR(AQ2="　", AQ2=""), "", "-")</f>
        <v/>
      </c>
      <c r="AT2" s="107">
        <v>40</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473</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472</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470</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7" t="s">
        <v>175</v>
      </c>
      <c r="H5" s="328"/>
      <c r="I5" s="328"/>
      <c r="J5" s="328"/>
      <c r="K5" s="328"/>
      <c r="L5" s="328"/>
      <c r="M5" s="329" t="s">
        <v>92</v>
      </c>
      <c r="N5" s="330"/>
      <c r="O5" s="330"/>
      <c r="P5" s="330"/>
      <c r="Q5" s="330"/>
      <c r="R5" s="331"/>
      <c r="S5" s="332" t="s">
        <v>157</v>
      </c>
      <c r="T5" s="328"/>
      <c r="U5" s="328"/>
      <c r="V5" s="328"/>
      <c r="W5" s="328"/>
      <c r="X5" s="333"/>
      <c r="Y5" s="509" t="s">
        <v>3</v>
      </c>
      <c r="Z5" s="510"/>
      <c r="AA5" s="510"/>
      <c r="AB5" s="510"/>
      <c r="AC5" s="510"/>
      <c r="AD5" s="511"/>
      <c r="AE5" s="512" t="s">
        <v>474</v>
      </c>
      <c r="AF5" s="513"/>
      <c r="AG5" s="513"/>
      <c r="AH5" s="513"/>
      <c r="AI5" s="513"/>
      <c r="AJ5" s="513"/>
      <c r="AK5" s="513"/>
      <c r="AL5" s="513"/>
      <c r="AM5" s="513"/>
      <c r="AN5" s="513"/>
      <c r="AO5" s="513"/>
      <c r="AP5" s="514"/>
      <c r="AQ5" s="515" t="s">
        <v>475</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481</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476</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477</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国土強靭化</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478</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479</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直接実施、委託・請負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15</v>
      </c>
      <c r="Q13" s="72"/>
      <c r="R13" s="72"/>
      <c r="S13" s="72"/>
      <c r="T13" s="72"/>
      <c r="U13" s="72"/>
      <c r="V13" s="73"/>
      <c r="W13" s="71">
        <v>8</v>
      </c>
      <c r="X13" s="72"/>
      <c r="Y13" s="72"/>
      <c r="Z13" s="72"/>
      <c r="AA13" s="72"/>
      <c r="AB13" s="72"/>
      <c r="AC13" s="73"/>
      <c r="AD13" s="71">
        <v>8</v>
      </c>
      <c r="AE13" s="72"/>
      <c r="AF13" s="72"/>
      <c r="AG13" s="72"/>
      <c r="AH13" s="72"/>
      <c r="AI13" s="72"/>
      <c r="AJ13" s="73"/>
      <c r="AK13" s="71">
        <v>8</v>
      </c>
      <c r="AL13" s="72"/>
      <c r="AM13" s="72"/>
      <c r="AN13" s="72"/>
      <c r="AO13" s="72"/>
      <c r="AP13" s="72"/>
      <c r="AQ13" s="73"/>
      <c r="AR13" s="667"/>
      <c r="AS13" s="668"/>
      <c r="AT13" s="668"/>
      <c r="AU13" s="668"/>
      <c r="AV13" s="668"/>
      <c r="AW13" s="668"/>
      <c r="AX13" s="669"/>
    </row>
    <row r="14" spans="1:50" ht="21" customHeight="1" x14ac:dyDescent="0.15">
      <c r="A14" s="463"/>
      <c r="B14" s="464"/>
      <c r="C14" s="464"/>
      <c r="D14" s="464"/>
      <c r="E14" s="464"/>
      <c r="F14" s="465"/>
      <c r="G14" s="476"/>
      <c r="H14" s="477"/>
      <c r="I14" s="343" t="s">
        <v>9</v>
      </c>
      <c r="J14" s="471"/>
      <c r="K14" s="471"/>
      <c r="L14" s="471"/>
      <c r="M14" s="471"/>
      <c r="N14" s="471"/>
      <c r="O14" s="472"/>
      <c r="P14" s="71" t="s">
        <v>499</v>
      </c>
      <c r="Q14" s="72"/>
      <c r="R14" s="72"/>
      <c r="S14" s="72"/>
      <c r="T14" s="72"/>
      <c r="U14" s="72"/>
      <c r="V14" s="73"/>
      <c r="W14" s="71" t="s">
        <v>499</v>
      </c>
      <c r="X14" s="72"/>
      <c r="Y14" s="72"/>
      <c r="Z14" s="72"/>
      <c r="AA14" s="72"/>
      <c r="AB14" s="72"/>
      <c r="AC14" s="73"/>
      <c r="AD14" s="71" t="s">
        <v>499</v>
      </c>
      <c r="AE14" s="72"/>
      <c r="AF14" s="72"/>
      <c r="AG14" s="72"/>
      <c r="AH14" s="72"/>
      <c r="AI14" s="72"/>
      <c r="AJ14" s="73"/>
      <c r="AK14" s="71"/>
      <c r="AL14" s="72"/>
      <c r="AM14" s="72"/>
      <c r="AN14" s="72"/>
      <c r="AO14" s="72"/>
      <c r="AP14" s="72"/>
      <c r="AQ14" s="73"/>
      <c r="AR14" s="665"/>
      <c r="AS14" s="665"/>
      <c r="AT14" s="665"/>
      <c r="AU14" s="665"/>
      <c r="AV14" s="665"/>
      <c r="AW14" s="665"/>
      <c r="AX14" s="666"/>
    </row>
    <row r="15" spans="1:50" ht="21" customHeight="1" x14ac:dyDescent="0.15">
      <c r="A15" s="463"/>
      <c r="B15" s="464"/>
      <c r="C15" s="464"/>
      <c r="D15" s="464"/>
      <c r="E15" s="464"/>
      <c r="F15" s="465"/>
      <c r="G15" s="476"/>
      <c r="H15" s="477"/>
      <c r="I15" s="343" t="s">
        <v>62</v>
      </c>
      <c r="J15" s="344"/>
      <c r="K15" s="344"/>
      <c r="L15" s="344"/>
      <c r="M15" s="344"/>
      <c r="N15" s="344"/>
      <c r="O15" s="345"/>
      <c r="P15" s="71" t="s">
        <v>499</v>
      </c>
      <c r="Q15" s="72"/>
      <c r="R15" s="72"/>
      <c r="S15" s="72"/>
      <c r="T15" s="72"/>
      <c r="U15" s="72"/>
      <c r="V15" s="73"/>
      <c r="W15" s="71" t="s">
        <v>499</v>
      </c>
      <c r="X15" s="72"/>
      <c r="Y15" s="72"/>
      <c r="Z15" s="72"/>
      <c r="AA15" s="72"/>
      <c r="AB15" s="72"/>
      <c r="AC15" s="73"/>
      <c r="AD15" s="71" t="s">
        <v>499</v>
      </c>
      <c r="AE15" s="72"/>
      <c r="AF15" s="72"/>
      <c r="AG15" s="72"/>
      <c r="AH15" s="72"/>
      <c r="AI15" s="72"/>
      <c r="AJ15" s="73"/>
      <c r="AK15" s="71" t="s">
        <v>499</v>
      </c>
      <c r="AL15" s="72"/>
      <c r="AM15" s="72"/>
      <c r="AN15" s="72"/>
      <c r="AO15" s="72"/>
      <c r="AP15" s="72"/>
      <c r="AQ15" s="73"/>
      <c r="AR15" s="71"/>
      <c r="AS15" s="72"/>
      <c r="AT15" s="72"/>
      <c r="AU15" s="72"/>
      <c r="AV15" s="72"/>
      <c r="AW15" s="72"/>
      <c r="AX15" s="664"/>
    </row>
    <row r="16" spans="1:50" ht="21" customHeight="1" x14ac:dyDescent="0.15">
      <c r="A16" s="463"/>
      <c r="B16" s="464"/>
      <c r="C16" s="464"/>
      <c r="D16" s="464"/>
      <c r="E16" s="464"/>
      <c r="F16" s="465"/>
      <c r="G16" s="476"/>
      <c r="H16" s="477"/>
      <c r="I16" s="343" t="s">
        <v>63</v>
      </c>
      <c r="J16" s="344"/>
      <c r="K16" s="344"/>
      <c r="L16" s="344"/>
      <c r="M16" s="344"/>
      <c r="N16" s="344"/>
      <c r="O16" s="345"/>
      <c r="P16" s="71" t="s">
        <v>499</v>
      </c>
      <c r="Q16" s="72"/>
      <c r="R16" s="72"/>
      <c r="S16" s="72"/>
      <c r="T16" s="72"/>
      <c r="U16" s="72"/>
      <c r="V16" s="73"/>
      <c r="W16" s="71" t="s">
        <v>499</v>
      </c>
      <c r="X16" s="72"/>
      <c r="Y16" s="72"/>
      <c r="Z16" s="72"/>
      <c r="AA16" s="72"/>
      <c r="AB16" s="72"/>
      <c r="AC16" s="73"/>
      <c r="AD16" s="71" t="s">
        <v>499</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499</v>
      </c>
      <c r="Q17" s="72"/>
      <c r="R17" s="72"/>
      <c r="S17" s="72"/>
      <c r="T17" s="72"/>
      <c r="U17" s="72"/>
      <c r="V17" s="73"/>
      <c r="W17" s="71" t="s">
        <v>499</v>
      </c>
      <c r="X17" s="72"/>
      <c r="Y17" s="72"/>
      <c r="Z17" s="72"/>
      <c r="AA17" s="72"/>
      <c r="AB17" s="72"/>
      <c r="AC17" s="73"/>
      <c r="AD17" s="71" t="s">
        <v>499</v>
      </c>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15</v>
      </c>
      <c r="Q18" s="316"/>
      <c r="R18" s="316"/>
      <c r="S18" s="316"/>
      <c r="T18" s="316"/>
      <c r="U18" s="316"/>
      <c r="V18" s="317"/>
      <c r="W18" s="315">
        <f>SUM(W13:AC17)</f>
        <v>8</v>
      </c>
      <c r="X18" s="316"/>
      <c r="Y18" s="316"/>
      <c r="Z18" s="316"/>
      <c r="AA18" s="316"/>
      <c r="AB18" s="316"/>
      <c r="AC18" s="317"/>
      <c r="AD18" s="315">
        <f t="shared" ref="AD18" si="0">SUM(AD13:AJ17)</f>
        <v>8</v>
      </c>
      <c r="AE18" s="316"/>
      <c r="AF18" s="316"/>
      <c r="AG18" s="316"/>
      <c r="AH18" s="316"/>
      <c r="AI18" s="316"/>
      <c r="AJ18" s="317"/>
      <c r="AK18" s="315">
        <f t="shared" ref="AK18" si="1">SUM(AK13:AQ17)</f>
        <v>8</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12</v>
      </c>
      <c r="Q19" s="72"/>
      <c r="R19" s="72"/>
      <c r="S19" s="72"/>
      <c r="T19" s="72"/>
      <c r="U19" s="72"/>
      <c r="V19" s="73"/>
      <c r="W19" s="71">
        <v>8</v>
      </c>
      <c r="X19" s="72"/>
      <c r="Y19" s="72"/>
      <c r="Z19" s="72"/>
      <c r="AA19" s="72"/>
      <c r="AB19" s="72"/>
      <c r="AC19" s="73"/>
      <c r="AD19" s="71">
        <v>8</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0.8</v>
      </c>
      <c r="Q20" s="320"/>
      <c r="R20" s="320"/>
      <c r="S20" s="320"/>
      <c r="T20" s="320"/>
      <c r="U20" s="320"/>
      <c r="V20" s="320"/>
      <c r="W20" s="320">
        <f>IF(W18=0, "-", W19/W18)</f>
        <v>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31</v>
      </c>
      <c r="AV22" s="110"/>
      <c r="AW22" s="108" t="s">
        <v>360</v>
      </c>
      <c r="AX22" s="109"/>
    </row>
    <row r="23" spans="1:50" ht="29.25" customHeight="1" x14ac:dyDescent="0.15">
      <c r="A23" s="216"/>
      <c r="B23" s="214"/>
      <c r="C23" s="214"/>
      <c r="D23" s="214"/>
      <c r="E23" s="214"/>
      <c r="F23" s="215"/>
      <c r="G23" s="321" t="s">
        <v>510</v>
      </c>
      <c r="H23" s="288"/>
      <c r="I23" s="288"/>
      <c r="J23" s="288"/>
      <c r="K23" s="288"/>
      <c r="L23" s="288"/>
      <c r="M23" s="288"/>
      <c r="N23" s="288"/>
      <c r="O23" s="289"/>
      <c r="P23" s="254" t="s">
        <v>509</v>
      </c>
      <c r="Q23" s="195"/>
      <c r="R23" s="195"/>
      <c r="S23" s="195"/>
      <c r="T23" s="195"/>
      <c r="U23" s="195"/>
      <c r="V23" s="195"/>
      <c r="W23" s="195"/>
      <c r="X23" s="196"/>
      <c r="Y23" s="293" t="s">
        <v>14</v>
      </c>
      <c r="Z23" s="294"/>
      <c r="AA23" s="295"/>
      <c r="AB23" s="325" t="s">
        <v>480</v>
      </c>
      <c r="AC23" s="296"/>
      <c r="AD23" s="296"/>
      <c r="AE23" s="93">
        <v>7.7</v>
      </c>
      <c r="AF23" s="94"/>
      <c r="AG23" s="94"/>
      <c r="AH23" s="94"/>
      <c r="AI23" s="95"/>
      <c r="AJ23" s="93"/>
      <c r="AK23" s="94"/>
      <c r="AL23" s="94"/>
      <c r="AM23" s="94"/>
      <c r="AN23" s="95"/>
      <c r="AO23" s="93"/>
      <c r="AP23" s="94"/>
      <c r="AQ23" s="94"/>
      <c r="AR23" s="94"/>
      <c r="AS23" s="95"/>
      <c r="AT23" s="226"/>
      <c r="AU23" s="226"/>
      <c r="AV23" s="226"/>
      <c r="AW23" s="226"/>
      <c r="AX23" s="227"/>
    </row>
    <row r="24" spans="1:50" ht="29.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5" t="s">
        <v>480</v>
      </c>
      <c r="AC24" s="296"/>
      <c r="AD24" s="296"/>
      <c r="AE24" s="93">
        <v>7.59</v>
      </c>
      <c r="AF24" s="94"/>
      <c r="AG24" s="94"/>
      <c r="AH24" s="94"/>
      <c r="AI24" s="95"/>
      <c r="AJ24" s="93">
        <v>7.59</v>
      </c>
      <c r="AK24" s="94"/>
      <c r="AL24" s="94"/>
      <c r="AM24" s="94"/>
      <c r="AN24" s="95"/>
      <c r="AO24" s="93">
        <v>7.59</v>
      </c>
      <c r="AP24" s="94"/>
      <c r="AQ24" s="94"/>
      <c r="AR24" s="94"/>
      <c r="AS24" s="95"/>
      <c r="AT24" s="93">
        <v>7.59</v>
      </c>
      <c r="AU24" s="94"/>
      <c r="AV24" s="94"/>
      <c r="AW24" s="94"/>
      <c r="AX24" s="96"/>
    </row>
    <row r="25" spans="1:50" ht="29.25" customHeight="1" x14ac:dyDescent="0.15">
      <c r="A25" s="670"/>
      <c r="B25" s="671"/>
      <c r="C25" s="671"/>
      <c r="D25" s="671"/>
      <c r="E25" s="671"/>
      <c r="F25" s="672"/>
      <c r="G25" s="322"/>
      <c r="H25" s="323"/>
      <c r="I25" s="323"/>
      <c r="J25" s="323"/>
      <c r="K25" s="323"/>
      <c r="L25" s="323"/>
      <c r="M25" s="323"/>
      <c r="N25" s="323"/>
      <c r="O25" s="324"/>
      <c r="P25" s="197"/>
      <c r="Q25" s="197"/>
      <c r="R25" s="197"/>
      <c r="S25" s="197"/>
      <c r="T25" s="197"/>
      <c r="U25" s="197"/>
      <c r="V25" s="197"/>
      <c r="W25" s="197"/>
      <c r="X25" s="198"/>
      <c r="Y25" s="120" t="s">
        <v>15</v>
      </c>
      <c r="Z25" s="121"/>
      <c r="AA25" s="171"/>
      <c r="AB25" s="682" t="s">
        <v>364</v>
      </c>
      <c r="AC25" s="264"/>
      <c r="AD25" s="264"/>
      <c r="AE25" s="93">
        <v>96</v>
      </c>
      <c r="AF25" s="94"/>
      <c r="AG25" s="94"/>
      <c r="AH25" s="94"/>
      <c r="AI25" s="95"/>
      <c r="AJ25" s="93" t="s">
        <v>499</v>
      </c>
      <c r="AK25" s="94"/>
      <c r="AL25" s="94"/>
      <c r="AM25" s="94"/>
      <c r="AN25" s="95"/>
      <c r="AO25" s="93" t="s">
        <v>499</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325"/>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4" t="s">
        <v>320</v>
      </c>
      <c r="B47" s="685" t="s">
        <v>317</v>
      </c>
      <c r="C47" s="236"/>
      <c r="D47" s="236"/>
      <c r="E47" s="236"/>
      <c r="F47" s="237"/>
      <c r="G47" s="623" t="s">
        <v>311</v>
      </c>
      <c r="H47" s="623"/>
      <c r="I47" s="623"/>
      <c r="J47" s="623"/>
      <c r="K47" s="623"/>
      <c r="L47" s="623"/>
      <c r="M47" s="623"/>
      <c r="N47" s="623"/>
      <c r="O47" s="623"/>
      <c r="P47" s="623"/>
      <c r="Q47" s="623"/>
      <c r="R47" s="623"/>
      <c r="S47" s="623"/>
      <c r="T47" s="623"/>
      <c r="U47" s="623"/>
      <c r="V47" s="623"/>
      <c r="W47" s="623"/>
      <c r="X47" s="623"/>
      <c r="Y47" s="623"/>
      <c r="Z47" s="623"/>
      <c r="AA47" s="690"/>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4"/>
      <c r="B48" s="68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5"/>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6"/>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7"/>
    </row>
    <row r="50" spans="1:50" ht="22.5" hidden="1" customHeight="1" x14ac:dyDescent="0.15">
      <c r="A50" s="234"/>
      <c r="B50" s="685"/>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8"/>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9"/>
    </row>
    <row r="51" spans="1:50" ht="22.5" hidden="1" customHeight="1" x14ac:dyDescent="0.15">
      <c r="A51" s="234"/>
      <c r="B51" s="686"/>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20"/>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1"/>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9"/>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0" t="s">
        <v>69</v>
      </c>
      <c r="AF67" s="118"/>
      <c r="AG67" s="118"/>
      <c r="AH67" s="118"/>
      <c r="AI67" s="118"/>
      <c r="AJ67" s="660" t="s">
        <v>70</v>
      </c>
      <c r="AK67" s="118"/>
      <c r="AL67" s="118"/>
      <c r="AM67" s="118"/>
      <c r="AN67" s="118"/>
      <c r="AO67" s="660"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513</v>
      </c>
      <c r="H68" s="195"/>
      <c r="I68" s="195"/>
      <c r="J68" s="195"/>
      <c r="K68" s="195"/>
      <c r="L68" s="195"/>
      <c r="M68" s="195"/>
      <c r="N68" s="195"/>
      <c r="O68" s="195"/>
      <c r="P68" s="195"/>
      <c r="Q68" s="195"/>
      <c r="R68" s="195"/>
      <c r="S68" s="195"/>
      <c r="T68" s="195"/>
      <c r="U68" s="195"/>
      <c r="V68" s="195"/>
      <c r="W68" s="195"/>
      <c r="X68" s="196"/>
      <c r="Y68" s="334" t="s">
        <v>66</v>
      </c>
      <c r="Z68" s="335"/>
      <c r="AA68" s="336"/>
      <c r="AB68" s="202" t="s">
        <v>511</v>
      </c>
      <c r="AC68" s="203"/>
      <c r="AD68" s="204"/>
      <c r="AE68" s="93">
        <v>591</v>
      </c>
      <c r="AF68" s="94"/>
      <c r="AG68" s="94"/>
      <c r="AH68" s="94"/>
      <c r="AI68" s="95"/>
      <c r="AJ68" s="93">
        <v>582</v>
      </c>
      <c r="AK68" s="94"/>
      <c r="AL68" s="94"/>
      <c r="AM68" s="94"/>
      <c r="AN68" s="95"/>
      <c r="AO68" s="93">
        <v>563</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511</v>
      </c>
      <c r="AC69" s="211"/>
      <c r="AD69" s="212"/>
      <c r="AE69" s="93" t="s">
        <v>499</v>
      </c>
      <c r="AF69" s="94"/>
      <c r="AG69" s="94"/>
      <c r="AH69" s="94"/>
      <c r="AI69" s="95"/>
      <c r="AJ69" s="93" t="s">
        <v>499</v>
      </c>
      <c r="AK69" s="94"/>
      <c r="AL69" s="94"/>
      <c r="AM69" s="94"/>
      <c r="AN69" s="95"/>
      <c r="AO69" s="93" t="s">
        <v>499</v>
      </c>
      <c r="AP69" s="94"/>
      <c r="AQ69" s="94"/>
      <c r="AR69" s="94"/>
      <c r="AS69" s="95"/>
      <c r="AT69" s="93" t="s">
        <v>499</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514</v>
      </c>
      <c r="H83" s="144"/>
      <c r="I83" s="144"/>
      <c r="J83" s="144"/>
      <c r="K83" s="144"/>
      <c r="L83" s="144"/>
      <c r="M83" s="144"/>
      <c r="N83" s="144"/>
      <c r="O83" s="144"/>
      <c r="P83" s="144"/>
      <c r="Q83" s="144"/>
      <c r="R83" s="144"/>
      <c r="S83" s="144"/>
      <c r="T83" s="144"/>
      <c r="U83" s="144"/>
      <c r="V83" s="144"/>
      <c r="W83" s="144"/>
      <c r="X83" s="144"/>
      <c r="Y83" s="146" t="s">
        <v>17</v>
      </c>
      <c r="Z83" s="147"/>
      <c r="AA83" s="148"/>
      <c r="AB83" s="181" t="s">
        <v>512</v>
      </c>
      <c r="AC83" s="150"/>
      <c r="AD83" s="151"/>
      <c r="AE83" s="152">
        <f>P19/AE68*1000</f>
        <v>20.304568527918779</v>
      </c>
      <c r="AF83" s="153"/>
      <c r="AG83" s="153"/>
      <c r="AH83" s="153"/>
      <c r="AI83" s="153"/>
      <c r="AJ83" s="152">
        <f>W19/AJ68*1000</f>
        <v>13.745704467353951</v>
      </c>
      <c r="AK83" s="153"/>
      <c r="AL83" s="153"/>
      <c r="AM83" s="153"/>
      <c r="AN83" s="153"/>
      <c r="AO83" s="152">
        <f>AD19/AO68*1000</f>
        <v>14.209591474245116</v>
      </c>
      <c r="AP83" s="153"/>
      <c r="AQ83" s="153"/>
      <c r="AR83" s="153"/>
      <c r="AS83" s="153"/>
      <c r="AT83" s="93" t="s">
        <v>503</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515</v>
      </c>
      <c r="AC84" s="158"/>
      <c r="AD84" s="159"/>
      <c r="AE84" s="157" t="s">
        <v>500</v>
      </c>
      <c r="AF84" s="158"/>
      <c r="AG84" s="158"/>
      <c r="AH84" s="158"/>
      <c r="AI84" s="159"/>
      <c r="AJ84" s="157" t="s">
        <v>501</v>
      </c>
      <c r="AK84" s="158"/>
      <c r="AL84" s="158"/>
      <c r="AM84" s="158"/>
      <c r="AN84" s="159"/>
      <c r="AO84" s="157" t="s">
        <v>502</v>
      </c>
      <c r="AP84" s="158"/>
      <c r="AQ84" s="158"/>
      <c r="AR84" s="158"/>
      <c r="AS84" s="159"/>
      <c r="AT84" s="157" t="s">
        <v>503</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482</v>
      </c>
      <c r="D98" s="414"/>
      <c r="E98" s="414"/>
      <c r="F98" s="414"/>
      <c r="G98" s="414"/>
      <c r="H98" s="414"/>
      <c r="I98" s="414"/>
      <c r="J98" s="414"/>
      <c r="K98" s="415"/>
      <c r="L98" s="71">
        <v>4.4999999999999998E-2</v>
      </c>
      <c r="M98" s="72"/>
      <c r="N98" s="72"/>
      <c r="O98" s="72"/>
      <c r="P98" s="72"/>
      <c r="Q98" s="73"/>
      <c r="R98" s="71"/>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78"/>
      <c r="B99" s="379"/>
      <c r="C99" s="161" t="s">
        <v>483</v>
      </c>
      <c r="D99" s="162"/>
      <c r="E99" s="162"/>
      <c r="F99" s="162"/>
      <c r="G99" s="162"/>
      <c r="H99" s="162"/>
      <c r="I99" s="162"/>
      <c r="J99" s="162"/>
      <c r="K99" s="163"/>
      <c r="L99" s="71">
        <v>8</v>
      </c>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0"/>
      <c r="B104" s="381"/>
      <c r="C104" s="370" t="s">
        <v>22</v>
      </c>
      <c r="D104" s="371"/>
      <c r="E104" s="371"/>
      <c r="F104" s="371"/>
      <c r="G104" s="371"/>
      <c r="H104" s="371"/>
      <c r="I104" s="371"/>
      <c r="J104" s="371"/>
      <c r="K104" s="372"/>
      <c r="L104" s="373">
        <f>SUM(L98:Q103)</f>
        <v>8.0449999999999999</v>
      </c>
      <c r="M104" s="374"/>
      <c r="N104" s="374"/>
      <c r="O104" s="374"/>
      <c r="P104" s="374"/>
      <c r="Q104" s="375"/>
      <c r="R104" s="373">
        <f>SUM(R98:W103)</f>
        <v>0</v>
      </c>
      <c r="S104" s="374"/>
      <c r="T104" s="374"/>
      <c r="U104" s="374"/>
      <c r="V104" s="374"/>
      <c r="W104" s="375"/>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1" t="s">
        <v>38</v>
      </c>
      <c r="AH107" s="597"/>
      <c r="AI107" s="597"/>
      <c r="AJ107" s="597"/>
      <c r="AK107" s="597"/>
      <c r="AL107" s="597"/>
      <c r="AM107" s="597"/>
      <c r="AN107" s="597"/>
      <c r="AO107" s="597"/>
      <c r="AP107" s="597"/>
      <c r="AQ107" s="597"/>
      <c r="AR107" s="597"/>
      <c r="AS107" s="597"/>
      <c r="AT107" s="597"/>
      <c r="AU107" s="597"/>
      <c r="AV107" s="597"/>
      <c r="AW107" s="597"/>
      <c r="AX107" s="632"/>
    </row>
    <row r="108" spans="1:50" ht="41.25"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6" t="s">
        <v>484</v>
      </c>
      <c r="AE108" s="607"/>
      <c r="AF108" s="607"/>
      <c r="AG108" s="603" t="s">
        <v>485</v>
      </c>
      <c r="AH108" s="604"/>
      <c r="AI108" s="604"/>
      <c r="AJ108" s="604"/>
      <c r="AK108" s="604"/>
      <c r="AL108" s="604"/>
      <c r="AM108" s="604"/>
      <c r="AN108" s="604"/>
      <c r="AO108" s="604"/>
      <c r="AP108" s="604"/>
      <c r="AQ108" s="604"/>
      <c r="AR108" s="604"/>
      <c r="AS108" s="604"/>
      <c r="AT108" s="604"/>
      <c r="AU108" s="604"/>
      <c r="AV108" s="604"/>
      <c r="AW108" s="604"/>
      <c r="AX108" s="605"/>
    </row>
    <row r="109" spans="1:50" ht="30"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484</v>
      </c>
      <c r="AE109" s="442"/>
      <c r="AF109" s="442"/>
      <c r="AG109" s="532" t="s">
        <v>489</v>
      </c>
      <c r="AH109" s="304"/>
      <c r="AI109" s="304"/>
      <c r="AJ109" s="304"/>
      <c r="AK109" s="304"/>
      <c r="AL109" s="304"/>
      <c r="AM109" s="304"/>
      <c r="AN109" s="304"/>
      <c r="AO109" s="304"/>
      <c r="AP109" s="304"/>
      <c r="AQ109" s="304"/>
      <c r="AR109" s="304"/>
      <c r="AS109" s="304"/>
      <c r="AT109" s="304"/>
      <c r="AU109" s="304"/>
      <c r="AV109" s="304"/>
      <c r="AW109" s="304"/>
      <c r="AX109" s="305"/>
    </row>
    <row r="110" spans="1:50" ht="41.25"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471</v>
      </c>
      <c r="AE110" s="586"/>
      <c r="AF110" s="586"/>
      <c r="AG110" s="530" t="s">
        <v>504</v>
      </c>
      <c r="AH110" s="197"/>
      <c r="AI110" s="197"/>
      <c r="AJ110" s="197"/>
      <c r="AK110" s="197"/>
      <c r="AL110" s="197"/>
      <c r="AM110" s="197"/>
      <c r="AN110" s="197"/>
      <c r="AO110" s="197"/>
      <c r="AP110" s="197"/>
      <c r="AQ110" s="197"/>
      <c r="AR110" s="197"/>
      <c r="AS110" s="197"/>
      <c r="AT110" s="197"/>
      <c r="AU110" s="197"/>
      <c r="AV110" s="197"/>
      <c r="AW110" s="197"/>
      <c r="AX110" s="531"/>
    </row>
    <row r="111" spans="1:50" ht="30" customHeight="1" x14ac:dyDescent="0.15">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471</v>
      </c>
      <c r="AE111" s="438"/>
      <c r="AF111" s="438"/>
      <c r="AG111" s="300" t="s">
        <v>507</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602" t="s">
        <v>497</v>
      </c>
      <c r="AE112" s="442"/>
      <c r="AF112" s="442"/>
      <c r="AG112" s="303"/>
      <c r="AH112" s="304"/>
      <c r="AI112" s="304"/>
      <c r="AJ112" s="304"/>
      <c r="AK112" s="304"/>
      <c r="AL112" s="304"/>
      <c r="AM112" s="304"/>
      <c r="AN112" s="304"/>
      <c r="AO112" s="304"/>
      <c r="AP112" s="304"/>
      <c r="AQ112" s="304"/>
      <c r="AR112" s="304"/>
      <c r="AS112" s="304"/>
      <c r="AT112" s="304"/>
      <c r="AU112" s="304"/>
      <c r="AV112" s="304"/>
      <c r="AW112" s="304"/>
      <c r="AX112" s="305"/>
    </row>
    <row r="113" spans="1:64" ht="40.5" customHeight="1" x14ac:dyDescent="0.15">
      <c r="A113" s="588"/>
      <c r="B113" s="589"/>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602" t="s">
        <v>471</v>
      </c>
      <c r="AE113" s="442"/>
      <c r="AF113" s="442"/>
      <c r="AG113" s="532" t="s">
        <v>505</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497</v>
      </c>
      <c r="AE114" s="442"/>
      <c r="AF114" s="442"/>
      <c r="AG114" s="303"/>
      <c r="AH114" s="304"/>
      <c r="AI114" s="304"/>
      <c r="AJ114" s="304"/>
      <c r="AK114" s="304"/>
      <c r="AL114" s="304"/>
      <c r="AM114" s="304"/>
      <c r="AN114" s="304"/>
      <c r="AO114" s="304"/>
      <c r="AP114" s="304"/>
      <c r="AQ114" s="304"/>
      <c r="AR114" s="304"/>
      <c r="AS114" s="304"/>
      <c r="AT114" s="304"/>
      <c r="AU114" s="304"/>
      <c r="AV114" s="304"/>
      <c r="AW114" s="304"/>
      <c r="AX114" s="305"/>
    </row>
    <row r="115" spans="1:64" ht="27" customHeight="1" x14ac:dyDescent="0.15">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484</v>
      </c>
      <c r="AE115" s="442"/>
      <c r="AF115" s="442"/>
      <c r="AG115" s="532" t="s">
        <v>498</v>
      </c>
      <c r="AH115" s="304"/>
      <c r="AI115" s="304"/>
      <c r="AJ115" s="304"/>
      <c r="AK115" s="304"/>
      <c r="AL115" s="304"/>
      <c r="AM115" s="304"/>
      <c r="AN115" s="304"/>
      <c r="AO115" s="304"/>
      <c r="AP115" s="304"/>
      <c r="AQ115" s="304"/>
      <c r="AR115" s="304"/>
      <c r="AS115" s="304"/>
      <c r="AT115" s="304"/>
      <c r="AU115" s="304"/>
      <c r="AV115" s="304"/>
      <c r="AW115" s="304"/>
      <c r="AX115" s="305"/>
    </row>
    <row r="116" spans="1:64" x14ac:dyDescent="0.15">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5" t="s">
        <v>486</v>
      </c>
      <c r="AE116" s="636"/>
      <c r="AF116" s="636"/>
      <c r="AG116" s="366" t="s">
        <v>506</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1.2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95" t="s">
        <v>486</v>
      </c>
      <c r="AE117" s="586"/>
      <c r="AF117" s="596"/>
      <c r="AG117" s="600" t="s">
        <v>508</v>
      </c>
      <c r="AH117" s="435"/>
      <c r="AI117" s="435"/>
      <c r="AJ117" s="435"/>
      <c r="AK117" s="435"/>
      <c r="AL117" s="435"/>
      <c r="AM117" s="435"/>
      <c r="AN117" s="435"/>
      <c r="AO117" s="435"/>
      <c r="AP117" s="435"/>
      <c r="AQ117" s="435"/>
      <c r="AR117" s="435"/>
      <c r="AS117" s="435"/>
      <c r="AT117" s="435"/>
      <c r="AU117" s="435"/>
      <c r="AV117" s="435"/>
      <c r="AW117" s="435"/>
      <c r="AX117" s="601"/>
      <c r="BG117" s="10"/>
      <c r="BH117" s="10"/>
      <c r="BI117" s="10"/>
      <c r="BJ117" s="10"/>
    </row>
    <row r="118" spans="1:64" ht="28.5" customHeight="1" x14ac:dyDescent="0.15">
      <c r="A118" s="550" t="s">
        <v>47</v>
      </c>
      <c r="B118" s="587"/>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7" t="s">
        <v>486</v>
      </c>
      <c r="AE118" s="438"/>
      <c r="AF118" s="640"/>
      <c r="AG118" s="300" t="s">
        <v>490</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8" t="s">
        <v>497</v>
      </c>
      <c r="AE119" s="609"/>
      <c r="AF119" s="609"/>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486</v>
      </c>
      <c r="AE120" s="442"/>
      <c r="AF120" s="442"/>
      <c r="AG120" s="532" t="s">
        <v>492</v>
      </c>
      <c r="AH120" s="304"/>
      <c r="AI120" s="304"/>
      <c r="AJ120" s="304"/>
      <c r="AK120" s="304"/>
      <c r="AL120" s="304"/>
      <c r="AM120" s="304"/>
      <c r="AN120" s="304"/>
      <c r="AO120" s="304"/>
      <c r="AP120" s="304"/>
      <c r="AQ120" s="304"/>
      <c r="AR120" s="304"/>
      <c r="AS120" s="304"/>
      <c r="AT120" s="304"/>
      <c r="AU120" s="304"/>
      <c r="AV120" s="304"/>
      <c r="AW120" s="304"/>
      <c r="AX120" s="305"/>
    </row>
    <row r="121" spans="1:64" ht="28.5" customHeight="1" x14ac:dyDescent="0.15">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486</v>
      </c>
      <c r="AE121" s="442"/>
      <c r="AF121" s="442"/>
      <c r="AG121" s="530" t="s">
        <v>491</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5" t="s">
        <v>80</v>
      </c>
      <c r="B122" s="626"/>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497</v>
      </c>
      <c r="AE122" s="438"/>
      <c r="AF122" s="438"/>
      <c r="AG122" s="577"/>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4"/>
      <c r="V124" s="304"/>
      <c r="W124" s="304"/>
      <c r="X124" s="304"/>
      <c r="Y124" s="304"/>
      <c r="Z124" s="304"/>
      <c r="AA124" s="304"/>
      <c r="AB124" s="304"/>
      <c r="AC124" s="304"/>
      <c r="AD124" s="304"/>
      <c r="AE124" s="304"/>
      <c r="AF124" s="634"/>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50" t="s">
        <v>58</v>
      </c>
      <c r="B126" s="551"/>
      <c r="C126" s="392" t="s">
        <v>64</v>
      </c>
      <c r="D126" s="573"/>
      <c r="E126" s="573"/>
      <c r="F126" s="574"/>
      <c r="G126" s="544" t="s">
        <v>488</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1" t="s">
        <v>68</v>
      </c>
      <c r="D127" s="362"/>
      <c r="E127" s="362"/>
      <c r="F127" s="363"/>
      <c r="G127" s="364" t="s">
        <v>487</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10.25"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x14ac:dyDescent="0.2">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79.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v>197</v>
      </c>
      <c r="H137" s="419"/>
      <c r="I137" s="419"/>
      <c r="J137" s="419"/>
      <c r="K137" s="419"/>
      <c r="L137" s="419"/>
      <c r="M137" s="419"/>
      <c r="N137" s="419"/>
      <c r="O137" s="419"/>
      <c r="P137" s="420"/>
      <c r="Q137" s="405" t="s">
        <v>225</v>
      </c>
      <c r="R137" s="405"/>
      <c r="S137" s="405"/>
      <c r="T137" s="405"/>
      <c r="U137" s="405"/>
      <c r="V137" s="405"/>
      <c r="W137" s="418">
        <v>166</v>
      </c>
      <c r="X137" s="419"/>
      <c r="Y137" s="419"/>
      <c r="Z137" s="419"/>
      <c r="AA137" s="419"/>
      <c r="AB137" s="419"/>
      <c r="AC137" s="419"/>
      <c r="AD137" s="419"/>
      <c r="AE137" s="419"/>
      <c r="AF137" s="420"/>
      <c r="AG137" s="405" t="s">
        <v>226</v>
      </c>
      <c r="AH137" s="405"/>
      <c r="AI137" s="405"/>
      <c r="AJ137" s="405"/>
      <c r="AK137" s="405"/>
      <c r="AL137" s="405"/>
      <c r="AM137" s="401">
        <v>183</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41</v>
      </c>
      <c r="H138" s="422"/>
      <c r="I138" s="422"/>
      <c r="J138" s="422"/>
      <c r="K138" s="422"/>
      <c r="L138" s="422"/>
      <c r="M138" s="422"/>
      <c r="N138" s="422"/>
      <c r="O138" s="422"/>
      <c r="P138" s="423"/>
      <c r="Q138" s="407" t="s">
        <v>228</v>
      </c>
      <c r="R138" s="407"/>
      <c r="S138" s="407"/>
      <c r="T138" s="407"/>
      <c r="U138" s="407"/>
      <c r="V138" s="407"/>
      <c r="W138" s="421">
        <v>38</v>
      </c>
      <c r="X138" s="422"/>
      <c r="Y138" s="422"/>
      <c r="Z138" s="422"/>
      <c r="AA138" s="422"/>
      <c r="AB138" s="422"/>
      <c r="AC138" s="422"/>
      <c r="AD138" s="422"/>
      <c r="AE138" s="422"/>
      <c r="AF138" s="423"/>
      <c r="AG138" s="575"/>
      <c r="AH138" s="576"/>
      <c r="AI138" s="576"/>
      <c r="AJ138" s="576"/>
      <c r="AK138" s="576"/>
      <c r="AL138" s="576"/>
      <c r="AM138" s="613"/>
      <c r="AN138" s="614"/>
      <c r="AO138" s="614"/>
      <c r="AP138" s="614"/>
      <c r="AQ138" s="614"/>
      <c r="AR138" s="614"/>
      <c r="AS138" s="614"/>
      <c r="AT138" s="614"/>
      <c r="AU138" s="614"/>
      <c r="AV138" s="615"/>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8" t="s">
        <v>370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9"/>
      <c r="C180" s="539"/>
      <c r="D180" s="539"/>
      <c r="E180" s="539"/>
      <c r="F180" s="540"/>
      <c r="G180" s="97" t="s">
        <v>493</v>
      </c>
      <c r="H180" s="98"/>
      <c r="I180" s="98"/>
      <c r="J180" s="98"/>
      <c r="K180" s="99"/>
      <c r="L180" s="100" t="s">
        <v>494</v>
      </c>
      <c r="M180" s="101"/>
      <c r="N180" s="101"/>
      <c r="O180" s="101"/>
      <c r="P180" s="101"/>
      <c r="Q180" s="101"/>
      <c r="R180" s="101"/>
      <c r="S180" s="101"/>
      <c r="T180" s="101"/>
      <c r="U180" s="101"/>
      <c r="V180" s="101"/>
      <c r="W180" s="101"/>
      <c r="X180" s="102"/>
      <c r="Y180" s="103">
        <v>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9"/>
      <c r="C191" s="539"/>
      <c r="D191" s="539"/>
      <c r="E191" s="539"/>
      <c r="F191" s="540"/>
      <c r="G191" s="388" t="s">
        <v>372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x14ac:dyDescent="0.15">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39"/>
      <c r="C204" s="539"/>
      <c r="D204" s="539"/>
      <c r="E204" s="539"/>
      <c r="F204" s="540"/>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hidden="1"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hidden="1"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hidden="1"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39"/>
      <c r="C217" s="539"/>
      <c r="D217" s="539"/>
      <c r="E217" s="539"/>
      <c r="F217" s="540"/>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hidden="1"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hidden="1"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hidden="1"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495</v>
      </c>
      <c r="D236" s="113"/>
      <c r="E236" s="113"/>
      <c r="F236" s="113"/>
      <c r="G236" s="113"/>
      <c r="H236" s="113"/>
      <c r="I236" s="113"/>
      <c r="J236" s="113"/>
      <c r="K236" s="113"/>
      <c r="L236" s="113"/>
      <c r="M236" s="117" t="s">
        <v>496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6</v>
      </c>
      <c r="AL236" s="115"/>
      <c r="AM236" s="115"/>
      <c r="AN236" s="115"/>
      <c r="AO236" s="115"/>
      <c r="AP236" s="116"/>
      <c r="AQ236" s="117">
        <v>1</v>
      </c>
      <c r="AR236" s="113"/>
      <c r="AS236" s="113"/>
      <c r="AT236" s="113"/>
      <c r="AU236" s="114">
        <v>46.1</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5">
      <formula>IF(RIGHT(TEXT(P14,"0.#"),1)=".",FALSE,TRUE)</formula>
    </cfRule>
    <cfRule type="expression" dxfId="948" priority="546">
      <formula>IF(RIGHT(TEXT(P14,"0.#"),1)=".",TRUE,FALSE)</formula>
    </cfRule>
  </conditionalFormatting>
  <conditionalFormatting sqref="AE23:AI23">
    <cfRule type="expression" dxfId="947" priority="535">
      <formula>IF(RIGHT(TEXT(AE23,"0.#"),1)=".",FALSE,TRUE)</formula>
    </cfRule>
    <cfRule type="expression" dxfId="946" priority="536">
      <formula>IF(RIGHT(TEXT(AE23,"0.#"),1)=".",TRUE,FALSE)</formula>
    </cfRule>
  </conditionalFormatting>
  <conditionalFormatting sqref="AE69:AX69">
    <cfRule type="expression" dxfId="945" priority="467">
      <formula>IF(RIGHT(TEXT(AE69,"0.#"),1)=".",FALSE,TRUE)</formula>
    </cfRule>
    <cfRule type="expression" dxfId="944" priority="468">
      <formula>IF(RIGHT(TEXT(AE69,"0.#"),1)=".",TRUE,FALSE)</formula>
    </cfRule>
  </conditionalFormatting>
  <conditionalFormatting sqref="AE83:AS83">
    <cfRule type="expression" dxfId="943" priority="449">
      <formula>IF(RIGHT(TEXT(AE83,"0.#"),1)=".",FALSE,TRUE)</formula>
    </cfRule>
    <cfRule type="expression" dxfId="942" priority="450">
      <formula>IF(RIGHT(TEXT(AE83,"0.#"),1)=".",TRUE,FALSE)</formula>
    </cfRule>
  </conditionalFormatting>
  <conditionalFormatting sqref="AT83:AX83">
    <cfRule type="expression" dxfId="941" priority="447">
      <formula>IF(RIGHT(TEXT(AT83,"0.#"),1)=".",FALSE,TRUE)</formula>
    </cfRule>
    <cfRule type="expression" dxfId="940" priority="448">
      <formula>IF(RIGHT(TEXT(AT83,"0.#"),1)=".",TRUE,FALSE)</formula>
    </cfRule>
  </conditionalFormatting>
  <conditionalFormatting sqref="L99">
    <cfRule type="expression" dxfId="939" priority="427">
      <formula>IF(RIGHT(TEXT(L99,"0.#"),1)=".",FALSE,TRUE)</formula>
    </cfRule>
    <cfRule type="expression" dxfId="938" priority="428">
      <formula>IF(RIGHT(TEXT(L99,"0.#"),1)=".",TRUE,FALSE)</formula>
    </cfRule>
  </conditionalFormatting>
  <conditionalFormatting sqref="L104">
    <cfRule type="expression" dxfId="937" priority="425">
      <formula>IF(RIGHT(TEXT(L104,"0.#"),1)=".",FALSE,TRUE)</formula>
    </cfRule>
    <cfRule type="expression" dxfId="936" priority="426">
      <formula>IF(RIGHT(TEXT(L104,"0.#"),1)=".",TRUE,FALSE)</formula>
    </cfRule>
  </conditionalFormatting>
  <conditionalFormatting sqref="R104">
    <cfRule type="expression" dxfId="935" priority="423">
      <formula>IF(RIGHT(TEXT(R104,"0.#"),1)=".",FALSE,TRUE)</formula>
    </cfRule>
    <cfRule type="expression" dxfId="934" priority="424">
      <formula>IF(RIGHT(TEXT(R104,"0.#"),1)=".",TRUE,FALSE)</formula>
    </cfRule>
  </conditionalFormatting>
  <conditionalFormatting sqref="P18:AX18">
    <cfRule type="expression" dxfId="933" priority="421">
      <formula>IF(RIGHT(TEXT(P18,"0.#"),1)=".",FALSE,TRUE)</formula>
    </cfRule>
    <cfRule type="expression" dxfId="932" priority="422">
      <formula>IF(RIGHT(TEXT(P18,"0.#"),1)=".",TRUE,FALSE)</formula>
    </cfRule>
  </conditionalFormatting>
  <conditionalFormatting sqref="Y181">
    <cfRule type="expression" dxfId="931" priority="417">
      <formula>IF(RIGHT(TEXT(Y181,"0.#"),1)=".",FALSE,TRUE)</formula>
    </cfRule>
    <cfRule type="expression" dxfId="930" priority="418">
      <formula>IF(RIGHT(TEXT(Y181,"0.#"),1)=".",TRUE,FALSE)</formula>
    </cfRule>
  </conditionalFormatting>
  <conditionalFormatting sqref="Y190">
    <cfRule type="expression" dxfId="929" priority="413">
      <formula>IF(RIGHT(TEXT(Y190,"0.#"),1)=".",FALSE,TRUE)</formula>
    </cfRule>
    <cfRule type="expression" dxfId="928" priority="414">
      <formula>IF(RIGHT(TEXT(Y190,"0.#"),1)=".",TRUE,FALSE)</formula>
    </cfRule>
  </conditionalFormatting>
  <conditionalFormatting sqref="AK236">
    <cfRule type="expression" dxfId="927" priority="335">
      <formula>IF(RIGHT(TEXT(AK236,"0.#"),1)=".",FALSE,TRUE)</formula>
    </cfRule>
    <cfRule type="expression" dxfId="926" priority="336">
      <formula>IF(RIGHT(TEXT(AK236,"0.#"),1)=".",TRUE,FALSE)</formula>
    </cfRule>
  </conditionalFormatting>
  <conditionalFormatting sqref="AE54:AI54">
    <cfRule type="expression" dxfId="925" priority="285">
      <formula>IF(RIGHT(TEXT(AE54,"0.#"),1)=".",FALSE,TRUE)</formula>
    </cfRule>
    <cfRule type="expression" dxfId="924" priority="286">
      <formula>IF(RIGHT(TEXT(AE54,"0.#"),1)=".",TRUE,FALSE)</formula>
    </cfRule>
  </conditionalFormatting>
  <conditionalFormatting sqref="P16:AQ17 P15:AX15 P13:AX13">
    <cfRule type="expression" dxfId="923" priority="243">
      <formula>IF(RIGHT(TEXT(P13,"0.#"),1)=".",FALSE,TRUE)</formula>
    </cfRule>
    <cfRule type="expression" dxfId="922" priority="244">
      <formula>IF(RIGHT(TEXT(P13,"0.#"),1)=".",TRUE,FALSE)</formula>
    </cfRule>
  </conditionalFormatting>
  <conditionalFormatting sqref="P19:AJ19">
    <cfRule type="expression" dxfId="921" priority="241">
      <formula>IF(RIGHT(TEXT(P19,"0.#"),1)=".",FALSE,TRUE)</formula>
    </cfRule>
    <cfRule type="expression" dxfId="920" priority="242">
      <formula>IF(RIGHT(TEXT(P19,"0.#"),1)=".",TRUE,FALSE)</formula>
    </cfRule>
  </conditionalFormatting>
  <conditionalFormatting sqref="AE55:AX55 AJ54:AS54">
    <cfRule type="expression" dxfId="919" priority="237">
      <formula>IF(RIGHT(TEXT(AE54,"0.#"),1)=".",FALSE,TRUE)</formula>
    </cfRule>
    <cfRule type="expression" dxfId="918" priority="238">
      <formula>IF(RIGHT(TEXT(AE54,"0.#"),1)=".",TRUE,FALSE)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E68:AI68">
    <cfRule type="expression" dxfId="747" priority="3">
      <formula>IF(RIGHT(TEXT(AE68,"0.#"),1)=".",FALSE,TRUE)</formula>
    </cfRule>
    <cfRule type="expression" dxfId="746" priority="4">
      <formula>IF(RIGHT(TEXT(AE68,"0.#"),1)=".",TRUE,FALSE)</formula>
    </cfRule>
  </conditionalFormatting>
  <conditionalFormatting sqref="AJ68:AS68">
    <cfRule type="expression" dxfId="745" priority="1">
      <formula>IF(RIGHT(TEXT(AJ68,"0.#"),1)=".",FALSE,TRUE)</formula>
    </cfRule>
    <cfRule type="expression" dxfId="744" priority="2">
      <formula>IF(RIGHT(TEXT(AJ68,"0.#"),1)=".",TRUE,FALSE)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471</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B5" sqref="AB5:AD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1" t="s">
        <v>467</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8" t="s">
        <v>373</v>
      </c>
      <c r="H2" s="389"/>
      <c r="I2" s="389"/>
      <c r="J2" s="389"/>
      <c r="K2" s="389"/>
      <c r="L2" s="389"/>
      <c r="M2" s="389"/>
      <c r="N2" s="389"/>
      <c r="O2" s="389"/>
      <c r="P2" s="389"/>
      <c r="Q2" s="389"/>
      <c r="R2" s="389"/>
      <c r="S2" s="389"/>
      <c r="T2" s="389"/>
      <c r="U2" s="389"/>
      <c r="V2" s="389"/>
      <c r="W2" s="389"/>
      <c r="X2" s="389"/>
      <c r="Y2" s="389"/>
      <c r="Z2" s="389"/>
      <c r="AA2" s="389"/>
      <c r="AB2" s="390"/>
      <c r="AC2" s="388" t="s">
        <v>463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6"/>
      <c r="B3" s="697"/>
      <c r="C3" s="697"/>
      <c r="D3" s="697"/>
      <c r="E3" s="697"/>
      <c r="F3" s="698"/>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8" t="s">
        <v>374</v>
      </c>
      <c r="H15" s="389"/>
      <c r="I15" s="389"/>
      <c r="J15" s="389"/>
      <c r="K15" s="389"/>
      <c r="L15" s="389"/>
      <c r="M15" s="389"/>
      <c r="N15" s="389"/>
      <c r="O15" s="389"/>
      <c r="P15" s="389"/>
      <c r="Q15" s="389"/>
      <c r="R15" s="389"/>
      <c r="S15" s="389"/>
      <c r="T15" s="389"/>
      <c r="U15" s="389"/>
      <c r="V15" s="389"/>
      <c r="W15" s="389"/>
      <c r="X15" s="389"/>
      <c r="Y15" s="389"/>
      <c r="Z15" s="389"/>
      <c r="AA15" s="389"/>
      <c r="AB15" s="390"/>
      <c r="AC15" s="388" t="s">
        <v>375</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6"/>
      <c r="B16" s="697"/>
      <c r="C16" s="697"/>
      <c r="D16" s="697"/>
      <c r="E16" s="697"/>
      <c r="F16" s="698"/>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8" t="s">
        <v>376</v>
      </c>
      <c r="H28" s="389"/>
      <c r="I28" s="389"/>
      <c r="J28" s="389"/>
      <c r="K28" s="389"/>
      <c r="L28" s="389"/>
      <c r="M28" s="389"/>
      <c r="N28" s="389"/>
      <c r="O28" s="389"/>
      <c r="P28" s="389"/>
      <c r="Q28" s="389"/>
      <c r="R28" s="389"/>
      <c r="S28" s="389"/>
      <c r="T28" s="389"/>
      <c r="U28" s="389"/>
      <c r="V28" s="389"/>
      <c r="W28" s="389"/>
      <c r="X28" s="389"/>
      <c r="Y28" s="389"/>
      <c r="Z28" s="389"/>
      <c r="AA28" s="389"/>
      <c r="AB28" s="390"/>
      <c r="AC28" s="388" t="s">
        <v>377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6"/>
      <c r="B29" s="697"/>
      <c r="C29" s="697"/>
      <c r="D29" s="697"/>
      <c r="E29" s="697"/>
      <c r="F29" s="698"/>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8" t="s">
        <v>378</v>
      </c>
      <c r="H41" s="389"/>
      <c r="I41" s="389"/>
      <c r="J41" s="389"/>
      <c r="K41" s="389"/>
      <c r="L41" s="389"/>
      <c r="M41" s="389"/>
      <c r="N41" s="389"/>
      <c r="O41" s="389"/>
      <c r="P41" s="389"/>
      <c r="Q41" s="389"/>
      <c r="R41" s="389"/>
      <c r="S41" s="389"/>
      <c r="T41" s="389"/>
      <c r="U41" s="389"/>
      <c r="V41" s="389"/>
      <c r="W41" s="389"/>
      <c r="X41" s="389"/>
      <c r="Y41" s="389"/>
      <c r="Z41" s="389"/>
      <c r="AA41" s="389"/>
      <c r="AB41" s="390"/>
      <c r="AC41" s="388" t="s">
        <v>379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6"/>
      <c r="B42" s="697"/>
      <c r="C42" s="697"/>
      <c r="D42" s="697"/>
      <c r="E42" s="697"/>
      <c r="F42" s="698"/>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8" t="s">
        <v>380</v>
      </c>
      <c r="H55" s="389"/>
      <c r="I55" s="389"/>
      <c r="J55" s="389"/>
      <c r="K55" s="389"/>
      <c r="L55" s="389"/>
      <c r="M55" s="389"/>
      <c r="N55" s="389"/>
      <c r="O55" s="389"/>
      <c r="P55" s="389"/>
      <c r="Q55" s="389"/>
      <c r="R55" s="389"/>
      <c r="S55" s="389"/>
      <c r="T55" s="389"/>
      <c r="U55" s="389"/>
      <c r="V55" s="389"/>
      <c r="W55" s="389"/>
      <c r="X55" s="389"/>
      <c r="Y55" s="389"/>
      <c r="Z55" s="389"/>
      <c r="AA55" s="389"/>
      <c r="AB55" s="390"/>
      <c r="AC55" s="388" t="s">
        <v>381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6"/>
      <c r="B56" s="697"/>
      <c r="C56" s="697"/>
      <c r="D56" s="697"/>
      <c r="E56" s="697"/>
      <c r="F56" s="698"/>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8" t="s">
        <v>382</v>
      </c>
      <c r="H68" s="389"/>
      <c r="I68" s="389"/>
      <c r="J68" s="389"/>
      <c r="K68" s="389"/>
      <c r="L68" s="389"/>
      <c r="M68" s="389"/>
      <c r="N68" s="389"/>
      <c r="O68" s="389"/>
      <c r="P68" s="389"/>
      <c r="Q68" s="389"/>
      <c r="R68" s="389"/>
      <c r="S68" s="389"/>
      <c r="T68" s="389"/>
      <c r="U68" s="389"/>
      <c r="V68" s="389"/>
      <c r="W68" s="389"/>
      <c r="X68" s="389"/>
      <c r="Y68" s="389"/>
      <c r="Z68" s="389"/>
      <c r="AA68" s="389"/>
      <c r="AB68" s="390"/>
      <c r="AC68" s="388" t="s">
        <v>383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6"/>
      <c r="B69" s="697"/>
      <c r="C69" s="697"/>
      <c r="D69" s="697"/>
      <c r="E69" s="697"/>
      <c r="F69" s="698"/>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8" t="s">
        <v>384</v>
      </c>
      <c r="H81" s="389"/>
      <c r="I81" s="389"/>
      <c r="J81" s="389"/>
      <c r="K81" s="389"/>
      <c r="L81" s="389"/>
      <c r="M81" s="389"/>
      <c r="N81" s="389"/>
      <c r="O81" s="389"/>
      <c r="P81" s="389"/>
      <c r="Q81" s="389"/>
      <c r="R81" s="389"/>
      <c r="S81" s="389"/>
      <c r="T81" s="389"/>
      <c r="U81" s="389"/>
      <c r="V81" s="389"/>
      <c r="W81" s="389"/>
      <c r="X81" s="389"/>
      <c r="Y81" s="389"/>
      <c r="Z81" s="389"/>
      <c r="AA81" s="389"/>
      <c r="AB81" s="390"/>
      <c r="AC81" s="388" t="s">
        <v>385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6"/>
      <c r="B82" s="697"/>
      <c r="C82" s="697"/>
      <c r="D82" s="697"/>
      <c r="E82" s="697"/>
      <c r="F82" s="698"/>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8" t="s">
        <v>386</v>
      </c>
      <c r="H94" s="389"/>
      <c r="I94" s="389"/>
      <c r="J94" s="389"/>
      <c r="K94" s="389"/>
      <c r="L94" s="389"/>
      <c r="M94" s="389"/>
      <c r="N94" s="389"/>
      <c r="O94" s="389"/>
      <c r="P94" s="389"/>
      <c r="Q94" s="389"/>
      <c r="R94" s="389"/>
      <c r="S94" s="389"/>
      <c r="T94" s="389"/>
      <c r="U94" s="389"/>
      <c r="V94" s="389"/>
      <c r="W94" s="389"/>
      <c r="X94" s="389"/>
      <c r="Y94" s="389"/>
      <c r="Z94" s="389"/>
      <c r="AA94" s="389"/>
      <c r="AB94" s="390"/>
      <c r="AC94" s="388" t="s">
        <v>387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6"/>
      <c r="B95" s="697"/>
      <c r="C95" s="697"/>
      <c r="D95" s="697"/>
      <c r="E95" s="697"/>
      <c r="F95" s="698"/>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8" t="s">
        <v>388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6"/>
      <c r="B109" s="697"/>
      <c r="C109" s="697"/>
      <c r="D109" s="697"/>
      <c r="E109" s="697"/>
      <c r="F109" s="698"/>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8" t="s">
        <v>410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6"/>
      <c r="B122" s="697"/>
      <c r="C122" s="697"/>
      <c r="D122" s="697"/>
      <c r="E122" s="697"/>
      <c r="F122" s="698"/>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8" t="s">
        <v>391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6"/>
      <c r="B135" s="697"/>
      <c r="C135" s="697"/>
      <c r="D135" s="697"/>
      <c r="E135" s="697"/>
      <c r="F135" s="698"/>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8" t="s">
        <v>393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6"/>
      <c r="B148" s="697"/>
      <c r="C148" s="697"/>
      <c r="D148" s="697"/>
      <c r="E148" s="697"/>
      <c r="F148" s="698"/>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8" t="s">
        <v>395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6"/>
      <c r="B162" s="697"/>
      <c r="C162" s="697"/>
      <c r="D162" s="697"/>
      <c r="E162" s="697"/>
      <c r="F162" s="698"/>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8" t="s">
        <v>397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6"/>
      <c r="B175" s="697"/>
      <c r="C175" s="697"/>
      <c r="D175" s="697"/>
      <c r="E175" s="697"/>
      <c r="F175" s="698"/>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8" t="s">
        <v>399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6"/>
      <c r="B188" s="697"/>
      <c r="C188" s="697"/>
      <c r="D188" s="697"/>
      <c r="E188" s="697"/>
      <c r="F188" s="698"/>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6"/>
      <c r="B201" s="697"/>
      <c r="C201" s="697"/>
      <c r="D201" s="697"/>
      <c r="E201" s="697"/>
      <c r="F201" s="698"/>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8" t="s">
        <v>402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6"/>
      <c r="B215" s="697"/>
      <c r="C215" s="697"/>
      <c r="D215" s="697"/>
      <c r="E215" s="697"/>
      <c r="F215" s="698"/>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8" t="s">
        <v>404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6"/>
      <c r="B228" s="697"/>
      <c r="C228" s="697"/>
      <c r="D228" s="697"/>
      <c r="E228" s="697"/>
      <c r="F228" s="698"/>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8" t="s">
        <v>406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6"/>
      <c r="B241" s="697"/>
      <c r="C241" s="697"/>
      <c r="D241" s="697"/>
      <c r="E241" s="697"/>
      <c r="F241" s="698"/>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8" t="s">
        <v>408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6"/>
      <c r="B254" s="697"/>
      <c r="C254" s="697"/>
      <c r="D254" s="697"/>
      <c r="E254" s="697"/>
      <c r="F254" s="698"/>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2015-06-17T00:42:35Z</cp:lastPrinted>
  <dcterms:created xsi:type="dcterms:W3CDTF">2012-03-13T00:50:25Z</dcterms:created>
  <dcterms:modified xsi:type="dcterms:W3CDTF">2015-07-08T12:51:00Z</dcterms:modified>
</cp:coreProperties>
</file>