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firstSheet="23" activeTab="26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25 7月末公表分" sheetId="19" r:id="rId19"/>
    <sheet name="258月末公表分" sheetId="20" r:id="rId20"/>
    <sheet name="25 9月末公表分 " sheetId="21" r:id="rId21"/>
    <sheet name="25 10月末公表分" sheetId="22" r:id="rId22"/>
    <sheet name="25 11月末公表分" sheetId="23" r:id="rId23"/>
    <sheet name="2512月末公表分 " sheetId="24" r:id="rId24"/>
    <sheet name="2601月末公表分 " sheetId="25" r:id="rId25"/>
    <sheet name="2602月末公表分 " sheetId="26" r:id="rId26"/>
    <sheet name="2603月末　4月公表分 " sheetId="27" r:id="rId27"/>
    <sheet name="Sheet2" sheetId="28" r:id="rId28"/>
    <sheet name="Sheet3" sheetId="29" r:id="rId29"/>
  </sheets>
  <definedNames/>
  <calcPr fullCalcOnLoad="1"/>
</workbook>
</file>

<file path=xl/sharedStrings.xml><?xml version="1.0" encoding="utf-8"?>
<sst xmlns="http://schemas.openxmlformats.org/spreadsheetml/2006/main" count="3627" uniqueCount="96">
  <si>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</si>
  <si>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</si>
  <si>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</si>
  <si>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</si>
  <si>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</si>
  <si>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</si>
  <si>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</si>
  <si>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</si>
  <si>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</si>
  <si>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</si>
  <si>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</si>
  <si>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</si>
  <si>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</si>
  <si>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</si>
  <si>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</si>
  <si>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</si>
  <si>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</si>
  <si>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</si>
  <si>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</si>
  <si>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</si>
  <si>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</si>
  <si>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</si>
  <si>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</si>
  <si>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</si>
  <si>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</si>
  <si>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</si>
  <si>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</si>
  <si>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</si>
  <si>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</si>
  <si>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</si>
  <si>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</si>
  <si>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</si>
  <si>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</si>
  <si>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</si>
  <si>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</si>
  <si>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</si>
  <si>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</si>
  <si>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</si>
  <si>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</si>
  <si>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</si>
  <si>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</si>
  <si>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</si>
  <si>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</si>
  <si>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</si>
  <si>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</si>
  <si>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</si>
  <si>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</si>
  <si>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</si>
  <si>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</si>
  <si>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</si>
  <si>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</si>
  <si>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</si>
  <si>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</si>
  <si>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</si>
  <si>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</si>
  <si>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</si>
  <si>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</si>
  <si>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</si>
  <si>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</si>
  <si>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</si>
  <si>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</si>
  <si>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</si>
  <si>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</si>
  <si>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</si>
  <si>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</si>
  <si>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</si>
  <si>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</si>
  <si>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</si>
  <si>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</si>
  <si>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</si>
  <si>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</si>
  <si>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</si>
  <si>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</si>
  <si>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</si>
  <si>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</si>
  <si>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</si>
  <si>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</si>
  <si>
    <t>7月</t>
  </si>
  <si>
    <r>
      <t>参考資料　</t>
    </r>
    <r>
      <rPr>
        <b/>
        <sz val="12"/>
        <rFont val="ＭＳ Ｐゴシック"/>
        <family val="3"/>
      </rPr>
      <t>（2013年8月30日現在）</t>
    </r>
  </si>
  <si>
    <t>8月</t>
  </si>
  <si>
    <r>
      <t>参考資料　</t>
    </r>
    <r>
      <rPr>
        <b/>
        <sz val="12"/>
        <rFont val="ＭＳ Ｐゴシック"/>
        <family val="3"/>
      </rPr>
      <t>（2013年10月31日現在）</t>
    </r>
  </si>
  <si>
    <t>9月</t>
  </si>
  <si>
    <r>
      <t>参考資料　</t>
    </r>
    <r>
      <rPr>
        <b/>
        <sz val="12"/>
        <rFont val="ＭＳ Ｐゴシック"/>
        <family val="3"/>
      </rPr>
      <t>（2013年11月29日現在）</t>
    </r>
  </si>
  <si>
    <t>10月</t>
  </si>
  <si>
    <r>
      <t>参考資料　</t>
    </r>
    <r>
      <rPr>
        <b/>
        <sz val="12"/>
        <rFont val="ＭＳ Ｐゴシック"/>
        <family val="3"/>
      </rPr>
      <t>（2013年12月26日現在）</t>
    </r>
  </si>
  <si>
    <t>11月</t>
  </si>
  <si>
    <t>12月</t>
  </si>
  <si>
    <r>
      <t>参考資料　</t>
    </r>
    <r>
      <rPr>
        <b/>
        <sz val="12"/>
        <rFont val="ＭＳ Ｐゴシック"/>
        <family val="3"/>
      </rPr>
      <t>（2014年1月31日現在）</t>
    </r>
  </si>
  <si>
    <r>
      <t>参考資料　</t>
    </r>
    <r>
      <rPr>
        <b/>
        <sz val="12"/>
        <rFont val="ＭＳ Ｐゴシック"/>
        <family val="3"/>
      </rPr>
      <t>（2014年2月28日現在）</t>
    </r>
  </si>
  <si>
    <r>
      <t>参考資料　</t>
    </r>
    <r>
      <rPr>
        <b/>
        <sz val="12"/>
        <rFont val="ＭＳ Ｐゴシック"/>
        <family val="3"/>
      </rPr>
      <t>（2014年3月31日現在）</t>
    </r>
  </si>
  <si>
    <t>３月</t>
  </si>
  <si>
    <r>
      <t>参考資料　</t>
    </r>
    <r>
      <rPr>
        <b/>
        <sz val="12"/>
        <rFont val="ＭＳ Ｐゴシック"/>
        <family val="3"/>
      </rPr>
      <t>（2014年4月30日現在）</t>
    </r>
  </si>
  <si>
    <t>H26年１月</t>
  </si>
  <si>
    <t>H25年１月</t>
  </si>
  <si>
    <t>H24年１月</t>
  </si>
  <si>
    <t>H23年４月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</si>
</sst>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  <numFmt numFmtId="183" formatCode="#,##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31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1" fillId="0" borderId="58" xfId="61" applyFont="1" applyFill="1" applyBorder="1" applyAlignment="1">
      <alignment horizontal="right" vertical="center"/>
      <protection/>
    </xf>
    <xf numFmtId="177" fontId="1" fillId="0" borderId="58" xfId="61" applyNumberFormat="1" applyFont="1" applyFill="1" applyBorder="1" applyAlignment="1">
      <alignment vertical="center"/>
      <protection/>
    </xf>
    <xf numFmtId="176" fontId="1" fillId="0" borderId="58" xfId="61" applyNumberFormat="1" applyFont="1" applyFill="1" applyBorder="1" applyAlignment="1">
      <alignment vertical="center"/>
      <protection/>
    </xf>
    <xf numFmtId="177" fontId="1" fillId="0" borderId="46" xfId="61" applyNumberFormat="1" applyFont="1" applyFill="1" applyBorder="1" applyAlignment="1">
      <alignment vertical="center"/>
      <protection/>
    </xf>
    <xf numFmtId="180" fontId="6" fillId="0" borderId="19" xfId="61" applyNumberFormat="1" applyFont="1" applyBorder="1">
      <alignment/>
      <protection/>
    </xf>
    <xf numFmtId="3" fontId="3" fillId="0" borderId="0" xfId="61" applyNumberFormat="1">
      <alignment/>
      <protection/>
    </xf>
    <xf numFmtId="38" fontId="3" fillId="0" borderId="0" xfId="48" applyFont="1" applyAlignment="1">
      <alignment/>
    </xf>
    <xf numFmtId="38" fontId="3" fillId="0" borderId="0" xfId="61" applyNumberForma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0" fontId="3" fillId="0" borderId="0" xfId="61" applyBorder="1">
      <alignment/>
      <protection/>
    </xf>
    <xf numFmtId="0" fontId="3" fillId="0" borderId="0" xfId="61" applyBorder="1" applyAlignment="1">
      <alignment horizontal="right"/>
      <protection/>
    </xf>
    <xf numFmtId="38" fontId="42" fillId="0" borderId="0" xfId="48" applyFont="1" applyBorder="1" applyAlignment="1">
      <alignment/>
    </xf>
    <xf numFmtId="38" fontId="3" fillId="0" borderId="0" xfId="48" applyFont="1" applyBorder="1" applyAlignment="1">
      <alignment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31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horizontal="right" vertical="center"/>
      <protection/>
    </xf>
    <xf numFmtId="177" fontId="1" fillId="33" borderId="78" xfId="61" applyNumberFormat="1" applyFont="1" applyFill="1" applyBorder="1" applyAlignment="1">
      <alignment horizontal="right" vertical="center"/>
      <protection/>
    </xf>
    <xf numFmtId="177" fontId="1" fillId="33" borderId="73" xfId="61" applyNumberFormat="1" applyFont="1" applyFill="1" applyBorder="1" applyAlignment="1">
      <alignment horizontal="right" vertical="center"/>
      <protection/>
    </xf>
    <xf numFmtId="177" fontId="1" fillId="33" borderId="74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50">
        <v>3602</v>
      </c>
      <c r="E6" s="251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52">
        <v>3310</v>
      </c>
      <c r="E7" s="245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44">
        <v>4990.875</v>
      </c>
      <c r="E8" s="245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44">
        <v>8686</v>
      </c>
      <c r="E9" s="245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44">
        <v>10020</v>
      </c>
      <c r="E10" s="245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44">
        <v>169533</v>
      </c>
      <c r="E11" s="245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44">
        <v>82821</v>
      </c>
      <c r="E12" s="245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46">
        <v>7907</v>
      </c>
      <c r="E13" s="247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53">
        <v>43015</v>
      </c>
      <c r="E14" s="254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48">
        <f>SUM(D6:E14)</f>
        <v>333884.875</v>
      </c>
      <c r="E15" s="249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94">
        <v>-10596.267006000002</v>
      </c>
      <c r="E24" s="295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48">
        <f>SUM(D6:E24)</f>
        <v>593988.217994</v>
      </c>
      <c r="E25" s="249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91">
        <v>2011</v>
      </c>
      <c r="K34" s="296"/>
      <c r="L34" s="291">
        <v>2012</v>
      </c>
      <c r="M34" s="292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91">
        <v>2011</v>
      </c>
      <c r="K50" s="296"/>
      <c r="L50" s="291">
        <v>2012</v>
      </c>
      <c r="M50" s="292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59">
        <v>2008</v>
      </c>
      <c r="E66" s="256"/>
      <c r="F66" s="255">
        <v>2009</v>
      </c>
      <c r="G66" s="256"/>
      <c r="H66" s="255">
        <v>2010</v>
      </c>
      <c r="I66" s="256"/>
      <c r="J66" s="255">
        <v>2011</v>
      </c>
      <c r="K66" s="257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59">
        <v>2008</v>
      </c>
      <c r="E82" s="263"/>
      <c r="F82" s="255">
        <v>2009</v>
      </c>
      <c r="G82" s="263"/>
      <c r="H82" s="255">
        <v>2010</v>
      </c>
      <c r="I82" s="263"/>
      <c r="J82" s="255">
        <v>2011</v>
      </c>
      <c r="K82" s="264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97">
        <v>17431.741228</v>
      </c>
      <c r="E25" s="298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48">
        <f>SUM(D6:E25)</f>
        <v>611419.959222</v>
      </c>
      <c r="E26" s="249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91">
        <v>2011</v>
      </c>
      <c r="K35" s="296"/>
      <c r="L35" s="291">
        <v>2012</v>
      </c>
      <c r="M35" s="292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91">
        <v>2011</v>
      </c>
      <c r="K51" s="296"/>
      <c r="L51" s="291">
        <v>2012</v>
      </c>
      <c r="M51" s="292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59">
        <v>2008</v>
      </c>
      <c r="E67" s="256"/>
      <c r="F67" s="255">
        <v>2009</v>
      </c>
      <c r="G67" s="256"/>
      <c r="H67" s="255">
        <v>2010</v>
      </c>
      <c r="I67" s="256"/>
      <c r="J67" s="255">
        <v>2011</v>
      </c>
      <c r="K67" s="257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59">
        <v>2008</v>
      </c>
      <c r="E83" s="263"/>
      <c r="F83" s="255">
        <v>2009</v>
      </c>
      <c r="G83" s="263"/>
      <c r="H83" s="255">
        <v>2010</v>
      </c>
      <c r="I83" s="263"/>
      <c r="J83" s="255">
        <v>2011</v>
      </c>
      <c r="K83" s="264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301">
        <v>-10596.267006000002</v>
      </c>
      <c r="E24" s="301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302">
        <v>17431.741228</v>
      </c>
      <c r="E25" s="303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73">
        <v>26381</v>
      </c>
      <c r="E26" s="275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97">
        <v>17482.687375</v>
      </c>
      <c r="E27" s="298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304">
        <f>SUM(D6:E26)</f>
        <v>637800.959222</v>
      </c>
      <c r="E28" s="305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91">
        <v>2011</v>
      </c>
      <c r="K37" s="296"/>
      <c r="L37" s="291">
        <v>2012</v>
      </c>
      <c r="M37" s="29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91">
        <v>2011</v>
      </c>
      <c r="K53" s="296"/>
      <c r="L53" s="291">
        <v>2012</v>
      </c>
      <c r="M53" s="29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59">
        <v>2008</v>
      </c>
      <c r="E69" s="256"/>
      <c r="F69" s="255">
        <v>2009</v>
      </c>
      <c r="G69" s="256"/>
      <c r="H69" s="255">
        <v>2010</v>
      </c>
      <c r="I69" s="256"/>
      <c r="J69" s="255">
        <v>2011</v>
      </c>
      <c r="K69" s="257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59">
        <v>2008</v>
      </c>
      <c r="E85" s="263"/>
      <c r="F85" s="255">
        <v>2009</v>
      </c>
      <c r="G85" s="263"/>
      <c r="H85" s="255">
        <v>2010</v>
      </c>
      <c r="I85" s="263"/>
      <c r="J85" s="255">
        <v>2011</v>
      </c>
      <c r="K85" s="264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3">
        <v>17431.741228</v>
      </c>
      <c r="E25" s="27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3">
        <v>26380.90625</v>
      </c>
      <c r="E26" s="275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97">
        <v>17482.687375</v>
      </c>
      <c r="E27" s="298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48">
        <f>SUM(D6:E26)</f>
        <v>637800.865472</v>
      </c>
      <c r="E28" s="249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91">
        <v>2011</v>
      </c>
      <c r="K37" s="296"/>
      <c r="L37" s="291">
        <v>2012</v>
      </c>
      <c r="M37" s="292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91">
        <v>2011</v>
      </c>
      <c r="K53" s="296"/>
      <c r="L53" s="291">
        <v>2012</v>
      </c>
      <c r="M53" s="292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59">
        <v>2008</v>
      </c>
      <c r="E69" s="256"/>
      <c r="F69" s="255">
        <v>2009</v>
      </c>
      <c r="G69" s="256"/>
      <c r="H69" s="255">
        <v>2010</v>
      </c>
      <c r="I69" s="256"/>
      <c r="J69" s="255">
        <v>2011</v>
      </c>
      <c r="K69" s="306"/>
      <c r="L69" s="291">
        <v>2012</v>
      </c>
      <c r="M69" s="292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59">
        <v>2008</v>
      </c>
      <c r="E85" s="263"/>
      <c r="F85" s="255">
        <v>2009</v>
      </c>
      <c r="G85" s="263"/>
      <c r="H85" s="255">
        <v>2010</v>
      </c>
      <c r="I85" s="263"/>
      <c r="J85" s="255">
        <v>2011</v>
      </c>
      <c r="K85" s="264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3">
        <v>17431.741228</v>
      </c>
      <c r="E25" s="27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3">
        <v>26380.90625</v>
      </c>
      <c r="E26" s="275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3">
        <v>17482.687375</v>
      </c>
      <c r="E27" s="275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97">
        <v>31906.866649999996</v>
      </c>
      <c r="E28" s="298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48">
        <f>SUM(D6:E28)</f>
        <v>687190.4194969999</v>
      </c>
      <c r="E29" s="249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91">
        <v>2011</v>
      </c>
      <c r="K38" s="296"/>
      <c r="L38" s="291">
        <v>2012</v>
      </c>
      <c r="M38" s="292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91">
        <v>2011</v>
      </c>
      <c r="K54" s="296"/>
      <c r="L54" s="291">
        <v>2012</v>
      </c>
      <c r="M54" s="292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59">
        <v>2008</v>
      </c>
      <c r="E70" s="256"/>
      <c r="F70" s="255">
        <v>2009</v>
      </c>
      <c r="G70" s="256"/>
      <c r="H70" s="255">
        <v>2010</v>
      </c>
      <c r="I70" s="256"/>
      <c r="J70" s="255">
        <v>2011</v>
      </c>
      <c r="K70" s="306"/>
      <c r="L70" s="291">
        <v>2012</v>
      </c>
      <c r="M70" s="292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59">
        <v>2008</v>
      </c>
      <c r="E86" s="263"/>
      <c r="F86" s="255">
        <v>2009</v>
      </c>
      <c r="G86" s="263"/>
      <c r="H86" s="255">
        <v>2010</v>
      </c>
      <c r="I86" s="263"/>
      <c r="J86" s="255">
        <v>2011</v>
      </c>
      <c r="K86" s="264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3">
        <v>17431.741228</v>
      </c>
      <c r="E25" s="275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3">
        <v>26380.90625</v>
      </c>
      <c r="E26" s="275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3">
        <v>17482.687375</v>
      </c>
      <c r="E27" s="275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3">
        <v>31906.866649999996</v>
      </c>
      <c r="E28" s="275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97">
        <v>105378.147138</v>
      </c>
      <c r="E29" s="298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48">
        <f>SUM(D6:E29)</f>
        <v>792568.5666349999</v>
      </c>
      <c r="E30" s="249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91">
        <v>2011</v>
      </c>
      <c r="K39" s="296"/>
      <c r="L39" s="291">
        <v>2012</v>
      </c>
      <c r="M39" s="292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91">
        <v>2011</v>
      </c>
      <c r="K55" s="296"/>
      <c r="L55" s="291">
        <v>2012</v>
      </c>
      <c r="M55" s="292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59">
        <v>2008</v>
      </c>
      <c r="E71" s="256"/>
      <c r="F71" s="255">
        <v>2009</v>
      </c>
      <c r="G71" s="256"/>
      <c r="H71" s="255">
        <v>2010</v>
      </c>
      <c r="I71" s="256"/>
      <c r="J71" s="255">
        <v>2011</v>
      </c>
      <c r="K71" s="306"/>
      <c r="L71" s="291">
        <v>2012</v>
      </c>
      <c r="M71" s="292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59">
        <v>2008</v>
      </c>
      <c r="E87" s="263"/>
      <c r="F87" s="255">
        <v>2009</v>
      </c>
      <c r="G87" s="263"/>
      <c r="H87" s="255">
        <v>2010</v>
      </c>
      <c r="I87" s="263"/>
      <c r="J87" s="255">
        <v>2011</v>
      </c>
      <c r="K87" s="264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97">
        <v>19854.2375</v>
      </c>
      <c r="E30" s="298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48">
        <f>SUM(D6:E30)</f>
        <v>812422.804135</v>
      </c>
      <c r="E31" s="249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91">
        <v>2011</v>
      </c>
      <c r="K40" s="296"/>
      <c r="L40" s="291">
        <v>2012</v>
      </c>
      <c r="M40" s="292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91">
        <v>2011</v>
      </c>
      <c r="K56" s="296"/>
      <c r="L56" s="291">
        <v>2012</v>
      </c>
      <c r="M56" s="292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59">
        <v>2008</v>
      </c>
      <c r="E72" s="256"/>
      <c r="F72" s="255">
        <v>2009</v>
      </c>
      <c r="G72" s="256"/>
      <c r="H72" s="255">
        <v>2010</v>
      </c>
      <c r="I72" s="256"/>
      <c r="J72" s="255">
        <v>2011</v>
      </c>
      <c r="K72" s="306"/>
      <c r="L72" s="291">
        <v>2012</v>
      </c>
      <c r="M72" s="292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59">
        <v>2008</v>
      </c>
      <c r="E88" s="263"/>
      <c r="F88" s="255">
        <v>2009</v>
      </c>
      <c r="G88" s="263"/>
      <c r="H88" s="255">
        <v>2010</v>
      </c>
      <c r="I88" s="263"/>
      <c r="J88" s="255">
        <v>2011</v>
      </c>
      <c r="K88" s="307"/>
      <c r="L88" s="291">
        <v>2012</v>
      </c>
      <c r="M88" s="292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L88:M88"/>
    <mergeCell ref="D88:E88"/>
    <mergeCell ref="F88:G88"/>
    <mergeCell ref="H88:I88"/>
    <mergeCell ref="J88:K88"/>
    <mergeCell ref="H72:I72"/>
    <mergeCell ref="J72:K72"/>
    <mergeCell ref="L56:M56"/>
    <mergeCell ref="F72:G72"/>
    <mergeCell ref="D72:E72"/>
    <mergeCell ref="D30:E30"/>
    <mergeCell ref="D26:E26"/>
    <mergeCell ref="D27:E27"/>
    <mergeCell ref="L40:M4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97">
        <v>21248.955841000003</v>
      </c>
      <c r="E31" s="298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48">
        <f>SUM(D6:E31)</f>
        <v>833671.759976</v>
      </c>
      <c r="E32" s="249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91">
        <v>2011</v>
      </c>
      <c r="K41" s="296"/>
      <c r="L41" s="291">
        <v>2012</v>
      </c>
      <c r="M41" s="292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91">
        <v>2011</v>
      </c>
      <c r="K57" s="296"/>
      <c r="L57" s="291">
        <v>2012</v>
      </c>
      <c r="M57" s="292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59">
        <v>2008</v>
      </c>
      <c r="E73" s="256"/>
      <c r="F73" s="255">
        <v>2009</v>
      </c>
      <c r="G73" s="256"/>
      <c r="H73" s="255">
        <v>2010</v>
      </c>
      <c r="I73" s="256"/>
      <c r="J73" s="255">
        <v>2011</v>
      </c>
      <c r="K73" s="306"/>
      <c r="L73" s="291">
        <v>2012</v>
      </c>
      <c r="M73" s="292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59">
        <v>2008</v>
      </c>
      <c r="E89" s="263"/>
      <c r="F89" s="255">
        <v>2009</v>
      </c>
      <c r="G89" s="263"/>
      <c r="H89" s="255">
        <v>2010</v>
      </c>
      <c r="I89" s="263"/>
      <c r="J89" s="255">
        <v>2011</v>
      </c>
      <c r="K89" s="307"/>
      <c r="L89" s="291">
        <v>2012</v>
      </c>
      <c r="M89" s="292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30:E30"/>
    <mergeCell ref="D73:E73"/>
    <mergeCell ref="F73:G73"/>
    <mergeCell ref="H73:I73"/>
    <mergeCell ref="J73:K73"/>
    <mergeCell ref="L73:M73"/>
    <mergeCell ref="L57:M57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94">
        <v>38975.138681</v>
      </c>
      <c r="E32" s="295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48">
        <f>SUM(D6:E32)</f>
        <v>872646.8986569999</v>
      </c>
      <c r="E33" s="249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91">
        <v>2011</v>
      </c>
      <c r="K42" s="296"/>
      <c r="L42" s="291">
        <v>2012</v>
      </c>
      <c r="M42" s="292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91">
        <v>2011</v>
      </c>
      <c r="K58" s="296"/>
      <c r="L58" s="291">
        <v>2012</v>
      </c>
      <c r="M58" s="292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59">
        <v>2008</v>
      </c>
      <c r="E74" s="256"/>
      <c r="F74" s="255">
        <v>2009</v>
      </c>
      <c r="G74" s="256"/>
      <c r="H74" s="255">
        <v>2010</v>
      </c>
      <c r="I74" s="256"/>
      <c r="J74" s="255">
        <v>2011</v>
      </c>
      <c r="K74" s="306"/>
      <c r="L74" s="291">
        <v>2012</v>
      </c>
      <c r="M74" s="292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59">
        <v>2008</v>
      </c>
      <c r="E90" s="263"/>
      <c r="F90" s="255">
        <v>2009</v>
      </c>
      <c r="G90" s="263"/>
      <c r="H90" s="255">
        <v>2010</v>
      </c>
      <c r="I90" s="263"/>
      <c r="J90" s="255">
        <v>2011</v>
      </c>
      <c r="K90" s="307"/>
      <c r="L90" s="291">
        <v>2012</v>
      </c>
      <c r="M90" s="292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J42:K42"/>
    <mergeCell ref="L42:M42"/>
    <mergeCell ref="J58:K58"/>
    <mergeCell ref="L58:M58"/>
    <mergeCell ref="D32:E32"/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3">
      <selection activeCell="I22" sqref="I22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78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4.25" thickBot="1">
      <c r="B33" s="107" t="s">
        <v>77</v>
      </c>
      <c r="C33" s="173">
        <v>186874.54371389997</v>
      </c>
      <c r="D33" s="228"/>
      <c r="E33" s="229">
        <v>18523.566694</v>
      </c>
      <c r="F33" s="108">
        <f>SUM(E33/C33*100)</f>
        <v>9.912300694287767</v>
      </c>
      <c r="K33" s="3"/>
      <c r="M33" s="3"/>
      <c r="O33" s="3"/>
    </row>
    <row r="34" spans="2:15" ht="12.75" customHeight="1">
      <c r="B34" s="96" t="s">
        <v>12</v>
      </c>
      <c r="C34" s="97">
        <f>SUM(C6:C33)</f>
        <v>5718255.2504799515</v>
      </c>
      <c r="D34" s="248">
        <f>SUM(D6:E33)</f>
        <v>891170.465351</v>
      </c>
      <c r="E34" s="249">
        <f>SUM(E6:E29)</f>
        <v>0</v>
      </c>
      <c r="F34" s="106">
        <f>D34/C34*100</f>
        <v>15.584656968158273</v>
      </c>
      <c r="K34" s="3"/>
      <c r="M34" s="3"/>
      <c r="O34" s="3"/>
    </row>
    <row r="35" spans="2:15" ht="13.5">
      <c r="B35" s="17"/>
      <c r="C35" s="18"/>
      <c r="D35" s="18"/>
      <c r="E35" s="19"/>
      <c r="F35" s="20"/>
      <c r="K35" s="3"/>
      <c r="M35" s="3"/>
      <c r="O35" s="3"/>
    </row>
    <row r="36" spans="2:15" ht="13.5">
      <c r="B36" s="21" t="s">
        <v>13</v>
      </c>
      <c r="C36" s="18"/>
      <c r="D36" s="18"/>
      <c r="E36" s="19"/>
      <c r="F36" s="20"/>
      <c r="K36" s="3"/>
      <c r="M36" s="3"/>
      <c r="O36" s="3"/>
    </row>
    <row r="37" spans="2:15" ht="13.5">
      <c r="B37" s="21" t="s">
        <v>14</v>
      </c>
      <c r="K37" s="3"/>
      <c r="M37" s="3"/>
      <c r="O37" s="3"/>
    </row>
    <row r="38" spans="2:15" ht="13.5">
      <c r="B38" s="21" t="s">
        <v>34</v>
      </c>
      <c r="K38" s="3"/>
      <c r="M38" s="3"/>
      <c r="O38" s="3"/>
    </row>
    <row r="39" spans="11:15" ht="25.5" customHeight="1">
      <c r="K39" s="3"/>
      <c r="M39" s="3"/>
      <c r="O39" s="3"/>
    </row>
    <row r="40" ht="14.25">
      <c r="A40" s="4" t="s">
        <v>15</v>
      </c>
    </row>
    <row r="41" spans="11:15" ht="13.5">
      <c r="K41" s="3"/>
      <c r="M41" s="3"/>
      <c r="O41" s="3" t="s">
        <v>16</v>
      </c>
    </row>
    <row r="42" spans="2:15" ht="18" thickBot="1">
      <c r="B42" s="22" t="s">
        <v>17</v>
      </c>
      <c r="C42" s="22"/>
      <c r="K42" s="3"/>
      <c r="M42" s="3"/>
      <c r="O42" s="3"/>
    </row>
    <row r="43" spans="2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291">
        <v>2011</v>
      </c>
      <c r="K43" s="296"/>
      <c r="L43" s="291">
        <v>2012</v>
      </c>
      <c r="M43" s="296"/>
      <c r="N43" s="291">
        <v>2013</v>
      </c>
      <c r="O43" s="292"/>
    </row>
    <row r="44" spans="2:15" ht="13.5">
      <c r="B44" s="27" t="s">
        <v>18</v>
      </c>
      <c r="C44" s="28"/>
      <c r="D44" s="29">
        <v>74465.86815699999</v>
      </c>
      <c r="E44" s="30" t="s">
        <v>19</v>
      </c>
      <c r="F44" s="31">
        <v>58963.20787799997</v>
      </c>
      <c r="G44" s="32">
        <f>(F44/D44-1)*100</f>
        <v>-20.818477864670847</v>
      </c>
      <c r="H44" s="33">
        <v>65085.72609699999</v>
      </c>
      <c r="I44" s="34">
        <f>(H44/F44-1)*100</f>
        <v>10.383624703167516</v>
      </c>
      <c r="J44" s="31">
        <v>52162.66686</v>
      </c>
      <c r="K44" s="206">
        <f>(J44/H44-1)*100</f>
        <v>-19.855442985671257</v>
      </c>
      <c r="L44" s="31">
        <v>71372.129297</v>
      </c>
      <c r="M44" s="206">
        <f>(L44/J44-1)*100</f>
        <v>36.826074266019624</v>
      </c>
      <c r="N44" s="31">
        <v>83754.06387799999</v>
      </c>
      <c r="O44" s="35">
        <f>(N44/L44-1)*100</f>
        <v>17.348416956253576</v>
      </c>
    </row>
    <row r="45" spans="2:15" ht="13.5">
      <c r="B45" s="36" t="s">
        <v>20</v>
      </c>
      <c r="C45" s="37"/>
      <c r="D45" s="38">
        <v>123756.788416</v>
      </c>
      <c r="E45" s="39" t="s">
        <v>19</v>
      </c>
      <c r="F45" s="40">
        <v>64109.766525</v>
      </c>
      <c r="G45" s="41">
        <f aca="true" t="shared" si="1" ref="G45:G56">(F45/D45-1)*100</f>
        <v>-48.196969761772266</v>
      </c>
      <c r="H45" s="42">
        <v>73314.20406855</v>
      </c>
      <c r="I45" s="43">
        <f aca="true" t="shared" si="2" ref="I45:I56">(H45/F45-1)*100</f>
        <v>14.357309412382069</v>
      </c>
      <c r="J45" s="40">
        <v>138795.738655</v>
      </c>
      <c r="K45" s="207">
        <f aca="true" t="shared" si="3" ref="K45:K56">(J45/H45-1)*100</f>
        <v>89.31630018819227</v>
      </c>
      <c r="L45" s="40">
        <v>210852.80018000002</v>
      </c>
      <c r="M45" s="207">
        <f aca="true" t="shared" si="4" ref="M45:M53">(L45/J45-1)*100</f>
        <v>51.91590334348082</v>
      </c>
      <c r="N45" s="40">
        <v>261840.397189</v>
      </c>
      <c r="O45" s="44">
        <f aca="true" t="shared" si="5" ref="O45:O53">(N45/L45-1)*100</f>
        <v>24.181607721345454</v>
      </c>
    </row>
    <row r="46" spans="2:15" ht="13.5">
      <c r="B46" s="36" t="s">
        <v>21</v>
      </c>
      <c r="C46" s="37"/>
      <c r="D46" s="38">
        <v>1169438.287102</v>
      </c>
      <c r="E46" s="39" t="s">
        <v>19</v>
      </c>
      <c r="F46" s="40">
        <v>763654.2381190001</v>
      </c>
      <c r="G46" s="41">
        <f t="shared" si="1"/>
        <v>-34.6990562442229</v>
      </c>
      <c r="H46" s="42">
        <v>707206.4344405499</v>
      </c>
      <c r="I46" s="43">
        <f t="shared" si="2"/>
        <v>-7.391801270885356</v>
      </c>
      <c r="J46" s="40">
        <v>866631.6148727499</v>
      </c>
      <c r="K46" s="207">
        <f t="shared" si="3"/>
        <v>22.542948235237215</v>
      </c>
      <c r="L46" s="40">
        <v>902865.589185</v>
      </c>
      <c r="M46" s="207">
        <f t="shared" si="4"/>
        <v>4.181012288314734</v>
      </c>
      <c r="N46" s="40">
        <v>931063.183616</v>
      </c>
      <c r="O46" s="44">
        <f t="shared" si="5"/>
        <v>3.1231220647641944</v>
      </c>
    </row>
    <row r="47" spans="2:15" ht="13.5">
      <c r="B47" s="36" t="s">
        <v>22</v>
      </c>
      <c r="C47" s="37"/>
      <c r="D47" s="38">
        <v>82149.387165</v>
      </c>
      <c r="E47" s="39" t="s">
        <v>19</v>
      </c>
      <c r="F47" s="40">
        <v>92729.87019605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53816.1367768</v>
      </c>
      <c r="K47" s="207">
        <f t="shared" si="3"/>
        <v>46.355252631247424</v>
      </c>
      <c r="L47" s="40">
        <v>66521.40487</v>
      </c>
      <c r="M47" s="207">
        <f t="shared" si="4"/>
        <v>23.608658766968958</v>
      </c>
      <c r="N47" s="40">
        <v>68074.04622885</v>
      </c>
      <c r="O47" s="44">
        <f t="shared" si="5"/>
        <v>2.3340477578371432</v>
      </c>
    </row>
    <row r="48" spans="2:15" ht="13.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183752.441971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ht="13.5">
      <c r="B49" s="36" t="s">
        <v>24</v>
      </c>
      <c r="C49" s="37"/>
      <c r="D49" s="38">
        <v>424786.96063</v>
      </c>
      <c r="E49" s="39" t="s">
        <v>19</v>
      </c>
      <c r="F49" s="40">
        <v>303027.6243459998</v>
      </c>
      <c r="G49" s="41">
        <f t="shared" si="1"/>
        <v>-28.66362378530155</v>
      </c>
      <c r="H49" s="42">
        <v>246619.4399830001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278852.955149</v>
      </c>
      <c r="M49" s="207">
        <f t="shared" si="4"/>
        <v>14.597676993917808</v>
      </c>
      <c r="N49" s="40">
        <v>339882.6511432999</v>
      </c>
      <c r="O49" s="44">
        <f t="shared" si="5"/>
        <v>21.88597784868007</v>
      </c>
    </row>
    <row r="50" spans="2:15" ht="13.5">
      <c r="B50" s="36" t="s">
        <v>25</v>
      </c>
      <c r="C50" s="37"/>
      <c r="D50" s="38">
        <v>91998.580067</v>
      </c>
      <c r="E50" s="39" t="s">
        <v>19</v>
      </c>
      <c r="F50" s="40">
        <v>72420.74597299998</v>
      </c>
      <c r="G50" s="41">
        <f t="shared" si="1"/>
        <v>-21.280582895672985</v>
      </c>
      <c r="H50" s="42">
        <v>63603.039644</v>
      </c>
      <c r="I50" s="43">
        <f t="shared" si="2"/>
        <v>-12.175663493286049</v>
      </c>
      <c r="J50" s="40">
        <v>83922.54898600001</v>
      </c>
      <c r="K50" s="207">
        <f t="shared" si="3"/>
        <v>31.94738719365098</v>
      </c>
      <c r="L50" s="40">
        <v>73510.594003</v>
      </c>
      <c r="M50" s="207">
        <f t="shared" si="4"/>
        <v>-12.406623855928078</v>
      </c>
      <c r="N50" s="40">
        <v>90504.567084</v>
      </c>
      <c r="O50" s="44">
        <f t="shared" si="5"/>
        <v>23.11771971303409</v>
      </c>
    </row>
    <row r="51" spans="2:15" ht="13.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5.078512728391971</v>
      </c>
      <c r="L51" s="40">
        <v>34797.79395400001</v>
      </c>
      <c r="M51" s="207">
        <f t="shared" si="4"/>
        <v>23.275065678031524</v>
      </c>
      <c r="N51" s="40">
        <v>42747.456859</v>
      </c>
      <c r="O51" s="44">
        <f t="shared" si="5"/>
        <v>22.84530713501214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91957.92502700002</v>
      </c>
      <c r="G52" s="41">
        <f t="shared" si="1"/>
        <v>-46.94368329899987</v>
      </c>
      <c r="H52" s="42">
        <v>125849.024</v>
      </c>
      <c r="I52" s="43">
        <f t="shared" si="2"/>
        <v>36.85500620316206</v>
      </c>
      <c r="J52" s="40">
        <v>126708.88219915002</v>
      </c>
      <c r="K52" s="207">
        <f t="shared" si="3"/>
        <v>0.6832458225103144</v>
      </c>
      <c r="L52" s="40">
        <v>135836.600931</v>
      </c>
      <c r="M52" s="207">
        <f t="shared" si="4"/>
        <v>7.203692885163182</v>
      </c>
      <c r="N52" s="40">
        <v>204765.990911</v>
      </c>
      <c r="O52" s="44">
        <f t="shared" si="5"/>
        <v>50.74434247291981</v>
      </c>
    </row>
    <row r="53" spans="2:15" ht="15" thickBot="1" thickTop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</v>
      </c>
      <c r="H53" s="52">
        <v>1479655.297987</v>
      </c>
      <c r="I53" s="53">
        <f t="shared" si="2"/>
        <v>-9.112151865297003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</v>
      </c>
      <c r="O53" s="54">
        <f t="shared" si="5"/>
        <v>14.724591196400393</v>
      </c>
    </row>
    <row r="54" spans="4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ht="13.5">
      <c r="B55" s="61" t="s">
        <v>29</v>
      </c>
      <c r="C55" s="62"/>
      <c r="D55" s="38">
        <v>304986.149088</v>
      </c>
      <c r="E55" s="30" t="s">
        <v>19</v>
      </c>
      <c r="F55" s="31">
        <v>148632.117525</v>
      </c>
      <c r="G55" s="41">
        <f>(F55/D55-1)*100</f>
        <v>-51.26594503735511</v>
      </c>
      <c r="H55" s="42">
        <v>150024.44353805</v>
      </c>
      <c r="I55" s="43">
        <f t="shared" si="2"/>
        <v>0.9367598579868242</v>
      </c>
      <c r="J55" s="40">
        <v>326871.2629643</v>
      </c>
      <c r="K55" s="207">
        <f t="shared" si="3"/>
        <v>117.87867047238683</v>
      </c>
      <c r="L55" s="40">
        <v>404012.0825240001</v>
      </c>
      <c r="M55" s="207">
        <f>(L55/J55-1)*100</f>
        <v>23.599755714262717</v>
      </c>
      <c r="N55" s="40">
        <v>428129.3452835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80232.032362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46955.23988255</v>
      </c>
      <c r="I56" s="70">
        <f t="shared" si="2"/>
        <v>-0.05151768754154684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4:15" ht="13.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4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291">
        <v>2011</v>
      </c>
      <c r="K59" s="296"/>
      <c r="L59" s="291">
        <v>2012</v>
      </c>
      <c r="M59" s="292"/>
      <c r="N59" s="310"/>
      <c r="O59" s="311"/>
    </row>
    <row r="60" spans="2:15" ht="13.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</v>
      </c>
      <c r="H60" s="33">
        <v>50534.686978000005</v>
      </c>
      <c r="I60" s="74">
        <f>(H60/F60-1)*100</f>
        <v>-6.3707861444256775</v>
      </c>
      <c r="J60" s="31">
        <v>51523.208511</v>
      </c>
      <c r="K60" s="211">
        <f>(J60/H60-1)*100</f>
        <v>1.9561247770869539</v>
      </c>
      <c r="L60" s="31">
        <v>98968.32531799999</v>
      </c>
      <c r="M60" s="35">
        <f>(L60/J60-1)*100</f>
        <v>92.08494225834296</v>
      </c>
      <c r="N60" s="42"/>
      <c r="O60" s="207"/>
    </row>
    <row r="61" spans="2:15" ht="13.5">
      <c r="B61" s="36" t="s">
        <v>20</v>
      </c>
      <c r="C61" s="37"/>
      <c r="D61" s="38">
        <v>145430.75646899999</v>
      </c>
      <c r="E61" s="39" t="s">
        <v>19</v>
      </c>
      <c r="F61" s="75">
        <v>96278.06066785</v>
      </c>
      <c r="G61" s="41">
        <f aca="true" t="shared" si="6" ref="G61:G69">(F61/D61-1)*100</f>
        <v>-33.79800600268993</v>
      </c>
      <c r="H61" s="42">
        <v>138276.5004413</v>
      </c>
      <c r="I61" s="76">
        <f aca="true" t="shared" si="7" ref="I61:K69">(H61/F61-1)*100</f>
        <v>43.62202508247499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aca="true" t="shared" si="8" ref="M61:M68">(L61/J61-1)*100</f>
        <v>-37.499106394399305</v>
      </c>
      <c r="N61" s="42"/>
      <c r="O61" s="207"/>
    </row>
    <row r="62" spans="2:15" ht="13.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</v>
      </c>
      <c r="I62" s="76">
        <f t="shared" si="7"/>
        <v>-18.26329119526925</v>
      </c>
      <c r="J62" s="40">
        <v>1083908.1906834</v>
      </c>
      <c r="K62" s="212">
        <f t="shared" si="7"/>
        <v>-7.563610621126793</v>
      </c>
      <c r="L62" s="40">
        <v>1150309.8317710003</v>
      </c>
      <c r="M62" s="44">
        <f t="shared" si="8"/>
        <v>6.126131498806586</v>
      </c>
      <c r="N62" s="42"/>
      <c r="O62" s="207"/>
    </row>
    <row r="63" spans="2:15" ht="13.5">
      <c r="B63" s="36" t="s">
        <v>22</v>
      </c>
      <c r="C63" s="37"/>
      <c r="D63" s="38">
        <v>83654.76086800001</v>
      </c>
      <c r="E63" s="39" t="s">
        <v>19</v>
      </c>
      <c r="F63" s="75">
        <v>78045.871556</v>
      </c>
      <c r="G63" s="41">
        <f t="shared" si="6"/>
        <v>-6.704805863769492</v>
      </c>
      <c r="H63" s="42">
        <v>62504.7406474</v>
      </c>
      <c r="I63" s="76">
        <f t="shared" si="7"/>
        <v>-19.912816141016275</v>
      </c>
      <c r="J63" s="40">
        <v>68356.70219999999</v>
      </c>
      <c r="K63" s="212">
        <f t="shared" si="7"/>
        <v>9.362428340614848</v>
      </c>
      <c r="L63" s="40">
        <v>70899.061984</v>
      </c>
      <c r="M63" s="44">
        <f t="shared" si="8"/>
        <v>3.719254589786236</v>
      </c>
      <c r="N63" s="42"/>
      <c r="O63" s="207"/>
    </row>
    <row r="64" spans="2:15" ht="13.5">
      <c r="B64" s="36" t="s">
        <v>23</v>
      </c>
      <c r="C64" s="37"/>
      <c r="D64" s="38">
        <v>362217.08108199947</v>
      </c>
      <c r="E64" s="39" t="s">
        <v>19</v>
      </c>
      <c r="F64" s="75">
        <v>221173.40723</v>
      </c>
      <c r="G64" s="41">
        <f t="shared" si="6"/>
        <v>-38.93899024051538</v>
      </c>
      <c r="H64" s="42">
        <v>231292.073395</v>
      </c>
      <c r="I64" s="76">
        <f t="shared" si="7"/>
        <v>4.574992216165263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</v>
      </c>
      <c r="N64" s="42"/>
      <c r="O64" s="207"/>
    </row>
    <row r="65" spans="2:15" ht="13.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ht="13.5">
      <c r="B66" s="36" t="s">
        <v>25</v>
      </c>
      <c r="C66" s="37"/>
      <c r="D66" s="38">
        <v>134339.52297800002</v>
      </c>
      <c r="E66" s="39" t="s">
        <v>19</v>
      </c>
      <c r="F66" s="75">
        <v>133160.078479</v>
      </c>
      <c r="G66" s="41">
        <f t="shared" si="6"/>
        <v>-0.877957932896023</v>
      </c>
      <c r="H66" s="42">
        <v>101561.90542299999</v>
      </c>
      <c r="I66" s="76">
        <f t="shared" si="7"/>
        <v>-23.729464128382283</v>
      </c>
      <c r="J66" s="40">
        <v>106085.068211</v>
      </c>
      <c r="K66" s="212">
        <f t="shared" si="7"/>
        <v>4.453601740890223</v>
      </c>
      <c r="L66" s="40">
        <v>83629.52279799999</v>
      </c>
      <c r="M66" s="44">
        <f t="shared" si="8"/>
        <v>-21.167489253375994</v>
      </c>
      <c r="N66" s="42"/>
      <c r="O66" s="207"/>
    </row>
    <row r="67" spans="2:15" ht="13.5">
      <c r="B67" s="36" t="s">
        <v>26</v>
      </c>
      <c r="C67" s="37"/>
      <c r="D67" s="38">
        <v>39582.16521</v>
      </c>
      <c r="E67" s="39" t="s">
        <v>19</v>
      </c>
      <c r="F67" s="75">
        <v>44396.500936</v>
      </c>
      <c r="G67" s="41">
        <f t="shared" si="6"/>
        <v>12.162891293232514</v>
      </c>
      <c r="H67" s="42">
        <v>45108.79307300001</v>
      </c>
      <c r="I67" s="76">
        <f t="shared" si="7"/>
        <v>1.6043880080252704</v>
      </c>
      <c r="J67" s="40">
        <v>43654.61741600001</v>
      </c>
      <c r="K67" s="212">
        <f t="shared" si="7"/>
        <v>-3.2237077472826448</v>
      </c>
      <c r="L67" s="40">
        <v>44633.086684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</v>
      </c>
      <c r="G68" s="41">
        <f t="shared" si="6"/>
        <v>-29.15229387344157</v>
      </c>
      <c r="H68" s="42">
        <v>179265.77039355</v>
      </c>
      <c r="I68" s="76">
        <f t="shared" si="7"/>
        <v>9.904667481505204</v>
      </c>
      <c r="J68" s="40">
        <v>133779.22550815</v>
      </c>
      <c r="K68" s="212">
        <f t="shared" si="7"/>
        <v>-25.37380381404737</v>
      </c>
      <c r="L68" s="40">
        <v>183200.597175</v>
      </c>
      <c r="M68" s="44">
        <f t="shared" si="8"/>
        <v>36.94248600941346</v>
      </c>
      <c r="N68" s="42"/>
      <c r="O68" s="207"/>
    </row>
    <row r="69" spans="2:15" ht="15" thickBot="1" thickTop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-22.41698375523167</v>
      </c>
      <c r="H69" s="52">
        <v>2342310.2099072</v>
      </c>
      <c r="I69" s="51">
        <f t="shared" si="7"/>
        <v>-8.764960076923266</v>
      </c>
      <c r="J69" s="50">
        <v>2412686.81083305</v>
      </c>
      <c r="K69" s="213">
        <f t="shared" si="7"/>
        <v>3.0045807181380058</v>
      </c>
      <c r="L69" s="50">
        <v>2501018.476114</v>
      </c>
      <c r="M69" s="54">
        <f>(L69/J69-1)*100</f>
        <v>3.6611326793157595</v>
      </c>
      <c r="N69" s="42"/>
      <c r="O69" s="207"/>
    </row>
    <row r="70" spans="4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ht="13.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</v>
      </c>
      <c r="H71" s="42">
        <v>316551.8620538</v>
      </c>
      <c r="I71" s="76">
        <f>(H71/F71-1)*100</f>
        <v>31.472836300081397</v>
      </c>
      <c r="J71" s="40">
        <v>561706.7290425</v>
      </c>
      <c r="K71" s="211">
        <f>(J71/H71-1)*100</f>
        <v>77.4454035424484</v>
      </c>
      <c r="L71" s="40">
        <v>456038.436385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</v>
      </c>
      <c r="H72" s="69">
        <v>92002.3081903</v>
      </c>
      <c r="I72" s="80">
        <f>(H72/F72-1)*100</f>
        <v>46.86176447862989</v>
      </c>
      <c r="J72" s="67">
        <v>328324.096104</v>
      </c>
      <c r="K72" s="214">
        <f>(J72/H72-1)*100</f>
        <v>256.86506410783284</v>
      </c>
      <c r="L72" s="67">
        <v>208403.145947</v>
      </c>
      <c r="M72" s="71">
        <f>(L72/J72-1)*100</f>
        <v>-36.52517484400957</v>
      </c>
      <c r="N72" s="42"/>
      <c r="O72" s="207"/>
    </row>
    <row r="73" spans="4:15" ht="13.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259">
        <v>2008</v>
      </c>
      <c r="E75" s="256"/>
      <c r="F75" s="255">
        <v>2009</v>
      </c>
      <c r="G75" s="256"/>
      <c r="H75" s="255">
        <v>2010</v>
      </c>
      <c r="I75" s="256"/>
      <c r="J75" s="255">
        <v>2011</v>
      </c>
      <c r="K75" s="306"/>
      <c r="L75" s="291">
        <v>2012</v>
      </c>
      <c r="M75" s="292"/>
      <c r="N75" s="310"/>
      <c r="O75" s="311"/>
    </row>
    <row r="76" spans="2:15" ht="13.5">
      <c r="B76" s="27" t="s">
        <v>18</v>
      </c>
      <c r="C76" s="28"/>
      <c r="D76" s="114">
        <v>53444.58527999998</v>
      </c>
      <c r="E76" s="115" t="s">
        <v>19</v>
      </c>
      <c r="F76" s="116">
        <v>54017.35006900002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-6.834046575051889</v>
      </c>
      <c r="L76" s="31">
        <v>60045.93854000002</v>
      </c>
      <c r="M76" s="35">
        <f>(L76/J76-1)*100</f>
        <v>-3.2064196405434675</v>
      </c>
      <c r="N76" s="42"/>
      <c r="O76" s="207"/>
    </row>
    <row r="77" spans="2:15" ht="13.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</v>
      </c>
      <c r="I77" s="124">
        <v>-15.159966327517104</v>
      </c>
      <c r="J77" s="122">
        <v>293183.7835914</v>
      </c>
      <c r="K77" s="222">
        <v>194.02354861189997</v>
      </c>
      <c r="L77" s="40">
        <v>219811.99767299945</v>
      </c>
      <c r="M77" s="44">
        <f aca="true" t="shared" si="9" ref="M77:M84">(L77/J77-1)*100</f>
        <v>-25.02586774057608</v>
      </c>
      <c r="N77" s="42"/>
      <c r="O77" s="207"/>
    </row>
    <row r="78" spans="2:15" ht="13.5">
      <c r="B78" s="36" t="s">
        <v>21</v>
      </c>
      <c r="C78" s="37"/>
      <c r="D78" s="120">
        <v>1221382.0205289498</v>
      </c>
      <c r="E78" s="121" t="s">
        <v>19</v>
      </c>
      <c r="F78" s="122">
        <v>940021.0248644999</v>
      </c>
      <c r="G78" s="123">
        <v>-23.036281109050506</v>
      </c>
      <c r="H78" s="122">
        <v>953375.41664025</v>
      </c>
      <c r="I78" s="124">
        <v>1.420648200679886</v>
      </c>
      <c r="J78" s="122">
        <v>994620.8165024999</v>
      </c>
      <c r="K78" s="222">
        <v>4.326249569933438</v>
      </c>
      <c r="L78" s="40">
        <v>1071460.2768880003</v>
      </c>
      <c r="M78" s="44">
        <f t="shared" si="9"/>
        <v>7.725502936455708</v>
      </c>
      <c r="N78" s="42"/>
      <c r="O78" s="207"/>
    </row>
    <row r="79" spans="2:15" ht="13.5">
      <c r="B79" s="36" t="s">
        <v>22</v>
      </c>
      <c r="C79" s="37"/>
      <c r="D79" s="120">
        <v>68016.381769</v>
      </c>
      <c r="E79" s="121" t="s">
        <v>19</v>
      </c>
      <c r="F79" s="122">
        <v>83876.64607185</v>
      </c>
      <c r="G79" s="123">
        <v>23.3183005187122</v>
      </c>
      <c r="H79" s="122">
        <v>50543.124563</v>
      </c>
      <c r="I79" s="124">
        <v>-39.74112350688892</v>
      </c>
      <c r="J79" s="122">
        <v>71434.732358</v>
      </c>
      <c r="K79" s="222">
        <v>41.334222954418735</v>
      </c>
      <c r="L79" s="40">
        <v>67409.96755300001</v>
      </c>
      <c r="M79" s="44">
        <f t="shared" si="9"/>
        <v>-5.634184761594129</v>
      </c>
      <c r="N79" s="42"/>
      <c r="O79" s="207"/>
    </row>
    <row r="80" spans="2:15" ht="13.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</v>
      </c>
      <c r="J80" s="122">
        <v>186740.94260005</v>
      </c>
      <c r="K80" s="222">
        <v>-16.33426887506725</v>
      </c>
      <c r="L80" s="40">
        <v>195327.06949300002</v>
      </c>
      <c r="M80" s="44">
        <f t="shared" si="9"/>
        <v>4.597881307335605</v>
      </c>
      <c r="N80" s="42"/>
      <c r="O80" s="207"/>
    </row>
    <row r="81" spans="2:15" ht="13.5">
      <c r="B81" s="36" t="s">
        <v>24</v>
      </c>
      <c r="C81" s="37"/>
      <c r="D81" s="120">
        <v>398800.02155499975</v>
      </c>
      <c r="E81" s="121" t="s">
        <v>19</v>
      </c>
      <c r="F81" s="122">
        <v>347440.0637499995</v>
      </c>
      <c r="G81" s="123">
        <v>-12.878624631146629</v>
      </c>
      <c r="H81" s="122">
        <v>316515.96923499997</v>
      </c>
      <c r="I81" s="124">
        <v>-8.90055515798287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ht="13.5">
      <c r="B82" s="36" t="s">
        <v>25</v>
      </c>
      <c r="C82" s="37"/>
      <c r="D82" s="120">
        <v>101797.67403700003</v>
      </c>
      <c r="E82" s="121" t="s">
        <v>19</v>
      </c>
      <c r="F82" s="122">
        <v>72492.42507935</v>
      </c>
      <c r="G82" s="123">
        <v>-28.7877392434316</v>
      </c>
      <c r="H82" s="122">
        <v>103802.66258100001</v>
      </c>
      <c r="I82" s="124">
        <v>43.19104715751738</v>
      </c>
      <c r="J82" s="122">
        <v>80907.6499932</v>
      </c>
      <c r="K82" s="222">
        <v>-22.056286436712945</v>
      </c>
      <c r="L82" s="40">
        <v>107323.95753000001</v>
      </c>
      <c r="M82" s="44">
        <f t="shared" si="9"/>
        <v>32.64995033105053</v>
      </c>
      <c r="N82" s="42"/>
      <c r="O82" s="207"/>
    </row>
    <row r="83" spans="2:15" ht="13.5">
      <c r="B83" s="36" t="s">
        <v>26</v>
      </c>
      <c r="C83" s="37"/>
      <c r="D83" s="120">
        <v>65276.02589699998</v>
      </c>
      <c r="E83" s="121" t="s">
        <v>19</v>
      </c>
      <c r="F83" s="122">
        <v>48442.493092000004</v>
      </c>
      <c r="G83" s="123">
        <v>-25.788231703262475</v>
      </c>
      <c r="H83" s="122">
        <v>50248.268401</v>
      </c>
      <c r="I83" s="124">
        <v>3.7276679909321375</v>
      </c>
      <c r="J83" s="122">
        <v>77566.337592</v>
      </c>
      <c r="K83" s="222">
        <v>54.36619023961497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</v>
      </c>
      <c r="H84" s="128">
        <v>150099.824862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Bot="1" thickTop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2.607091088091762</v>
      </c>
      <c r="J85" s="135">
        <v>2258957.5448055</v>
      </c>
      <c r="K85" s="223">
        <v>12.158058808676685</v>
      </c>
      <c r="L85" s="50">
        <v>2266750.9769139998</v>
      </c>
      <c r="M85" s="54">
        <f>(L85/J85-1)*100</f>
        <v>0.3450012651375678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ht="13.5">
      <c r="B87" s="61" t="s">
        <v>29</v>
      </c>
      <c r="C87" s="141"/>
      <c r="D87" s="142">
        <v>287912.20654295</v>
      </c>
      <c r="E87" s="115" t="s">
        <v>19</v>
      </c>
      <c r="F87" s="143">
        <v>232667.47026034998</v>
      </c>
      <c r="G87" s="118">
        <f>(F87/D87-1)*100</f>
        <v>-19.18804935224543</v>
      </c>
      <c r="H87" s="143">
        <v>279246.2351375</v>
      </c>
      <c r="I87" s="124">
        <f>(H87/F87-1)*100</f>
        <v>20.019457307473786</v>
      </c>
      <c r="J87" s="143">
        <v>482556.00152489997</v>
      </c>
      <c r="K87" s="221">
        <f>(J87/H87-1)*100</f>
        <v>72.80662755839515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</v>
      </c>
      <c r="G88" s="147">
        <f>(F88/D88-1)*100</f>
        <v>-14.792561095706237</v>
      </c>
      <c r="H88" s="148">
        <v>59935.335683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</v>
      </c>
      <c r="M88" s="71">
        <f>(L88/J88-1)*100</f>
        <v>-26.90699966363891</v>
      </c>
      <c r="N88" s="42"/>
      <c r="O88" s="207"/>
    </row>
    <row r="89" spans="4:15" ht="13.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259">
        <v>2008</v>
      </c>
      <c r="E91" s="263"/>
      <c r="F91" s="255">
        <v>2009</v>
      </c>
      <c r="G91" s="263"/>
      <c r="H91" s="255">
        <v>2010</v>
      </c>
      <c r="I91" s="263"/>
      <c r="J91" s="255">
        <v>2011</v>
      </c>
      <c r="K91" s="307"/>
      <c r="L91" s="291">
        <v>2012</v>
      </c>
      <c r="M91" s="292"/>
      <c r="N91" s="310"/>
      <c r="O91" s="311"/>
    </row>
    <row r="92" spans="2:15" ht="13.5">
      <c r="B92" s="27" t="s">
        <v>18</v>
      </c>
      <c r="C92" s="28"/>
      <c r="D92" s="114">
        <v>79255.92043200001</v>
      </c>
      <c r="E92" s="115" t="s">
        <v>19</v>
      </c>
      <c r="F92" s="116">
        <v>98025.10781599999</v>
      </c>
      <c r="G92" s="117">
        <f>(F92/D92-1)*100</f>
        <v>23.681748040644557</v>
      </c>
      <c r="H92" s="116">
        <v>91924.151431</v>
      </c>
      <c r="I92" s="118">
        <f>(H92/F92-1)*100</f>
        <v>-6.223871129478287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3.62895975684574</v>
      </c>
      <c r="N92" s="42"/>
      <c r="O92" s="207"/>
    </row>
    <row r="93" spans="2:15" ht="13.5">
      <c r="B93" s="36" t="s">
        <v>20</v>
      </c>
      <c r="C93" s="37"/>
      <c r="D93" s="120">
        <v>147037.83482299998</v>
      </c>
      <c r="E93" s="121" t="s">
        <v>19</v>
      </c>
      <c r="F93" s="122">
        <v>137341.64728165</v>
      </c>
      <c r="G93" s="123">
        <f aca="true" t="shared" si="10" ref="G93:K104">(F93/D93-1)*100</f>
        <v>-6.594348694689356</v>
      </c>
      <c r="H93" s="122">
        <v>126641.388524</v>
      </c>
      <c r="I93" s="124">
        <f t="shared" si="10"/>
        <v>-7.7909788978333</v>
      </c>
      <c r="J93" s="122">
        <v>316110.79758519115</v>
      </c>
      <c r="K93" s="222">
        <f t="shared" si="10"/>
        <v>149.61096942275276</v>
      </c>
      <c r="L93" s="40">
        <v>408661.364159</v>
      </c>
      <c r="M93" s="44">
        <f aca="true" t="shared" si="11" ref="M93:M100">(L93/J93-1)*100</f>
        <v>29.277888411536047</v>
      </c>
      <c r="N93" s="42"/>
      <c r="O93" s="207"/>
    </row>
    <row r="94" spans="2:15" ht="13.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9.904880237806314</v>
      </c>
      <c r="H94" s="122">
        <v>1641889.68403955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-4.976284922435559</v>
      </c>
      <c r="N94" s="42"/>
      <c r="O94" s="207"/>
    </row>
    <row r="95" spans="2:15" ht="13.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</v>
      </c>
      <c r="H95" s="122">
        <v>87775.74106895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98933.554614</v>
      </c>
      <c r="M95" s="44">
        <f t="shared" si="11"/>
        <v>-6.151915721636936</v>
      </c>
      <c r="N95" s="42"/>
      <c r="O95" s="207"/>
    </row>
    <row r="96" spans="2:15" ht="13.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8.793695081920916</v>
      </c>
      <c r="J96" s="122">
        <v>255652.14946063413</v>
      </c>
      <c r="K96" s="222">
        <f t="shared" si="10"/>
        <v>-7.714850846412014</v>
      </c>
      <c r="L96" s="40">
        <v>322853.145485</v>
      </c>
      <c r="M96" s="44">
        <f>(L96/J96-1)*100</f>
        <v>26.286106401273823</v>
      </c>
      <c r="N96" s="42"/>
      <c r="O96" s="207"/>
    </row>
    <row r="97" spans="2:15" ht="13.5">
      <c r="B97" s="36" t="s">
        <v>24</v>
      </c>
      <c r="C97" s="37"/>
      <c r="D97" s="120">
        <v>496716.9811720003</v>
      </c>
      <c r="E97" s="121" t="s">
        <v>19</v>
      </c>
      <c r="F97" s="122">
        <v>747980.944605</v>
      </c>
      <c r="G97" s="123">
        <f t="shared" si="10"/>
        <v>50.584935276451404</v>
      </c>
      <c r="H97" s="122">
        <v>511562.3641187999</v>
      </c>
      <c r="I97" s="124">
        <f t="shared" si="10"/>
        <v>-31.60756730387697</v>
      </c>
      <c r="J97" s="122">
        <v>538017.8956408268</v>
      </c>
      <c r="K97" s="222">
        <f t="shared" si="10"/>
        <v>5.17151639323552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ht="13.5">
      <c r="B98" s="36" t="s">
        <v>25</v>
      </c>
      <c r="C98" s="37"/>
      <c r="D98" s="120">
        <v>125699.432104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</v>
      </c>
      <c r="I98" s="124">
        <f t="shared" si="10"/>
        <v>32.60946565309506</v>
      </c>
      <c r="J98" s="122">
        <v>147777.2300903144</v>
      </c>
      <c r="K98" s="222">
        <f t="shared" si="10"/>
        <v>0.8627607397817982</v>
      </c>
      <c r="L98" s="40">
        <v>138314.99673099996</v>
      </c>
      <c r="M98" s="44">
        <f t="shared" si="11"/>
        <v>-6.403038785834314</v>
      </c>
      <c r="N98" s="42"/>
      <c r="O98" s="207"/>
    </row>
    <row r="99" spans="2:15" ht="13.5">
      <c r="B99" s="36" t="s">
        <v>26</v>
      </c>
      <c r="C99" s="37"/>
      <c r="D99" s="120">
        <v>49846.676444</v>
      </c>
      <c r="E99" s="121" t="s">
        <v>19</v>
      </c>
      <c r="F99" s="122">
        <v>62103.559462</v>
      </c>
      <c r="G99" s="123">
        <f t="shared" si="10"/>
        <v>24.589168009566166</v>
      </c>
      <c r="H99" s="122">
        <v>51260.09994105001</v>
      </c>
      <c r="I99" s="124">
        <f t="shared" si="10"/>
        <v>-17.46028668064493</v>
      </c>
      <c r="J99" s="122">
        <v>85166.97897335951</v>
      </c>
      <c r="K99" s="222">
        <f t="shared" si="10"/>
        <v>66.14672829608799</v>
      </c>
      <c r="L99" s="40">
        <v>69821.971417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</v>
      </c>
      <c r="G100" s="123">
        <f t="shared" si="10"/>
        <v>45.74941210673546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Bot="1" thickTop="1">
      <c r="B101" s="46" t="s">
        <v>28</v>
      </c>
      <c r="C101" s="47"/>
      <c r="D101" s="129">
        <v>2867943.6219389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3320934.6363326</v>
      </c>
      <c r="M101" s="54">
        <f>(L101/J101-1)*100</f>
        <v>0.9090369823805622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ht="13.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</v>
      </c>
      <c r="I103" s="124">
        <f>(H103/F103-1)*100</f>
        <v>-2.505336506002376</v>
      </c>
      <c r="J103" s="143">
        <v>548667.5142502964</v>
      </c>
      <c r="K103" s="221">
        <f>(J103/H103-1)*100</f>
        <v>66.6894784912198</v>
      </c>
      <c r="L103" s="40">
        <v>628710.4596170001</v>
      </c>
      <c r="M103" s="44">
        <f>(L103/J103-1)*100</f>
        <v>14.58860663111703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84319.91484165</v>
      </c>
      <c r="G104" s="147">
        <f t="shared" si="10"/>
        <v>-15.315142413187798</v>
      </c>
      <c r="H104" s="148">
        <v>83348.967363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33.73653290377803</v>
      </c>
      <c r="N104" s="42"/>
      <c r="O104" s="207"/>
    </row>
    <row r="105" spans="4:15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ht="13.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sheetProtection/>
  <mergeCells count="46"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D91:E91"/>
    <mergeCell ref="F91:G91"/>
    <mergeCell ref="H91:I91"/>
    <mergeCell ref="J91:K91"/>
    <mergeCell ref="L91:M91"/>
    <mergeCell ref="J59:K59"/>
    <mergeCell ref="L59:M59"/>
    <mergeCell ref="D75:E75"/>
    <mergeCell ref="F75:G75"/>
    <mergeCell ref="H75:I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50">
        <v>3602</v>
      </c>
      <c r="E6" s="25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52">
        <v>3310</v>
      </c>
      <c r="E7" s="245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44">
        <v>4990.875</v>
      </c>
      <c r="E8" s="24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44">
        <v>8686</v>
      </c>
      <c r="E9" s="24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44">
        <v>10020</v>
      </c>
      <c r="E10" s="24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44">
        <v>169533</v>
      </c>
      <c r="E11" s="24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44">
        <v>82821</v>
      </c>
      <c r="E12" s="24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6">
        <v>7907</v>
      </c>
      <c r="E13" s="24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8">
        <v>43015</v>
      </c>
      <c r="E14" s="24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8">
        <v>6992</v>
      </c>
      <c r="E15" s="245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53">
        <v>20977</v>
      </c>
      <c r="E16" s="254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48">
        <f>SUM(D6:E16)</f>
        <v>361853.875</v>
      </c>
      <c r="E17" s="249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59">
        <v>2008</v>
      </c>
      <c r="E58" s="256"/>
      <c r="F58" s="255">
        <v>2009</v>
      </c>
      <c r="G58" s="256"/>
      <c r="H58" s="255">
        <v>2010</v>
      </c>
      <c r="I58" s="256"/>
      <c r="J58" s="255">
        <v>2011</v>
      </c>
      <c r="K58" s="257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A14">
      <selection activeCell="I25" sqref="I25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4.25" thickBot="1">
      <c r="B34" s="230" t="s">
        <v>79</v>
      </c>
      <c r="C34" s="231">
        <v>276792.26555214997</v>
      </c>
      <c r="D34" s="312">
        <v>88782</v>
      </c>
      <c r="E34" s="313"/>
      <c r="F34" s="232">
        <v>32.075318225708415</v>
      </c>
      <c r="K34" s="3"/>
      <c r="M34" s="3"/>
      <c r="O34" s="3"/>
    </row>
    <row r="35" spans="2:15" ht="11.25" customHeight="1">
      <c r="B35" s="96" t="s">
        <v>12</v>
      </c>
      <c r="C35" s="97">
        <f>SUM(C6:C34)</f>
        <v>5995047.516032102</v>
      </c>
      <c r="D35" s="248">
        <f>SUM(D6:E34)</f>
        <v>979952.465351</v>
      </c>
      <c r="E35" s="249">
        <f>SUM(E6:E29)</f>
        <v>0</v>
      </c>
      <c r="F35" s="106">
        <f>D35/C35*100</f>
        <v>16.346033333854106</v>
      </c>
      <c r="K35" s="3"/>
      <c r="M35" s="3"/>
      <c r="O35" s="3"/>
    </row>
    <row r="36" spans="2:15" ht="13.5">
      <c r="B36" s="17"/>
      <c r="C36" s="18"/>
      <c r="D36" s="18"/>
      <c r="E36" s="19"/>
      <c r="F36" s="20"/>
      <c r="K36" s="3"/>
      <c r="M36" s="3"/>
      <c r="O36" s="3"/>
    </row>
    <row r="37" spans="2:15" ht="13.5">
      <c r="B37" s="21" t="s">
        <v>13</v>
      </c>
      <c r="C37" s="18"/>
      <c r="D37" s="18"/>
      <c r="E37" s="19"/>
      <c r="F37" s="20"/>
      <c r="K37" s="3"/>
      <c r="M37" s="3"/>
      <c r="O37" s="3"/>
    </row>
    <row r="38" spans="2:15" ht="13.5">
      <c r="B38" s="21" t="s">
        <v>14</v>
      </c>
      <c r="K38" s="3"/>
      <c r="M38" s="3"/>
      <c r="O38" s="3"/>
    </row>
    <row r="39" spans="2:15" ht="13.5">
      <c r="B39" s="21" t="s">
        <v>34</v>
      </c>
      <c r="K39" s="3"/>
      <c r="M39" s="3"/>
      <c r="O39" s="3"/>
    </row>
    <row r="40" spans="11:15" ht="25.5" customHeight="1">
      <c r="K40" s="3"/>
      <c r="M40" s="3"/>
      <c r="O40" s="3"/>
    </row>
    <row r="41" ht="14.25">
      <c r="A41" s="4" t="s">
        <v>15</v>
      </c>
    </row>
    <row r="42" spans="11:15" ht="13.5">
      <c r="K42" s="3"/>
      <c r="M42" s="3"/>
      <c r="O42" s="3" t="s">
        <v>16</v>
      </c>
    </row>
    <row r="43" spans="2:15" ht="18" thickBot="1">
      <c r="B43" s="22" t="s">
        <v>17</v>
      </c>
      <c r="C43" s="22"/>
      <c r="K43" s="3"/>
      <c r="M43" s="3"/>
      <c r="O43" s="3"/>
    </row>
    <row r="44" spans="2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291">
        <v>2011</v>
      </c>
      <c r="K44" s="296"/>
      <c r="L44" s="291">
        <v>2012</v>
      </c>
      <c r="M44" s="296"/>
      <c r="N44" s="291">
        <v>2013</v>
      </c>
      <c r="O44" s="292"/>
    </row>
    <row r="45" spans="2:15" ht="13.5">
      <c r="B45" s="27" t="s">
        <v>18</v>
      </c>
      <c r="C45" s="28"/>
      <c r="D45" s="29">
        <v>74465.86815699999</v>
      </c>
      <c r="E45" s="30" t="s">
        <v>19</v>
      </c>
      <c r="F45" s="31">
        <v>58963.20787799997</v>
      </c>
      <c r="G45" s="32">
        <f>(F45/D45-1)*100</f>
        <v>-20.818477864670847</v>
      </c>
      <c r="H45" s="33">
        <v>65085.72609699999</v>
      </c>
      <c r="I45" s="34">
        <f>(H45/F45-1)*100</f>
        <v>10.383624703167516</v>
      </c>
      <c r="J45" s="31">
        <v>52162.66686</v>
      </c>
      <c r="K45" s="206">
        <f>(J45/H45-1)*100</f>
        <v>-19.855442985671257</v>
      </c>
      <c r="L45" s="31">
        <v>71372.129297</v>
      </c>
      <c r="M45" s="206">
        <f>(L45/J45-1)*100</f>
        <v>36.826074266019624</v>
      </c>
      <c r="N45" s="31">
        <v>83754.06387799999</v>
      </c>
      <c r="O45" s="35">
        <f>(N45/L45-1)*100</f>
        <v>17.348416956253576</v>
      </c>
    </row>
    <row r="46" spans="2:15" ht="13.5">
      <c r="B46" s="36" t="s">
        <v>20</v>
      </c>
      <c r="C46" s="37"/>
      <c r="D46" s="38">
        <v>123756.788416</v>
      </c>
      <c r="E46" s="39" t="s">
        <v>19</v>
      </c>
      <c r="F46" s="40">
        <v>64109.766525</v>
      </c>
      <c r="G46" s="41">
        <f aca="true" t="shared" si="1" ref="G46:G57">(F46/D46-1)*100</f>
        <v>-48.196969761772266</v>
      </c>
      <c r="H46" s="42">
        <v>73314.20406855</v>
      </c>
      <c r="I46" s="43">
        <f aca="true" t="shared" si="2" ref="I46:I57">(H46/F46-1)*100</f>
        <v>14.357309412382069</v>
      </c>
      <c r="J46" s="40">
        <v>138795.738655</v>
      </c>
      <c r="K46" s="207">
        <f aca="true" t="shared" si="3" ref="K46:K57">(J46/H46-1)*100</f>
        <v>89.31630018819227</v>
      </c>
      <c r="L46" s="40">
        <v>210852.80018000002</v>
      </c>
      <c r="M46" s="207">
        <f aca="true" t="shared" si="4" ref="M46:M54">(L46/J46-1)*100</f>
        <v>51.91590334348082</v>
      </c>
      <c r="N46" s="40">
        <v>261840.397189</v>
      </c>
      <c r="O46" s="44">
        <f aca="true" t="shared" si="5" ref="O46:O54">(N46/L46-1)*100</f>
        <v>24.181607721345454</v>
      </c>
    </row>
    <row r="47" spans="2:15" ht="13.5">
      <c r="B47" s="36" t="s">
        <v>21</v>
      </c>
      <c r="C47" s="37"/>
      <c r="D47" s="38">
        <v>1169438.287102</v>
      </c>
      <c r="E47" s="39" t="s">
        <v>19</v>
      </c>
      <c r="F47" s="40">
        <v>763654.2381190001</v>
      </c>
      <c r="G47" s="41">
        <f t="shared" si="1"/>
        <v>-34.6990562442229</v>
      </c>
      <c r="H47" s="42">
        <v>707206.4344405499</v>
      </c>
      <c r="I47" s="43">
        <f t="shared" si="2"/>
        <v>-7.391801270885356</v>
      </c>
      <c r="J47" s="40">
        <v>866631.6148727499</v>
      </c>
      <c r="K47" s="207">
        <f t="shared" si="3"/>
        <v>22.542948235237215</v>
      </c>
      <c r="L47" s="40">
        <v>902865.589185</v>
      </c>
      <c r="M47" s="207">
        <f t="shared" si="4"/>
        <v>4.181012288314734</v>
      </c>
      <c r="N47" s="40">
        <v>931063.183616</v>
      </c>
      <c r="O47" s="44">
        <f t="shared" si="5"/>
        <v>3.1231220647641944</v>
      </c>
    </row>
    <row r="48" spans="2:15" ht="13.5">
      <c r="B48" s="36" t="s">
        <v>22</v>
      </c>
      <c r="C48" s="37"/>
      <c r="D48" s="38">
        <v>82149.387165</v>
      </c>
      <c r="E48" s="39" t="s">
        <v>19</v>
      </c>
      <c r="F48" s="40">
        <v>92729.87019605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53816.1367768</v>
      </c>
      <c r="K48" s="207">
        <f t="shared" si="3"/>
        <v>46.355252631247424</v>
      </c>
      <c r="L48" s="40">
        <v>66521.40487</v>
      </c>
      <c r="M48" s="207">
        <f t="shared" si="4"/>
        <v>23.608658766968958</v>
      </c>
      <c r="N48" s="40">
        <v>68074.04622885</v>
      </c>
      <c r="O48" s="44">
        <f t="shared" si="5"/>
        <v>2.3340477578371432</v>
      </c>
    </row>
    <row r="49" spans="2:15" ht="13.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183752.441971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ht="13.5">
      <c r="B50" s="36" t="s">
        <v>24</v>
      </c>
      <c r="C50" s="37"/>
      <c r="D50" s="38">
        <v>424786.96063</v>
      </c>
      <c r="E50" s="39" t="s">
        <v>19</v>
      </c>
      <c r="F50" s="40">
        <v>303027.6243459998</v>
      </c>
      <c r="G50" s="41">
        <f t="shared" si="1"/>
        <v>-28.66362378530155</v>
      </c>
      <c r="H50" s="42">
        <v>246619.4399830001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278852.955149</v>
      </c>
      <c r="M50" s="207">
        <f t="shared" si="4"/>
        <v>14.597676993917808</v>
      </c>
      <c r="N50" s="40">
        <v>339882.6511432999</v>
      </c>
      <c r="O50" s="44">
        <f t="shared" si="5"/>
        <v>21.88597784868007</v>
      </c>
    </row>
    <row r="51" spans="2:15" ht="13.5">
      <c r="B51" s="36" t="s">
        <v>25</v>
      </c>
      <c r="C51" s="37"/>
      <c r="D51" s="38">
        <v>91998.580067</v>
      </c>
      <c r="E51" s="39" t="s">
        <v>19</v>
      </c>
      <c r="F51" s="40">
        <v>72420.74597299998</v>
      </c>
      <c r="G51" s="41">
        <f t="shared" si="1"/>
        <v>-21.280582895672985</v>
      </c>
      <c r="H51" s="42">
        <v>63603.039644</v>
      </c>
      <c r="I51" s="43">
        <f t="shared" si="2"/>
        <v>-12.175663493286049</v>
      </c>
      <c r="J51" s="40">
        <v>83922.54898600001</v>
      </c>
      <c r="K51" s="207">
        <f t="shared" si="3"/>
        <v>31.94738719365098</v>
      </c>
      <c r="L51" s="40">
        <v>73510.594003</v>
      </c>
      <c r="M51" s="207">
        <f t="shared" si="4"/>
        <v>-12.406623855928078</v>
      </c>
      <c r="N51" s="40">
        <v>90504.567084</v>
      </c>
      <c r="O51" s="44">
        <f t="shared" si="5"/>
        <v>23.11771971303409</v>
      </c>
    </row>
    <row r="52" spans="2:15" ht="13.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5.078512728391971</v>
      </c>
      <c r="L52" s="40">
        <v>34797.79395400001</v>
      </c>
      <c r="M52" s="207">
        <f t="shared" si="4"/>
        <v>23.275065678031524</v>
      </c>
      <c r="N52" s="40">
        <v>42747.456859</v>
      </c>
      <c r="O52" s="44">
        <f t="shared" si="5"/>
        <v>22.84530713501214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91957.92502700002</v>
      </c>
      <c r="G53" s="41">
        <f t="shared" si="1"/>
        <v>-46.94368329899987</v>
      </c>
      <c r="H53" s="42">
        <v>125849.024</v>
      </c>
      <c r="I53" s="43">
        <f t="shared" si="2"/>
        <v>36.85500620316206</v>
      </c>
      <c r="J53" s="40">
        <v>126708.88219915002</v>
      </c>
      <c r="K53" s="207">
        <f t="shared" si="3"/>
        <v>0.6832458225103144</v>
      </c>
      <c r="L53" s="40">
        <v>135836.600931</v>
      </c>
      <c r="M53" s="207">
        <f t="shared" si="4"/>
        <v>7.203692885163182</v>
      </c>
      <c r="N53" s="40">
        <v>204765.990911</v>
      </c>
      <c r="O53" s="44">
        <f t="shared" si="5"/>
        <v>50.74434247291981</v>
      </c>
    </row>
    <row r="54" spans="2:15" ht="15" thickBot="1" thickTop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</v>
      </c>
      <c r="H54" s="52">
        <v>1479655.297987</v>
      </c>
      <c r="I54" s="53">
        <f t="shared" si="2"/>
        <v>-9.112151865297003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</v>
      </c>
      <c r="O54" s="54">
        <f t="shared" si="5"/>
        <v>14.724591196400393</v>
      </c>
    </row>
    <row r="55" spans="4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ht="13.5">
      <c r="B56" s="61" t="s">
        <v>29</v>
      </c>
      <c r="C56" s="62"/>
      <c r="D56" s="38">
        <v>304986.149088</v>
      </c>
      <c r="E56" s="30" t="s">
        <v>19</v>
      </c>
      <c r="F56" s="31">
        <v>148632.117525</v>
      </c>
      <c r="G56" s="41">
        <f>(F56/D56-1)*100</f>
        <v>-51.26594503735511</v>
      </c>
      <c r="H56" s="42">
        <v>150024.44353805</v>
      </c>
      <c r="I56" s="43">
        <f t="shared" si="2"/>
        <v>0.9367598579868242</v>
      </c>
      <c r="J56" s="40">
        <v>326871.2629643</v>
      </c>
      <c r="K56" s="207">
        <f t="shared" si="3"/>
        <v>117.87867047238683</v>
      </c>
      <c r="L56" s="40">
        <v>404012.0825240001</v>
      </c>
      <c r="M56" s="207">
        <f>(L56/J56-1)*100</f>
        <v>23.599755714262717</v>
      </c>
      <c r="N56" s="40">
        <v>428129.3452835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80232.032362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46955.23988255</v>
      </c>
      <c r="I57" s="70">
        <f t="shared" si="2"/>
        <v>-0.05151768754154684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4:15" ht="13.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4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291">
        <v>2011</v>
      </c>
      <c r="K60" s="296"/>
      <c r="L60" s="291">
        <v>2012</v>
      </c>
      <c r="M60" s="292"/>
      <c r="N60" s="310"/>
      <c r="O60" s="311"/>
    </row>
    <row r="61" spans="2:15" ht="13.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</v>
      </c>
      <c r="H61" s="33">
        <v>50534.686978000005</v>
      </c>
      <c r="I61" s="74">
        <f>(H61/F61-1)*100</f>
        <v>-6.3707861444256775</v>
      </c>
      <c r="J61" s="31">
        <v>51523.208511</v>
      </c>
      <c r="K61" s="211">
        <f>(J61/H61-1)*100</f>
        <v>1.9561247770869539</v>
      </c>
      <c r="L61" s="31">
        <v>98968.32531799999</v>
      </c>
      <c r="M61" s="35">
        <f>(L61/J61-1)*100</f>
        <v>92.08494225834296</v>
      </c>
      <c r="N61" s="42"/>
      <c r="O61" s="207"/>
    </row>
    <row r="62" spans="2:15" ht="13.5">
      <c r="B62" s="36" t="s">
        <v>20</v>
      </c>
      <c r="C62" s="37"/>
      <c r="D62" s="38">
        <v>145430.75646899999</v>
      </c>
      <c r="E62" s="39" t="s">
        <v>19</v>
      </c>
      <c r="F62" s="75">
        <v>96278.06066785</v>
      </c>
      <c r="G62" s="41">
        <f aca="true" t="shared" si="6" ref="G62:G70">(F62/D62-1)*100</f>
        <v>-33.79800600268993</v>
      </c>
      <c r="H62" s="42">
        <v>138276.5004413</v>
      </c>
      <c r="I62" s="76">
        <f aca="true" t="shared" si="7" ref="I62:K70">(H62/F62-1)*100</f>
        <v>43.62202508247499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aca="true" t="shared" si="8" ref="M62:M69">(L62/J62-1)*100</f>
        <v>-37.499106394399305</v>
      </c>
      <c r="N62" s="42"/>
      <c r="O62" s="207"/>
    </row>
    <row r="63" spans="2:15" ht="13.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</v>
      </c>
      <c r="I63" s="76">
        <f t="shared" si="7"/>
        <v>-18.26329119526925</v>
      </c>
      <c r="J63" s="40">
        <v>1083908.1906834</v>
      </c>
      <c r="K63" s="212">
        <f t="shared" si="7"/>
        <v>-7.563610621126793</v>
      </c>
      <c r="L63" s="40">
        <v>1150309.8317710003</v>
      </c>
      <c r="M63" s="44">
        <f t="shared" si="8"/>
        <v>6.126131498806586</v>
      </c>
      <c r="N63" s="42"/>
      <c r="O63" s="207"/>
    </row>
    <row r="64" spans="2:15" ht="13.5">
      <c r="B64" s="36" t="s">
        <v>22</v>
      </c>
      <c r="C64" s="37"/>
      <c r="D64" s="38">
        <v>83654.76086800001</v>
      </c>
      <c r="E64" s="39" t="s">
        <v>19</v>
      </c>
      <c r="F64" s="75">
        <v>78045.871556</v>
      </c>
      <c r="G64" s="41">
        <f t="shared" si="6"/>
        <v>-6.704805863769492</v>
      </c>
      <c r="H64" s="42">
        <v>62504.7406474</v>
      </c>
      <c r="I64" s="76">
        <f t="shared" si="7"/>
        <v>-19.912816141016275</v>
      </c>
      <c r="J64" s="40">
        <v>68356.70219999999</v>
      </c>
      <c r="K64" s="212">
        <f t="shared" si="7"/>
        <v>9.362428340614848</v>
      </c>
      <c r="L64" s="40">
        <v>70899.061984</v>
      </c>
      <c r="M64" s="44">
        <f t="shared" si="8"/>
        <v>3.719254589786236</v>
      </c>
      <c r="N64" s="42"/>
      <c r="O64" s="207"/>
    </row>
    <row r="65" spans="2:15" ht="13.5">
      <c r="B65" s="36" t="s">
        <v>23</v>
      </c>
      <c r="C65" s="37"/>
      <c r="D65" s="38">
        <v>362217.08108199947</v>
      </c>
      <c r="E65" s="39" t="s">
        <v>19</v>
      </c>
      <c r="F65" s="75">
        <v>221173.40723</v>
      </c>
      <c r="G65" s="41">
        <f t="shared" si="6"/>
        <v>-38.93899024051538</v>
      </c>
      <c r="H65" s="42">
        <v>231292.073395</v>
      </c>
      <c r="I65" s="76">
        <f t="shared" si="7"/>
        <v>4.574992216165263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</v>
      </c>
      <c r="N65" s="42"/>
      <c r="O65" s="207"/>
    </row>
    <row r="66" spans="2:15" ht="13.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ht="13.5">
      <c r="B67" s="36" t="s">
        <v>25</v>
      </c>
      <c r="C67" s="37"/>
      <c r="D67" s="38">
        <v>134339.52297800002</v>
      </c>
      <c r="E67" s="39" t="s">
        <v>19</v>
      </c>
      <c r="F67" s="75">
        <v>133160.078479</v>
      </c>
      <c r="G67" s="41">
        <f t="shared" si="6"/>
        <v>-0.877957932896023</v>
      </c>
      <c r="H67" s="42">
        <v>101561.90542299999</v>
      </c>
      <c r="I67" s="76">
        <f t="shared" si="7"/>
        <v>-23.729464128382283</v>
      </c>
      <c r="J67" s="40">
        <v>106085.068211</v>
      </c>
      <c r="K67" s="212">
        <f t="shared" si="7"/>
        <v>4.453601740890223</v>
      </c>
      <c r="L67" s="40">
        <v>83629.52279799999</v>
      </c>
      <c r="M67" s="44">
        <f t="shared" si="8"/>
        <v>-21.167489253375994</v>
      </c>
      <c r="N67" s="42"/>
      <c r="O67" s="207"/>
    </row>
    <row r="68" spans="2:15" ht="13.5">
      <c r="B68" s="36" t="s">
        <v>26</v>
      </c>
      <c r="C68" s="37"/>
      <c r="D68" s="38">
        <v>39582.16521</v>
      </c>
      <c r="E68" s="39" t="s">
        <v>19</v>
      </c>
      <c r="F68" s="75">
        <v>44396.500936</v>
      </c>
      <c r="G68" s="41">
        <f t="shared" si="6"/>
        <v>12.162891293232514</v>
      </c>
      <c r="H68" s="42">
        <v>45108.79307300001</v>
      </c>
      <c r="I68" s="76">
        <f t="shared" si="7"/>
        <v>1.6043880080252704</v>
      </c>
      <c r="J68" s="40">
        <v>43654.61741600001</v>
      </c>
      <c r="K68" s="212">
        <f t="shared" si="7"/>
        <v>-3.2237077472826448</v>
      </c>
      <c r="L68" s="40">
        <v>44633.086684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</v>
      </c>
      <c r="G69" s="41">
        <f t="shared" si="6"/>
        <v>-29.15229387344157</v>
      </c>
      <c r="H69" s="42">
        <v>179265.77039355</v>
      </c>
      <c r="I69" s="76">
        <f t="shared" si="7"/>
        <v>9.904667481505204</v>
      </c>
      <c r="J69" s="40">
        <v>133779.22550815</v>
      </c>
      <c r="K69" s="212">
        <f t="shared" si="7"/>
        <v>-25.37380381404737</v>
      </c>
      <c r="L69" s="40">
        <v>183200.597175</v>
      </c>
      <c r="M69" s="44">
        <f t="shared" si="8"/>
        <v>36.94248600941346</v>
      </c>
      <c r="N69" s="42"/>
      <c r="O69" s="207"/>
    </row>
    <row r="70" spans="2:15" ht="15" thickBot="1" thickTop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-22.41698375523167</v>
      </c>
      <c r="H70" s="52">
        <v>2342310.2099072</v>
      </c>
      <c r="I70" s="51">
        <f t="shared" si="7"/>
        <v>-8.764960076923266</v>
      </c>
      <c r="J70" s="50">
        <v>2412686.81083305</v>
      </c>
      <c r="K70" s="213">
        <f t="shared" si="7"/>
        <v>3.0045807181380058</v>
      </c>
      <c r="L70" s="50">
        <v>2501018.476114</v>
      </c>
      <c r="M70" s="54">
        <f>(L70/J70-1)*100</f>
        <v>3.6611326793157595</v>
      </c>
      <c r="N70" s="42"/>
      <c r="O70" s="207"/>
    </row>
    <row r="71" spans="4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ht="13.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</v>
      </c>
      <c r="H72" s="42">
        <v>316551.8620538</v>
      </c>
      <c r="I72" s="76">
        <f>(H72/F72-1)*100</f>
        <v>31.472836300081397</v>
      </c>
      <c r="J72" s="40">
        <v>561706.7290425</v>
      </c>
      <c r="K72" s="211">
        <f>(J72/H72-1)*100</f>
        <v>77.4454035424484</v>
      </c>
      <c r="L72" s="40">
        <v>456038.436385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</v>
      </c>
      <c r="H73" s="69">
        <v>92002.3081903</v>
      </c>
      <c r="I73" s="80">
        <f>(H73/F73-1)*100</f>
        <v>46.86176447862989</v>
      </c>
      <c r="J73" s="67">
        <v>328324.096104</v>
      </c>
      <c r="K73" s="214">
        <f>(J73/H73-1)*100</f>
        <v>256.86506410783284</v>
      </c>
      <c r="L73" s="67">
        <v>208403.145947</v>
      </c>
      <c r="M73" s="71">
        <f>(L73/J73-1)*100</f>
        <v>-36.52517484400957</v>
      </c>
      <c r="N73" s="42"/>
      <c r="O73" s="207"/>
    </row>
    <row r="74" spans="4:15" ht="13.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259">
        <v>2008</v>
      </c>
      <c r="E76" s="256"/>
      <c r="F76" s="255">
        <v>2009</v>
      </c>
      <c r="G76" s="256"/>
      <c r="H76" s="255">
        <v>2010</v>
      </c>
      <c r="I76" s="256"/>
      <c r="J76" s="255">
        <v>2011</v>
      </c>
      <c r="K76" s="306"/>
      <c r="L76" s="291">
        <v>2012</v>
      </c>
      <c r="M76" s="292"/>
      <c r="N76" s="310"/>
      <c r="O76" s="311"/>
    </row>
    <row r="77" spans="2:15" ht="13.5">
      <c r="B77" s="27" t="s">
        <v>18</v>
      </c>
      <c r="C77" s="28"/>
      <c r="D77" s="114">
        <v>53444.58527999998</v>
      </c>
      <c r="E77" s="115" t="s">
        <v>19</v>
      </c>
      <c r="F77" s="116">
        <v>54017.35006900002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-6.834046575051889</v>
      </c>
      <c r="L77" s="31">
        <v>60045.93854000002</v>
      </c>
      <c r="M77" s="35">
        <f>(L77/J77-1)*100</f>
        <v>-3.2064196405434675</v>
      </c>
      <c r="N77" s="42"/>
      <c r="O77" s="207"/>
    </row>
    <row r="78" spans="2:15" ht="13.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</v>
      </c>
      <c r="I78" s="124">
        <v>-15.159966327517104</v>
      </c>
      <c r="J78" s="122">
        <v>293183.7835914</v>
      </c>
      <c r="K78" s="222">
        <v>194.02354861189997</v>
      </c>
      <c r="L78" s="40">
        <v>219811.99767299945</v>
      </c>
      <c r="M78" s="44">
        <f aca="true" t="shared" si="9" ref="M78:M85">(L78/J78-1)*100</f>
        <v>-25.02586774057608</v>
      </c>
      <c r="N78" s="42"/>
      <c r="O78" s="207"/>
    </row>
    <row r="79" spans="2:15" ht="13.5">
      <c r="B79" s="36" t="s">
        <v>21</v>
      </c>
      <c r="C79" s="37"/>
      <c r="D79" s="120">
        <v>1221382.0205289498</v>
      </c>
      <c r="E79" s="121" t="s">
        <v>19</v>
      </c>
      <c r="F79" s="122">
        <v>940021.0248644999</v>
      </c>
      <c r="G79" s="123">
        <v>-23.036281109050506</v>
      </c>
      <c r="H79" s="122">
        <v>953375.41664025</v>
      </c>
      <c r="I79" s="124">
        <v>1.420648200679886</v>
      </c>
      <c r="J79" s="122">
        <v>994620.8165024999</v>
      </c>
      <c r="K79" s="222">
        <v>4.326249569933438</v>
      </c>
      <c r="L79" s="40">
        <v>1071460.2768880003</v>
      </c>
      <c r="M79" s="44">
        <f t="shared" si="9"/>
        <v>7.725502936455708</v>
      </c>
      <c r="N79" s="42"/>
      <c r="O79" s="207"/>
    </row>
    <row r="80" spans="2:15" ht="13.5">
      <c r="B80" s="36" t="s">
        <v>22</v>
      </c>
      <c r="C80" s="37"/>
      <c r="D80" s="120">
        <v>68016.381769</v>
      </c>
      <c r="E80" s="121" t="s">
        <v>19</v>
      </c>
      <c r="F80" s="122">
        <v>83876.64607185</v>
      </c>
      <c r="G80" s="123">
        <v>23.3183005187122</v>
      </c>
      <c r="H80" s="122">
        <v>50543.124563</v>
      </c>
      <c r="I80" s="124">
        <v>-39.74112350688892</v>
      </c>
      <c r="J80" s="122">
        <v>71434.732358</v>
      </c>
      <c r="K80" s="222">
        <v>41.334222954418735</v>
      </c>
      <c r="L80" s="40">
        <v>67409.96755300001</v>
      </c>
      <c r="M80" s="44">
        <f t="shared" si="9"/>
        <v>-5.634184761594129</v>
      </c>
      <c r="N80" s="42"/>
      <c r="O80" s="207"/>
    </row>
    <row r="81" spans="2:15" ht="13.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</v>
      </c>
      <c r="J81" s="122">
        <v>186740.94260005</v>
      </c>
      <c r="K81" s="222">
        <v>-16.33426887506725</v>
      </c>
      <c r="L81" s="40">
        <v>195327.06949300002</v>
      </c>
      <c r="M81" s="44">
        <f t="shared" si="9"/>
        <v>4.597881307335605</v>
      </c>
      <c r="N81" s="42"/>
      <c r="O81" s="207"/>
    </row>
    <row r="82" spans="2:15" ht="13.5">
      <c r="B82" s="36" t="s">
        <v>24</v>
      </c>
      <c r="C82" s="37"/>
      <c r="D82" s="120">
        <v>398800.02155499975</v>
      </c>
      <c r="E82" s="121" t="s">
        <v>19</v>
      </c>
      <c r="F82" s="122">
        <v>347440.0637499995</v>
      </c>
      <c r="G82" s="123">
        <v>-12.878624631146629</v>
      </c>
      <c r="H82" s="122">
        <v>316515.96923499997</v>
      </c>
      <c r="I82" s="124">
        <v>-8.90055515798287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ht="13.5">
      <c r="B83" s="36" t="s">
        <v>25</v>
      </c>
      <c r="C83" s="37"/>
      <c r="D83" s="120">
        <v>101797.67403700003</v>
      </c>
      <c r="E83" s="121" t="s">
        <v>19</v>
      </c>
      <c r="F83" s="122">
        <v>72492.42507935</v>
      </c>
      <c r="G83" s="123">
        <v>-28.7877392434316</v>
      </c>
      <c r="H83" s="122">
        <v>103802.66258100001</v>
      </c>
      <c r="I83" s="124">
        <v>43.19104715751738</v>
      </c>
      <c r="J83" s="122">
        <v>80907.6499932</v>
      </c>
      <c r="K83" s="222">
        <v>-22.056286436712945</v>
      </c>
      <c r="L83" s="40">
        <v>107323.95753000001</v>
      </c>
      <c r="M83" s="44">
        <f t="shared" si="9"/>
        <v>32.64995033105053</v>
      </c>
      <c r="N83" s="42"/>
      <c r="O83" s="207"/>
    </row>
    <row r="84" spans="2:15" ht="13.5">
      <c r="B84" s="36" t="s">
        <v>26</v>
      </c>
      <c r="C84" s="37"/>
      <c r="D84" s="120">
        <v>65276.02589699998</v>
      </c>
      <c r="E84" s="121" t="s">
        <v>19</v>
      </c>
      <c r="F84" s="122">
        <v>48442.493092000004</v>
      </c>
      <c r="G84" s="123">
        <v>-25.788231703262475</v>
      </c>
      <c r="H84" s="122">
        <v>50248.268401</v>
      </c>
      <c r="I84" s="124">
        <v>3.7276679909321375</v>
      </c>
      <c r="J84" s="122">
        <v>77566.337592</v>
      </c>
      <c r="K84" s="222">
        <v>54.36619023961497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</v>
      </c>
      <c r="H85" s="128">
        <v>150099.824862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Bot="1" thickTop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2.607091088091762</v>
      </c>
      <c r="J86" s="135">
        <v>2258957.5448055</v>
      </c>
      <c r="K86" s="223">
        <v>12.158058808676685</v>
      </c>
      <c r="L86" s="50">
        <v>2266750.9769139998</v>
      </c>
      <c r="M86" s="54">
        <f>(L86/J86-1)*100</f>
        <v>0.3450012651375678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ht="13.5">
      <c r="B88" s="61" t="s">
        <v>29</v>
      </c>
      <c r="C88" s="141"/>
      <c r="D88" s="142">
        <v>287912.20654295</v>
      </c>
      <c r="E88" s="115" t="s">
        <v>19</v>
      </c>
      <c r="F88" s="143">
        <v>232667.47026034998</v>
      </c>
      <c r="G88" s="118">
        <f>(F88/D88-1)*100</f>
        <v>-19.18804935224543</v>
      </c>
      <c r="H88" s="143">
        <v>279246.2351375</v>
      </c>
      <c r="I88" s="124">
        <f>(H88/F88-1)*100</f>
        <v>20.019457307473786</v>
      </c>
      <c r="J88" s="143">
        <v>482556.00152489997</v>
      </c>
      <c r="K88" s="221">
        <f>(J88/H88-1)*100</f>
        <v>72.80662755839515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</v>
      </c>
      <c r="G89" s="147">
        <f>(F89/D89-1)*100</f>
        <v>-14.792561095706237</v>
      </c>
      <c r="H89" s="148">
        <v>59935.335683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</v>
      </c>
      <c r="M89" s="71">
        <f>(L89/J89-1)*100</f>
        <v>-26.90699966363891</v>
      </c>
      <c r="N89" s="42"/>
      <c r="O89" s="207"/>
    </row>
    <row r="90" spans="4:15" ht="13.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259">
        <v>2008</v>
      </c>
      <c r="E92" s="263"/>
      <c r="F92" s="255">
        <v>2009</v>
      </c>
      <c r="G92" s="263"/>
      <c r="H92" s="255">
        <v>2010</v>
      </c>
      <c r="I92" s="263"/>
      <c r="J92" s="255">
        <v>2011</v>
      </c>
      <c r="K92" s="307"/>
      <c r="L92" s="291">
        <v>2012</v>
      </c>
      <c r="M92" s="292"/>
      <c r="N92" s="310"/>
      <c r="O92" s="311"/>
    </row>
    <row r="93" spans="2:15" ht="13.5">
      <c r="B93" s="27" t="s">
        <v>18</v>
      </c>
      <c r="C93" s="28"/>
      <c r="D93" s="114">
        <v>79255.92043200001</v>
      </c>
      <c r="E93" s="115" t="s">
        <v>19</v>
      </c>
      <c r="F93" s="116">
        <v>98025.10781599999</v>
      </c>
      <c r="G93" s="117">
        <f>(F93/D93-1)*100</f>
        <v>23.681748040644557</v>
      </c>
      <c r="H93" s="116">
        <v>91924.151431</v>
      </c>
      <c r="I93" s="118">
        <f>(H93/F93-1)*100</f>
        <v>-6.223871129478287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3.62895975684574</v>
      </c>
      <c r="N93" s="42"/>
      <c r="O93" s="207"/>
    </row>
    <row r="94" spans="2:15" ht="13.5">
      <c r="B94" s="36" t="s">
        <v>20</v>
      </c>
      <c r="C94" s="37"/>
      <c r="D94" s="120">
        <v>147037.83482299998</v>
      </c>
      <c r="E94" s="121" t="s">
        <v>19</v>
      </c>
      <c r="F94" s="122">
        <v>137341.64728165</v>
      </c>
      <c r="G94" s="123">
        <f aca="true" t="shared" si="10" ref="G94:K105">(F94/D94-1)*100</f>
        <v>-6.594348694689356</v>
      </c>
      <c r="H94" s="122">
        <v>126641.388524</v>
      </c>
      <c r="I94" s="124">
        <f t="shared" si="10"/>
        <v>-7.7909788978333</v>
      </c>
      <c r="J94" s="122">
        <v>316110.79758519115</v>
      </c>
      <c r="K94" s="222">
        <f t="shared" si="10"/>
        <v>149.61096942275276</v>
      </c>
      <c r="L94" s="40">
        <v>408661.364159</v>
      </c>
      <c r="M94" s="44">
        <f aca="true" t="shared" si="11" ref="M94:M101">(L94/J94-1)*100</f>
        <v>29.277888411536047</v>
      </c>
      <c r="N94" s="42"/>
      <c r="O94" s="207"/>
    </row>
    <row r="95" spans="2:15" ht="13.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9.904880237806314</v>
      </c>
      <c r="H95" s="122">
        <v>1641889.68403955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-4.976284922435559</v>
      </c>
      <c r="N95" s="42"/>
      <c r="O95" s="207"/>
    </row>
    <row r="96" spans="2:15" ht="13.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</v>
      </c>
      <c r="H96" s="122">
        <v>87775.74106895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98933.554614</v>
      </c>
      <c r="M96" s="44">
        <f t="shared" si="11"/>
        <v>-6.151915721636936</v>
      </c>
      <c r="N96" s="42"/>
      <c r="O96" s="207"/>
    </row>
    <row r="97" spans="2:15" ht="13.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8.793695081920916</v>
      </c>
      <c r="J97" s="122">
        <v>255652.14946063413</v>
      </c>
      <c r="K97" s="222">
        <f t="shared" si="10"/>
        <v>-7.714850846412014</v>
      </c>
      <c r="L97" s="40">
        <v>322853.145485</v>
      </c>
      <c r="M97" s="44">
        <f>(L97/J97-1)*100</f>
        <v>26.286106401273823</v>
      </c>
      <c r="N97" s="42"/>
      <c r="O97" s="207"/>
    </row>
    <row r="98" spans="2:15" ht="13.5">
      <c r="B98" s="36" t="s">
        <v>24</v>
      </c>
      <c r="C98" s="37"/>
      <c r="D98" s="120">
        <v>496716.9811720003</v>
      </c>
      <c r="E98" s="121" t="s">
        <v>19</v>
      </c>
      <c r="F98" s="122">
        <v>747980.944605</v>
      </c>
      <c r="G98" s="123">
        <f t="shared" si="10"/>
        <v>50.584935276451404</v>
      </c>
      <c r="H98" s="122">
        <v>511562.3641187999</v>
      </c>
      <c r="I98" s="124">
        <f t="shared" si="10"/>
        <v>-31.60756730387697</v>
      </c>
      <c r="J98" s="122">
        <v>538017.8956408268</v>
      </c>
      <c r="K98" s="222">
        <f t="shared" si="10"/>
        <v>5.17151639323552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ht="13.5">
      <c r="B99" s="36" t="s">
        <v>25</v>
      </c>
      <c r="C99" s="37"/>
      <c r="D99" s="120">
        <v>125699.432104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</v>
      </c>
      <c r="I99" s="124">
        <f t="shared" si="10"/>
        <v>32.60946565309506</v>
      </c>
      <c r="J99" s="122">
        <v>147777.2300903144</v>
      </c>
      <c r="K99" s="222">
        <f t="shared" si="10"/>
        <v>0.8627607397817982</v>
      </c>
      <c r="L99" s="40">
        <v>138314.99673099996</v>
      </c>
      <c r="M99" s="44">
        <f t="shared" si="11"/>
        <v>-6.403038785834314</v>
      </c>
      <c r="N99" s="42"/>
      <c r="O99" s="207"/>
    </row>
    <row r="100" spans="2:15" ht="13.5">
      <c r="B100" s="36" t="s">
        <v>26</v>
      </c>
      <c r="C100" s="37"/>
      <c r="D100" s="120">
        <v>49846.676444</v>
      </c>
      <c r="E100" s="121" t="s">
        <v>19</v>
      </c>
      <c r="F100" s="122">
        <v>62103.559462</v>
      </c>
      <c r="G100" s="123">
        <f t="shared" si="10"/>
        <v>24.589168009566166</v>
      </c>
      <c r="H100" s="122">
        <v>51260.09994105001</v>
      </c>
      <c r="I100" s="124">
        <f t="shared" si="10"/>
        <v>-17.46028668064493</v>
      </c>
      <c r="J100" s="122">
        <v>85166.97897335951</v>
      </c>
      <c r="K100" s="222">
        <f t="shared" si="10"/>
        <v>66.14672829608799</v>
      </c>
      <c r="L100" s="40">
        <v>69821.971417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</v>
      </c>
      <c r="G101" s="123">
        <f t="shared" si="10"/>
        <v>45.74941210673546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Bot="1" thickTop="1">
      <c r="B102" s="46" t="s">
        <v>28</v>
      </c>
      <c r="C102" s="47"/>
      <c r="D102" s="129">
        <v>2867943.6219389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3320934.6363326</v>
      </c>
      <c r="M102" s="54">
        <f>(L102/J102-1)*100</f>
        <v>0.9090369823805622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ht="13.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</v>
      </c>
      <c r="I104" s="124">
        <f>(H104/F104-1)*100</f>
        <v>-2.505336506002376</v>
      </c>
      <c r="J104" s="143">
        <v>548667.5142502964</v>
      </c>
      <c r="K104" s="221">
        <f>(J104/H104-1)*100</f>
        <v>66.6894784912198</v>
      </c>
      <c r="L104" s="40">
        <v>628710.4596170001</v>
      </c>
      <c r="M104" s="44">
        <f>(L104/J104-1)*100</f>
        <v>14.58860663111703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84319.91484165</v>
      </c>
      <c r="G105" s="147">
        <f t="shared" si="10"/>
        <v>-15.315142413187798</v>
      </c>
      <c r="H105" s="148">
        <v>83348.967363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33.73653290377803</v>
      </c>
      <c r="N105" s="42"/>
      <c r="O105" s="207"/>
    </row>
    <row r="106" spans="4:15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ht="13.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sheetProtection/>
  <mergeCells count="48">
    <mergeCell ref="D92:E92"/>
    <mergeCell ref="F92:G92"/>
    <mergeCell ref="H92:I92"/>
    <mergeCell ref="J92:K92"/>
    <mergeCell ref="L92:M92"/>
    <mergeCell ref="N92:O92"/>
    <mergeCell ref="D76:E76"/>
    <mergeCell ref="F76:G76"/>
    <mergeCell ref="H76:I76"/>
    <mergeCell ref="J76:K76"/>
    <mergeCell ref="L76:M76"/>
    <mergeCell ref="N76:O76"/>
    <mergeCell ref="D35:E35"/>
    <mergeCell ref="J44:K44"/>
    <mergeCell ref="L44:M44"/>
    <mergeCell ref="N44:O44"/>
    <mergeCell ref="J60:K60"/>
    <mergeCell ref="L60:M60"/>
    <mergeCell ref="N60:O60"/>
    <mergeCell ref="D30:E30"/>
    <mergeCell ref="D31:E31"/>
    <mergeCell ref="D32:E32"/>
    <mergeCell ref="D33:E33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80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4.25" thickBot="1">
      <c r="B35" s="107" t="s">
        <v>81</v>
      </c>
      <c r="C35" s="173">
        <v>419277.78164099995</v>
      </c>
      <c r="D35" s="297">
        <v>40815</v>
      </c>
      <c r="E35" s="298"/>
      <c r="F35" s="108">
        <f>SUM(D35/C35*100)</f>
        <v>9.734596438727394</v>
      </c>
      <c r="K35" s="3"/>
      <c r="M35" s="3"/>
      <c r="O35" s="3"/>
    </row>
    <row r="36" spans="2:15" ht="11.25" customHeight="1">
      <c r="B36" s="96" t="s">
        <v>12</v>
      </c>
      <c r="C36" s="97">
        <f>SUM(C6:C35)</f>
        <v>6414325.297673102</v>
      </c>
      <c r="D36" s="248">
        <f>SUM(D6:E35)</f>
        <v>1020767.465351</v>
      </c>
      <c r="E36" s="249">
        <f>SUM(E6:E29)</f>
        <v>0</v>
      </c>
      <c r="F36" s="106">
        <f>D36/C36*100</f>
        <v>15.913871186441067</v>
      </c>
      <c r="K36" s="3"/>
      <c r="M36" s="3"/>
      <c r="O36" s="3"/>
    </row>
    <row r="37" spans="2:15" ht="13.5">
      <c r="B37" s="17"/>
      <c r="C37" s="18"/>
      <c r="D37" s="18"/>
      <c r="E37" s="19"/>
      <c r="F37" s="20"/>
      <c r="K37" s="3"/>
      <c r="M37" s="3"/>
      <c r="O37" s="3"/>
    </row>
    <row r="38" spans="2:15" ht="13.5">
      <c r="B38" s="21" t="s">
        <v>13</v>
      </c>
      <c r="C38" s="18"/>
      <c r="D38" s="18"/>
      <c r="E38" s="19"/>
      <c r="F38" s="20"/>
      <c r="K38" s="3"/>
      <c r="M38" s="3"/>
      <c r="O38" s="3"/>
    </row>
    <row r="39" spans="2:15" ht="13.5">
      <c r="B39" s="21" t="s">
        <v>14</v>
      </c>
      <c r="K39" s="3"/>
      <c r="M39" s="3"/>
      <c r="O39" s="3"/>
    </row>
    <row r="40" spans="2:15" ht="13.5">
      <c r="B40" s="21" t="s">
        <v>34</v>
      </c>
      <c r="K40" s="3"/>
      <c r="M40" s="3"/>
      <c r="O40" s="3"/>
    </row>
    <row r="41" spans="11:15" ht="25.5" customHeight="1">
      <c r="K41" s="3"/>
      <c r="M41" s="3"/>
      <c r="O41" s="3"/>
    </row>
    <row r="42" ht="14.25">
      <c r="A42" s="4" t="s">
        <v>15</v>
      </c>
    </row>
    <row r="43" spans="11:15" ht="13.5">
      <c r="K43" s="3"/>
      <c r="M43" s="3"/>
      <c r="O43" s="3" t="s">
        <v>16</v>
      </c>
    </row>
    <row r="44" spans="2:15" ht="18" thickBot="1">
      <c r="B44" s="22" t="s">
        <v>17</v>
      </c>
      <c r="C44" s="22"/>
      <c r="K44" s="3"/>
      <c r="M44" s="3"/>
      <c r="O44" s="3"/>
    </row>
    <row r="45" spans="2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291">
        <v>2011</v>
      </c>
      <c r="K45" s="296"/>
      <c r="L45" s="291">
        <v>2012</v>
      </c>
      <c r="M45" s="296"/>
      <c r="N45" s="291">
        <v>2013</v>
      </c>
      <c r="O45" s="292"/>
    </row>
    <row r="46" spans="2:15" ht="13.5">
      <c r="B46" s="27" t="s">
        <v>18</v>
      </c>
      <c r="C46" s="28"/>
      <c r="D46" s="29">
        <v>74465.86815699999</v>
      </c>
      <c r="E46" s="30" t="s">
        <v>19</v>
      </c>
      <c r="F46" s="31">
        <v>58963.20787799997</v>
      </c>
      <c r="G46" s="32">
        <f>(F46/D46-1)*100</f>
        <v>-20.818477864670847</v>
      </c>
      <c r="H46" s="33">
        <v>65085.72609699999</v>
      </c>
      <c r="I46" s="34">
        <f>(H46/F46-1)*100</f>
        <v>10.383624703167516</v>
      </c>
      <c r="J46" s="31">
        <v>52162.66686</v>
      </c>
      <c r="K46" s="206">
        <f>(J46/H46-1)*100</f>
        <v>-19.855442985671257</v>
      </c>
      <c r="L46" s="31">
        <v>71372.129297</v>
      </c>
      <c r="M46" s="206">
        <f>(L46/J46-1)*100</f>
        <v>36.826074266019624</v>
      </c>
      <c r="N46" s="31">
        <v>83754.06387799999</v>
      </c>
      <c r="O46" s="35">
        <f>(N46/L46-1)*100</f>
        <v>17.348416956253576</v>
      </c>
    </row>
    <row r="47" spans="2:15" ht="13.5">
      <c r="B47" s="36" t="s">
        <v>20</v>
      </c>
      <c r="C47" s="37"/>
      <c r="D47" s="38">
        <v>123756.788416</v>
      </c>
      <c r="E47" s="39" t="s">
        <v>19</v>
      </c>
      <c r="F47" s="40">
        <v>64109.766525</v>
      </c>
      <c r="G47" s="41">
        <f aca="true" t="shared" si="1" ref="G47:G58">(F47/D47-1)*100</f>
        <v>-48.196969761772266</v>
      </c>
      <c r="H47" s="42">
        <v>73314.20406855</v>
      </c>
      <c r="I47" s="43">
        <f aca="true" t="shared" si="2" ref="I47:I58">(H47/F47-1)*100</f>
        <v>14.357309412382069</v>
      </c>
      <c r="J47" s="40">
        <v>138795.738655</v>
      </c>
      <c r="K47" s="207">
        <f aca="true" t="shared" si="3" ref="K47:K58">(J47/H47-1)*100</f>
        <v>89.31630018819227</v>
      </c>
      <c r="L47" s="40">
        <v>210852.80018000002</v>
      </c>
      <c r="M47" s="207">
        <f aca="true" t="shared" si="4" ref="M47:M55">(L47/J47-1)*100</f>
        <v>51.91590334348082</v>
      </c>
      <c r="N47" s="40">
        <v>261840.397189</v>
      </c>
      <c r="O47" s="44">
        <f aca="true" t="shared" si="5" ref="O47:O55">(N47/L47-1)*100</f>
        <v>24.181607721345454</v>
      </c>
    </row>
    <row r="48" spans="2:15" ht="13.5">
      <c r="B48" s="36" t="s">
        <v>21</v>
      </c>
      <c r="C48" s="37"/>
      <c r="D48" s="38">
        <v>1169438.287102</v>
      </c>
      <c r="E48" s="39" t="s">
        <v>19</v>
      </c>
      <c r="F48" s="40">
        <v>763654.2381190001</v>
      </c>
      <c r="G48" s="41">
        <f t="shared" si="1"/>
        <v>-34.6990562442229</v>
      </c>
      <c r="H48" s="42">
        <v>707206.4344405499</v>
      </c>
      <c r="I48" s="43">
        <f t="shared" si="2"/>
        <v>-7.391801270885356</v>
      </c>
      <c r="J48" s="40">
        <v>866631.6148727499</v>
      </c>
      <c r="K48" s="207">
        <f t="shared" si="3"/>
        <v>22.542948235237215</v>
      </c>
      <c r="L48" s="40">
        <v>902865.589185</v>
      </c>
      <c r="M48" s="207">
        <f t="shared" si="4"/>
        <v>4.181012288314734</v>
      </c>
      <c r="N48" s="40">
        <v>931063.183616</v>
      </c>
      <c r="O48" s="44">
        <f t="shared" si="5"/>
        <v>3.1231220647641944</v>
      </c>
    </row>
    <row r="49" spans="2:15" ht="13.5">
      <c r="B49" s="36" t="s">
        <v>22</v>
      </c>
      <c r="C49" s="37"/>
      <c r="D49" s="38">
        <v>82149.387165</v>
      </c>
      <c r="E49" s="39" t="s">
        <v>19</v>
      </c>
      <c r="F49" s="40">
        <v>92729.87019605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53816.1367768</v>
      </c>
      <c r="K49" s="207">
        <f t="shared" si="3"/>
        <v>46.355252631247424</v>
      </c>
      <c r="L49" s="40">
        <v>66521.40487</v>
      </c>
      <c r="M49" s="207">
        <f t="shared" si="4"/>
        <v>23.608658766968958</v>
      </c>
      <c r="N49" s="40">
        <v>68074.04622885</v>
      </c>
      <c r="O49" s="44">
        <f t="shared" si="5"/>
        <v>2.3340477578371432</v>
      </c>
    </row>
    <row r="50" spans="2:15" ht="13.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183752.441971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ht="13.5">
      <c r="B51" s="36" t="s">
        <v>24</v>
      </c>
      <c r="C51" s="37"/>
      <c r="D51" s="38">
        <v>424786.96063</v>
      </c>
      <c r="E51" s="39" t="s">
        <v>19</v>
      </c>
      <c r="F51" s="40">
        <v>303027.6243459998</v>
      </c>
      <c r="G51" s="41">
        <f t="shared" si="1"/>
        <v>-28.66362378530155</v>
      </c>
      <c r="H51" s="42">
        <v>246619.4399830001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278852.955149</v>
      </c>
      <c r="M51" s="207">
        <f t="shared" si="4"/>
        <v>14.597676993917808</v>
      </c>
      <c r="N51" s="40">
        <v>339882.6511432999</v>
      </c>
      <c r="O51" s="44">
        <f t="shared" si="5"/>
        <v>21.88597784868007</v>
      </c>
    </row>
    <row r="52" spans="2:15" ht="13.5">
      <c r="B52" s="36" t="s">
        <v>25</v>
      </c>
      <c r="C52" s="37"/>
      <c r="D52" s="38">
        <v>91998.580067</v>
      </c>
      <c r="E52" s="39" t="s">
        <v>19</v>
      </c>
      <c r="F52" s="40">
        <v>72420.74597299998</v>
      </c>
      <c r="G52" s="41">
        <f t="shared" si="1"/>
        <v>-21.280582895672985</v>
      </c>
      <c r="H52" s="42">
        <v>63603.039644</v>
      </c>
      <c r="I52" s="43">
        <f t="shared" si="2"/>
        <v>-12.175663493286049</v>
      </c>
      <c r="J52" s="40">
        <v>83922.54898600001</v>
      </c>
      <c r="K52" s="207">
        <f t="shared" si="3"/>
        <v>31.94738719365098</v>
      </c>
      <c r="L52" s="40">
        <v>73510.594003</v>
      </c>
      <c r="M52" s="207">
        <f t="shared" si="4"/>
        <v>-12.406623855928078</v>
      </c>
      <c r="N52" s="40">
        <v>90504.567084</v>
      </c>
      <c r="O52" s="44">
        <f t="shared" si="5"/>
        <v>23.11771971303409</v>
      </c>
    </row>
    <row r="53" spans="2:15" ht="13.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5.078512728391971</v>
      </c>
      <c r="L53" s="40">
        <v>34797.79395400001</v>
      </c>
      <c r="M53" s="207">
        <f t="shared" si="4"/>
        <v>23.275065678031524</v>
      </c>
      <c r="N53" s="40">
        <v>42747.456859</v>
      </c>
      <c r="O53" s="44">
        <f t="shared" si="5"/>
        <v>22.84530713501214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91957.92502700002</v>
      </c>
      <c r="G54" s="41">
        <f t="shared" si="1"/>
        <v>-46.94368329899987</v>
      </c>
      <c r="H54" s="42">
        <v>125849.024</v>
      </c>
      <c r="I54" s="43">
        <f t="shared" si="2"/>
        <v>36.85500620316206</v>
      </c>
      <c r="J54" s="40">
        <v>126708.88219915002</v>
      </c>
      <c r="K54" s="207">
        <f t="shared" si="3"/>
        <v>0.6832458225103144</v>
      </c>
      <c r="L54" s="40">
        <v>135836.600931</v>
      </c>
      <c r="M54" s="207">
        <f t="shared" si="4"/>
        <v>7.203692885163182</v>
      </c>
      <c r="N54" s="40">
        <v>204765.990911</v>
      </c>
      <c r="O54" s="44">
        <f t="shared" si="5"/>
        <v>50.74434247291981</v>
      </c>
    </row>
    <row r="55" spans="2:15" ht="15" thickBot="1" thickTop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</v>
      </c>
      <c r="H55" s="52">
        <v>1479655.297987</v>
      </c>
      <c r="I55" s="53">
        <f t="shared" si="2"/>
        <v>-9.112151865297003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</v>
      </c>
      <c r="O55" s="54">
        <f t="shared" si="5"/>
        <v>14.724591196400393</v>
      </c>
    </row>
    <row r="56" spans="4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ht="13.5">
      <c r="B57" s="61" t="s">
        <v>29</v>
      </c>
      <c r="C57" s="62"/>
      <c r="D57" s="38">
        <v>304986.149088</v>
      </c>
      <c r="E57" s="30" t="s">
        <v>19</v>
      </c>
      <c r="F57" s="31">
        <v>148632.117525</v>
      </c>
      <c r="G57" s="41">
        <f>(F57/D57-1)*100</f>
        <v>-51.26594503735511</v>
      </c>
      <c r="H57" s="42">
        <v>150024.44353805</v>
      </c>
      <c r="I57" s="43">
        <f t="shared" si="2"/>
        <v>0.9367598579868242</v>
      </c>
      <c r="J57" s="40">
        <v>326871.2629643</v>
      </c>
      <c r="K57" s="207">
        <f t="shared" si="3"/>
        <v>117.87867047238683</v>
      </c>
      <c r="L57" s="40">
        <v>404012.0825240001</v>
      </c>
      <c r="M57" s="207">
        <f>(L57/J57-1)*100</f>
        <v>23.599755714262717</v>
      </c>
      <c r="N57" s="40">
        <v>428129.3452835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80232.032362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46955.23988255</v>
      </c>
      <c r="I58" s="70">
        <f t="shared" si="2"/>
        <v>-0.05151768754154684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4:15" ht="13.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4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291">
        <v>2011</v>
      </c>
      <c r="K61" s="296"/>
      <c r="L61" s="291">
        <v>2012</v>
      </c>
      <c r="M61" s="292"/>
      <c r="N61" s="310"/>
      <c r="O61" s="311"/>
    </row>
    <row r="62" spans="2:15" ht="13.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</v>
      </c>
      <c r="H62" s="33">
        <v>50534.686978000005</v>
      </c>
      <c r="I62" s="74">
        <f>(H62/F62-1)*100</f>
        <v>-6.3707861444256775</v>
      </c>
      <c r="J62" s="31">
        <v>51523.208511</v>
      </c>
      <c r="K62" s="211">
        <f>(J62/H62-1)*100</f>
        <v>1.9561247770869539</v>
      </c>
      <c r="L62" s="31">
        <v>98968.32531799999</v>
      </c>
      <c r="M62" s="35">
        <f>(L62/J62-1)*100</f>
        <v>92.08494225834296</v>
      </c>
      <c r="N62" s="42"/>
      <c r="O62" s="207"/>
    </row>
    <row r="63" spans="2:15" ht="13.5">
      <c r="B63" s="36" t="s">
        <v>20</v>
      </c>
      <c r="C63" s="37"/>
      <c r="D63" s="38">
        <v>145430.75646899999</v>
      </c>
      <c r="E63" s="39" t="s">
        <v>19</v>
      </c>
      <c r="F63" s="75">
        <v>96278.06066785</v>
      </c>
      <c r="G63" s="41">
        <f aca="true" t="shared" si="6" ref="G63:G71">(F63/D63-1)*100</f>
        <v>-33.79800600268993</v>
      </c>
      <c r="H63" s="42">
        <v>138276.5004413</v>
      </c>
      <c r="I63" s="76">
        <f aca="true" t="shared" si="7" ref="I63:K71">(H63/F63-1)*100</f>
        <v>43.62202508247499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aca="true" t="shared" si="8" ref="M63:M70">(L63/J63-1)*100</f>
        <v>-37.499106394399305</v>
      </c>
      <c r="N63" s="42"/>
      <c r="O63" s="207"/>
    </row>
    <row r="64" spans="2:15" ht="13.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</v>
      </c>
      <c r="I64" s="76">
        <f t="shared" si="7"/>
        <v>-18.26329119526925</v>
      </c>
      <c r="J64" s="40">
        <v>1083908.1906834</v>
      </c>
      <c r="K64" s="212">
        <f t="shared" si="7"/>
        <v>-7.563610621126793</v>
      </c>
      <c r="L64" s="40">
        <v>1150309.8317710003</v>
      </c>
      <c r="M64" s="44">
        <f t="shared" si="8"/>
        <v>6.126131498806586</v>
      </c>
      <c r="N64" s="42"/>
      <c r="O64" s="207"/>
    </row>
    <row r="65" spans="2:15" ht="13.5">
      <c r="B65" s="36" t="s">
        <v>22</v>
      </c>
      <c r="C65" s="37"/>
      <c r="D65" s="38">
        <v>83654.76086800001</v>
      </c>
      <c r="E65" s="39" t="s">
        <v>19</v>
      </c>
      <c r="F65" s="75">
        <v>78045.871556</v>
      </c>
      <c r="G65" s="41">
        <f t="shared" si="6"/>
        <v>-6.704805863769492</v>
      </c>
      <c r="H65" s="42">
        <v>62504.7406474</v>
      </c>
      <c r="I65" s="76">
        <f t="shared" si="7"/>
        <v>-19.912816141016275</v>
      </c>
      <c r="J65" s="40">
        <v>68356.70219999999</v>
      </c>
      <c r="K65" s="212">
        <f t="shared" si="7"/>
        <v>9.362428340614848</v>
      </c>
      <c r="L65" s="40">
        <v>70899.061984</v>
      </c>
      <c r="M65" s="44">
        <f t="shared" si="8"/>
        <v>3.719254589786236</v>
      </c>
      <c r="N65" s="42"/>
      <c r="O65" s="207"/>
    </row>
    <row r="66" spans="2:15" ht="13.5">
      <c r="B66" s="36" t="s">
        <v>23</v>
      </c>
      <c r="C66" s="37"/>
      <c r="D66" s="38">
        <v>362217.08108199947</v>
      </c>
      <c r="E66" s="39" t="s">
        <v>19</v>
      </c>
      <c r="F66" s="75">
        <v>221173.40723</v>
      </c>
      <c r="G66" s="41">
        <f t="shared" si="6"/>
        <v>-38.93899024051538</v>
      </c>
      <c r="H66" s="42">
        <v>231292.073395</v>
      </c>
      <c r="I66" s="76">
        <f t="shared" si="7"/>
        <v>4.574992216165263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</v>
      </c>
      <c r="N66" s="42"/>
      <c r="O66" s="207"/>
    </row>
    <row r="67" spans="2:15" ht="13.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ht="13.5">
      <c r="B68" s="36" t="s">
        <v>25</v>
      </c>
      <c r="C68" s="37"/>
      <c r="D68" s="38">
        <v>134339.52297800002</v>
      </c>
      <c r="E68" s="39" t="s">
        <v>19</v>
      </c>
      <c r="F68" s="75">
        <v>133160.078479</v>
      </c>
      <c r="G68" s="41">
        <f t="shared" si="6"/>
        <v>-0.877957932896023</v>
      </c>
      <c r="H68" s="42">
        <v>101561.90542299999</v>
      </c>
      <c r="I68" s="76">
        <f t="shared" si="7"/>
        <v>-23.729464128382283</v>
      </c>
      <c r="J68" s="40">
        <v>106085.068211</v>
      </c>
      <c r="K68" s="212">
        <f t="shared" si="7"/>
        <v>4.453601740890223</v>
      </c>
      <c r="L68" s="40">
        <v>83629.52279799999</v>
      </c>
      <c r="M68" s="44">
        <f t="shared" si="8"/>
        <v>-21.167489253375994</v>
      </c>
      <c r="N68" s="42"/>
      <c r="O68" s="207"/>
    </row>
    <row r="69" spans="2:15" ht="13.5">
      <c r="B69" s="36" t="s">
        <v>26</v>
      </c>
      <c r="C69" s="37"/>
      <c r="D69" s="38">
        <v>39582.16521</v>
      </c>
      <c r="E69" s="39" t="s">
        <v>19</v>
      </c>
      <c r="F69" s="75">
        <v>44396.500936</v>
      </c>
      <c r="G69" s="41">
        <f t="shared" si="6"/>
        <v>12.162891293232514</v>
      </c>
      <c r="H69" s="42">
        <v>45108.79307300001</v>
      </c>
      <c r="I69" s="76">
        <f t="shared" si="7"/>
        <v>1.6043880080252704</v>
      </c>
      <c r="J69" s="40">
        <v>43654.61741600001</v>
      </c>
      <c r="K69" s="212">
        <f t="shared" si="7"/>
        <v>-3.2237077472826448</v>
      </c>
      <c r="L69" s="40">
        <v>44633.086684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</v>
      </c>
      <c r="G70" s="41">
        <f t="shared" si="6"/>
        <v>-29.15229387344157</v>
      </c>
      <c r="H70" s="42">
        <v>179265.77039355</v>
      </c>
      <c r="I70" s="76">
        <f t="shared" si="7"/>
        <v>9.904667481505204</v>
      </c>
      <c r="J70" s="40">
        <v>133779.22550815</v>
      </c>
      <c r="K70" s="212">
        <f t="shared" si="7"/>
        <v>-25.37380381404737</v>
      </c>
      <c r="L70" s="40">
        <v>183200.597175</v>
      </c>
      <c r="M70" s="44">
        <f t="shared" si="8"/>
        <v>36.94248600941346</v>
      </c>
      <c r="N70" s="42"/>
      <c r="O70" s="207"/>
    </row>
    <row r="71" spans="2:15" ht="15" thickBot="1" thickTop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-22.41698375523167</v>
      </c>
      <c r="H71" s="52">
        <v>2342310.2099072</v>
      </c>
      <c r="I71" s="51">
        <f t="shared" si="7"/>
        <v>-8.764960076923266</v>
      </c>
      <c r="J71" s="50">
        <v>2412686.81083305</v>
      </c>
      <c r="K71" s="213">
        <f t="shared" si="7"/>
        <v>3.0045807181380058</v>
      </c>
      <c r="L71" s="50">
        <v>2501018.476114</v>
      </c>
      <c r="M71" s="54">
        <f>(L71/J71-1)*100</f>
        <v>3.6611326793157595</v>
      </c>
      <c r="N71" s="42"/>
      <c r="O71" s="207"/>
    </row>
    <row r="72" spans="4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ht="13.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</v>
      </c>
      <c r="H73" s="42">
        <v>316551.8620538</v>
      </c>
      <c r="I73" s="76">
        <f>(H73/F73-1)*100</f>
        <v>31.472836300081397</v>
      </c>
      <c r="J73" s="40">
        <v>561706.7290425</v>
      </c>
      <c r="K73" s="211">
        <f>(J73/H73-1)*100</f>
        <v>77.4454035424484</v>
      </c>
      <c r="L73" s="40">
        <v>456038.436385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</v>
      </c>
      <c r="H74" s="69">
        <v>92002.3081903</v>
      </c>
      <c r="I74" s="80">
        <f>(H74/F74-1)*100</f>
        <v>46.86176447862989</v>
      </c>
      <c r="J74" s="67">
        <v>328324.096104</v>
      </c>
      <c r="K74" s="214">
        <f>(J74/H74-1)*100</f>
        <v>256.86506410783284</v>
      </c>
      <c r="L74" s="67">
        <v>208403.145947</v>
      </c>
      <c r="M74" s="71">
        <f>(L74/J74-1)*100</f>
        <v>-36.52517484400957</v>
      </c>
      <c r="N74" s="42"/>
      <c r="O74" s="207"/>
    </row>
    <row r="75" spans="4:15" ht="13.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259">
        <v>2008</v>
      </c>
      <c r="E77" s="256"/>
      <c r="F77" s="255">
        <v>2009</v>
      </c>
      <c r="G77" s="256"/>
      <c r="H77" s="255">
        <v>2010</v>
      </c>
      <c r="I77" s="256"/>
      <c r="J77" s="255">
        <v>2011</v>
      </c>
      <c r="K77" s="306"/>
      <c r="L77" s="291">
        <v>2012</v>
      </c>
      <c r="M77" s="292"/>
      <c r="N77" s="310"/>
      <c r="O77" s="311"/>
    </row>
    <row r="78" spans="2:15" ht="13.5">
      <c r="B78" s="27" t="s">
        <v>18</v>
      </c>
      <c r="C78" s="28"/>
      <c r="D78" s="114">
        <v>53444.58527999998</v>
      </c>
      <c r="E78" s="115" t="s">
        <v>19</v>
      </c>
      <c r="F78" s="116">
        <v>54017.35006900002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-6.834046575051889</v>
      </c>
      <c r="L78" s="31">
        <v>60045.93854000002</v>
      </c>
      <c r="M78" s="35">
        <f>(L78/J78-1)*100</f>
        <v>-3.2064196405434675</v>
      </c>
      <c r="N78" s="42"/>
      <c r="O78" s="207"/>
    </row>
    <row r="79" spans="2:15" ht="13.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</v>
      </c>
      <c r="I79" s="124">
        <v>-15.159966327517104</v>
      </c>
      <c r="J79" s="122">
        <v>293183.7835914</v>
      </c>
      <c r="K79" s="222">
        <v>194.02354861189997</v>
      </c>
      <c r="L79" s="40">
        <v>219811.99767299945</v>
      </c>
      <c r="M79" s="44">
        <f aca="true" t="shared" si="9" ref="M79:M86">(L79/J79-1)*100</f>
        <v>-25.02586774057608</v>
      </c>
      <c r="N79" s="42"/>
      <c r="O79" s="207"/>
    </row>
    <row r="80" spans="2:15" ht="13.5">
      <c r="B80" s="36" t="s">
        <v>21</v>
      </c>
      <c r="C80" s="37"/>
      <c r="D80" s="120">
        <v>1221382.0205289498</v>
      </c>
      <c r="E80" s="121" t="s">
        <v>19</v>
      </c>
      <c r="F80" s="122">
        <v>940021.0248644999</v>
      </c>
      <c r="G80" s="123">
        <v>-23.036281109050506</v>
      </c>
      <c r="H80" s="122">
        <v>953375.41664025</v>
      </c>
      <c r="I80" s="124">
        <v>1.420648200679886</v>
      </c>
      <c r="J80" s="122">
        <v>994620.8165024999</v>
      </c>
      <c r="K80" s="222">
        <v>4.326249569933438</v>
      </c>
      <c r="L80" s="40">
        <v>1071460.2768880003</v>
      </c>
      <c r="M80" s="44">
        <f t="shared" si="9"/>
        <v>7.725502936455708</v>
      </c>
      <c r="N80" s="42"/>
      <c r="O80" s="207"/>
    </row>
    <row r="81" spans="2:15" ht="13.5">
      <c r="B81" s="36" t="s">
        <v>22</v>
      </c>
      <c r="C81" s="37"/>
      <c r="D81" s="120">
        <v>68016.381769</v>
      </c>
      <c r="E81" s="121" t="s">
        <v>19</v>
      </c>
      <c r="F81" s="122">
        <v>83876.64607185</v>
      </c>
      <c r="G81" s="123">
        <v>23.3183005187122</v>
      </c>
      <c r="H81" s="122">
        <v>50543.124563</v>
      </c>
      <c r="I81" s="124">
        <v>-39.74112350688892</v>
      </c>
      <c r="J81" s="122">
        <v>71434.732358</v>
      </c>
      <c r="K81" s="222">
        <v>41.334222954418735</v>
      </c>
      <c r="L81" s="40">
        <v>67409.96755300001</v>
      </c>
      <c r="M81" s="44">
        <f t="shared" si="9"/>
        <v>-5.634184761594129</v>
      </c>
      <c r="N81" s="42"/>
      <c r="O81" s="207"/>
    </row>
    <row r="82" spans="2:15" ht="13.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</v>
      </c>
      <c r="J82" s="122">
        <v>186740.94260005</v>
      </c>
      <c r="K82" s="222">
        <v>-16.33426887506725</v>
      </c>
      <c r="L82" s="40">
        <v>195327.06949300002</v>
      </c>
      <c r="M82" s="44">
        <f t="shared" si="9"/>
        <v>4.597881307335605</v>
      </c>
      <c r="N82" s="42"/>
      <c r="O82" s="207"/>
    </row>
    <row r="83" spans="2:15" ht="13.5">
      <c r="B83" s="36" t="s">
        <v>24</v>
      </c>
      <c r="C83" s="37"/>
      <c r="D83" s="120">
        <v>398800.02155499975</v>
      </c>
      <c r="E83" s="121" t="s">
        <v>19</v>
      </c>
      <c r="F83" s="122">
        <v>347440.0637499995</v>
      </c>
      <c r="G83" s="123">
        <v>-12.878624631146629</v>
      </c>
      <c r="H83" s="122">
        <v>316515.96923499997</v>
      </c>
      <c r="I83" s="124">
        <v>-8.90055515798287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ht="13.5">
      <c r="B84" s="36" t="s">
        <v>25</v>
      </c>
      <c r="C84" s="37"/>
      <c r="D84" s="120">
        <v>101797.67403700003</v>
      </c>
      <c r="E84" s="121" t="s">
        <v>19</v>
      </c>
      <c r="F84" s="122">
        <v>72492.42507935</v>
      </c>
      <c r="G84" s="123">
        <v>-28.7877392434316</v>
      </c>
      <c r="H84" s="122">
        <v>103802.66258100001</v>
      </c>
      <c r="I84" s="124">
        <v>43.19104715751738</v>
      </c>
      <c r="J84" s="122">
        <v>80907.6499932</v>
      </c>
      <c r="K84" s="222">
        <v>-22.056286436712945</v>
      </c>
      <c r="L84" s="40">
        <v>107323.95753000001</v>
      </c>
      <c r="M84" s="44">
        <f t="shared" si="9"/>
        <v>32.64995033105053</v>
      </c>
      <c r="N84" s="42"/>
      <c r="O84" s="207"/>
    </row>
    <row r="85" spans="2:15" ht="13.5">
      <c r="B85" s="36" t="s">
        <v>26</v>
      </c>
      <c r="C85" s="37"/>
      <c r="D85" s="120">
        <v>65276.02589699998</v>
      </c>
      <c r="E85" s="121" t="s">
        <v>19</v>
      </c>
      <c r="F85" s="122">
        <v>48442.493092000004</v>
      </c>
      <c r="G85" s="123">
        <v>-25.788231703262475</v>
      </c>
      <c r="H85" s="122">
        <v>50248.268401</v>
      </c>
      <c r="I85" s="124">
        <v>3.7276679909321375</v>
      </c>
      <c r="J85" s="122">
        <v>77566.337592</v>
      </c>
      <c r="K85" s="222">
        <v>54.36619023961497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</v>
      </c>
      <c r="H86" s="128">
        <v>150099.824862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Bot="1" thickTop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2.607091088091762</v>
      </c>
      <c r="J87" s="135">
        <v>2258957.5448055</v>
      </c>
      <c r="K87" s="223">
        <v>12.158058808676685</v>
      </c>
      <c r="L87" s="50">
        <v>2266750.9769139998</v>
      </c>
      <c r="M87" s="54">
        <f>(L87/J87-1)*100</f>
        <v>0.3450012651375678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ht="13.5">
      <c r="B89" s="61" t="s">
        <v>29</v>
      </c>
      <c r="C89" s="141"/>
      <c r="D89" s="142">
        <v>287912.20654295</v>
      </c>
      <c r="E89" s="115" t="s">
        <v>19</v>
      </c>
      <c r="F89" s="143">
        <v>232667.47026034998</v>
      </c>
      <c r="G89" s="118">
        <f>(F89/D89-1)*100</f>
        <v>-19.18804935224543</v>
      </c>
      <c r="H89" s="143">
        <v>279246.2351375</v>
      </c>
      <c r="I89" s="124">
        <f>(H89/F89-1)*100</f>
        <v>20.019457307473786</v>
      </c>
      <c r="J89" s="143">
        <v>482556.00152489997</v>
      </c>
      <c r="K89" s="221">
        <f>(J89/H89-1)*100</f>
        <v>72.80662755839515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</v>
      </c>
      <c r="G90" s="147">
        <f>(F90/D90-1)*100</f>
        <v>-14.792561095706237</v>
      </c>
      <c r="H90" s="148">
        <v>59935.335683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</v>
      </c>
      <c r="M90" s="71">
        <f>(L90/J90-1)*100</f>
        <v>-26.90699966363891</v>
      </c>
      <c r="N90" s="42"/>
      <c r="O90" s="207"/>
    </row>
    <row r="91" spans="4:15" ht="13.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259">
        <v>2008</v>
      </c>
      <c r="E93" s="263"/>
      <c r="F93" s="255">
        <v>2009</v>
      </c>
      <c r="G93" s="263"/>
      <c r="H93" s="255">
        <v>2010</v>
      </c>
      <c r="I93" s="263"/>
      <c r="J93" s="255">
        <v>2011</v>
      </c>
      <c r="K93" s="307"/>
      <c r="L93" s="291">
        <v>2012</v>
      </c>
      <c r="M93" s="292"/>
      <c r="N93" s="310"/>
      <c r="O93" s="311"/>
    </row>
    <row r="94" spans="2:15" ht="13.5">
      <c r="B94" s="27" t="s">
        <v>18</v>
      </c>
      <c r="C94" s="28"/>
      <c r="D94" s="114">
        <v>79255.92043200001</v>
      </c>
      <c r="E94" s="115" t="s">
        <v>19</v>
      </c>
      <c r="F94" s="116">
        <v>98025.10781599999</v>
      </c>
      <c r="G94" s="117">
        <f>(F94/D94-1)*100</f>
        <v>23.681748040644557</v>
      </c>
      <c r="H94" s="116">
        <v>91924.151431</v>
      </c>
      <c r="I94" s="118">
        <f>(H94/F94-1)*100</f>
        <v>-6.223871129478287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3.62895975684574</v>
      </c>
      <c r="N94" s="42"/>
      <c r="O94" s="207"/>
    </row>
    <row r="95" spans="2:15" ht="13.5">
      <c r="B95" s="36" t="s">
        <v>20</v>
      </c>
      <c r="C95" s="37"/>
      <c r="D95" s="120">
        <v>147037.83482299998</v>
      </c>
      <c r="E95" s="121" t="s">
        <v>19</v>
      </c>
      <c r="F95" s="122">
        <v>137341.64728165</v>
      </c>
      <c r="G95" s="123">
        <f aca="true" t="shared" si="10" ref="G95:K106">(F95/D95-1)*100</f>
        <v>-6.594348694689356</v>
      </c>
      <c r="H95" s="122">
        <v>126641.388524</v>
      </c>
      <c r="I95" s="124">
        <f t="shared" si="10"/>
        <v>-7.7909788978333</v>
      </c>
      <c r="J95" s="122">
        <v>316110.79758519115</v>
      </c>
      <c r="K95" s="222">
        <f t="shared" si="10"/>
        <v>149.61096942275276</v>
      </c>
      <c r="L95" s="40">
        <v>408661.364159</v>
      </c>
      <c r="M95" s="44">
        <f aca="true" t="shared" si="11" ref="M95:M102">(L95/J95-1)*100</f>
        <v>29.277888411536047</v>
      </c>
      <c r="N95" s="42"/>
      <c r="O95" s="207"/>
    </row>
    <row r="96" spans="2:15" ht="13.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9.904880237806314</v>
      </c>
      <c r="H96" s="122">
        <v>1641889.68403955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-4.976284922435559</v>
      </c>
      <c r="N96" s="42"/>
      <c r="O96" s="207"/>
    </row>
    <row r="97" spans="2:15" ht="13.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</v>
      </c>
      <c r="H97" s="122">
        <v>87775.74106895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98933.554614</v>
      </c>
      <c r="M97" s="44">
        <f t="shared" si="11"/>
        <v>-6.151915721636936</v>
      </c>
      <c r="N97" s="42"/>
      <c r="O97" s="207"/>
    </row>
    <row r="98" spans="2:15" ht="13.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8.793695081920916</v>
      </c>
      <c r="J98" s="122">
        <v>255652.14946063413</v>
      </c>
      <c r="K98" s="222">
        <f t="shared" si="10"/>
        <v>-7.714850846412014</v>
      </c>
      <c r="L98" s="40">
        <v>322853.145485</v>
      </c>
      <c r="M98" s="44">
        <f>(L98/J98-1)*100</f>
        <v>26.286106401273823</v>
      </c>
      <c r="N98" s="42"/>
      <c r="O98" s="207"/>
    </row>
    <row r="99" spans="2:15" ht="13.5">
      <c r="B99" s="36" t="s">
        <v>24</v>
      </c>
      <c r="C99" s="37"/>
      <c r="D99" s="120">
        <v>496716.9811720003</v>
      </c>
      <c r="E99" s="121" t="s">
        <v>19</v>
      </c>
      <c r="F99" s="122">
        <v>747980.944605</v>
      </c>
      <c r="G99" s="123">
        <f t="shared" si="10"/>
        <v>50.584935276451404</v>
      </c>
      <c r="H99" s="122">
        <v>511562.3641187999</v>
      </c>
      <c r="I99" s="124">
        <f t="shared" si="10"/>
        <v>-31.60756730387697</v>
      </c>
      <c r="J99" s="122">
        <v>538017.8956408268</v>
      </c>
      <c r="K99" s="222">
        <f t="shared" si="10"/>
        <v>5.17151639323552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ht="13.5">
      <c r="B100" s="36" t="s">
        <v>25</v>
      </c>
      <c r="C100" s="37"/>
      <c r="D100" s="120">
        <v>125699.432104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</v>
      </c>
      <c r="I100" s="124">
        <f t="shared" si="10"/>
        <v>32.60946565309506</v>
      </c>
      <c r="J100" s="122">
        <v>147777.2300903144</v>
      </c>
      <c r="K100" s="222">
        <f t="shared" si="10"/>
        <v>0.8627607397817982</v>
      </c>
      <c r="L100" s="40">
        <v>138314.99673099996</v>
      </c>
      <c r="M100" s="44">
        <f t="shared" si="11"/>
        <v>-6.403038785834314</v>
      </c>
      <c r="N100" s="42"/>
      <c r="O100" s="207"/>
    </row>
    <row r="101" spans="2:15" ht="13.5">
      <c r="B101" s="36" t="s">
        <v>26</v>
      </c>
      <c r="C101" s="37"/>
      <c r="D101" s="120">
        <v>49846.676444</v>
      </c>
      <c r="E101" s="121" t="s">
        <v>19</v>
      </c>
      <c r="F101" s="122">
        <v>62103.559462</v>
      </c>
      <c r="G101" s="123">
        <f t="shared" si="10"/>
        <v>24.589168009566166</v>
      </c>
      <c r="H101" s="122">
        <v>51260.09994105001</v>
      </c>
      <c r="I101" s="124">
        <f t="shared" si="10"/>
        <v>-17.46028668064493</v>
      </c>
      <c r="J101" s="122">
        <v>85166.97897335951</v>
      </c>
      <c r="K101" s="222">
        <f t="shared" si="10"/>
        <v>66.14672829608799</v>
      </c>
      <c r="L101" s="40">
        <v>69821.971417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</v>
      </c>
      <c r="G102" s="123">
        <f t="shared" si="10"/>
        <v>45.74941210673546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Bot="1" thickTop="1">
      <c r="B103" s="46" t="s">
        <v>28</v>
      </c>
      <c r="C103" s="47"/>
      <c r="D103" s="129">
        <v>2867943.6219389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3320934.6363326</v>
      </c>
      <c r="M103" s="54">
        <f>(L103/J103-1)*100</f>
        <v>0.9090369823805622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ht="13.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</v>
      </c>
      <c r="I105" s="124">
        <f>(H105/F105-1)*100</f>
        <v>-2.505336506002376</v>
      </c>
      <c r="J105" s="143">
        <v>548667.5142502964</v>
      </c>
      <c r="K105" s="221">
        <f>(J105/H105-1)*100</f>
        <v>66.6894784912198</v>
      </c>
      <c r="L105" s="40">
        <v>628710.4596170001</v>
      </c>
      <c r="M105" s="44">
        <f>(L105/J105-1)*100</f>
        <v>14.58860663111703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84319.91484165</v>
      </c>
      <c r="G106" s="147">
        <f t="shared" si="10"/>
        <v>-15.315142413187798</v>
      </c>
      <c r="H106" s="148">
        <v>83348.967363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33.73653290377803</v>
      </c>
      <c r="N106" s="42"/>
      <c r="O106" s="207"/>
    </row>
    <row r="107" spans="4:15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ht="13.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sheetProtection/>
  <mergeCells count="49">
    <mergeCell ref="D93:E93"/>
    <mergeCell ref="F93:G93"/>
    <mergeCell ref="H93:I93"/>
    <mergeCell ref="J93:K93"/>
    <mergeCell ref="L93:M93"/>
    <mergeCell ref="N93:O93"/>
    <mergeCell ref="N45:O45"/>
    <mergeCell ref="J61:K61"/>
    <mergeCell ref="L61:M61"/>
    <mergeCell ref="N61:O61"/>
    <mergeCell ref="D77:E77"/>
    <mergeCell ref="F77:G77"/>
    <mergeCell ref="H77:I77"/>
    <mergeCell ref="J77:K77"/>
    <mergeCell ref="L77:M77"/>
    <mergeCell ref="N77:O77"/>
    <mergeCell ref="D30:E30"/>
    <mergeCell ref="D31:E31"/>
    <mergeCell ref="D32:E32"/>
    <mergeCell ref="D36:E36"/>
    <mergeCell ref="J45:K45"/>
    <mergeCell ref="L45:M45"/>
    <mergeCell ref="D33:E33"/>
    <mergeCell ref="D35:E35"/>
    <mergeCell ref="D34:E34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82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3">
        <v>40815</v>
      </c>
      <c r="E35" s="275"/>
      <c r="F35" s="155">
        <f>SUM(D35/C35*100)</f>
        <v>9.734596438727394</v>
      </c>
      <c r="K35" s="3"/>
      <c r="M35" s="3"/>
      <c r="O35" s="3"/>
    </row>
    <row r="36" spans="2:15" ht="14.25" thickBot="1">
      <c r="B36" s="150" t="s">
        <v>83</v>
      </c>
      <c r="C36" s="227">
        <v>204506.98827099998</v>
      </c>
      <c r="D36" s="297">
        <v>22794.838349999998</v>
      </c>
      <c r="E36" s="298"/>
      <c r="F36" s="152">
        <f>SUM(D36/C36*100)</f>
        <v>11.1462393254717</v>
      </c>
      <c r="J36" s="226"/>
      <c r="K36" s="3"/>
      <c r="M36" s="3"/>
      <c r="O36" s="3"/>
    </row>
    <row r="37" spans="2:15" ht="11.25" customHeight="1">
      <c r="B37" s="96" t="s">
        <v>12</v>
      </c>
      <c r="C37" s="97">
        <f>SUM(C6:C36)</f>
        <v>6618832.285944101</v>
      </c>
      <c r="D37" s="248">
        <f>SUM(D6:E36)</f>
        <v>1043562.3037009999</v>
      </c>
      <c r="E37" s="249">
        <f>SUM(E6:E29)</f>
        <v>0</v>
      </c>
      <c r="F37" s="106">
        <f>D37/C37*100</f>
        <v>15.766562115754645</v>
      </c>
      <c r="K37" s="3"/>
      <c r="M37" s="3"/>
      <c r="O37" s="3"/>
    </row>
    <row r="38" spans="2:15" ht="13.5">
      <c r="B38" s="17"/>
      <c r="C38" s="18"/>
      <c r="D38" s="18"/>
      <c r="E38" s="19"/>
      <c r="F38" s="20"/>
      <c r="K38" s="3"/>
      <c r="M38" s="3"/>
      <c r="O38" s="3"/>
    </row>
    <row r="39" spans="2:15" ht="13.5">
      <c r="B39" s="21" t="s">
        <v>13</v>
      </c>
      <c r="C39" s="18"/>
      <c r="D39" s="18"/>
      <c r="E39" s="19"/>
      <c r="F39" s="20"/>
      <c r="K39" s="3"/>
      <c r="M39" s="3"/>
      <c r="O39" s="3"/>
    </row>
    <row r="40" spans="2:15" ht="13.5">
      <c r="B40" s="21" t="s">
        <v>14</v>
      </c>
      <c r="K40" s="3"/>
      <c r="M40" s="3"/>
      <c r="O40" s="3"/>
    </row>
    <row r="41" spans="2:15" ht="13.5">
      <c r="B41" s="21" t="s">
        <v>34</v>
      </c>
      <c r="K41" s="3"/>
      <c r="M41" s="3"/>
      <c r="O41" s="3"/>
    </row>
    <row r="42" spans="11:15" ht="25.5" customHeight="1">
      <c r="K42" s="3"/>
      <c r="M42" s="3"/>
      <c r="O42" s="3"/>
    </row>
    <row r="43" ht="14.25">
      <c r="A43" s="4" t="s">
        <v>15</v>
      </c>
    </row>
    <row r="44" spans="11:15" ht="13.5">
      <c r="K44" s="3"/>
      <c r="M44" s="3"/>
      <c r="O44" s="3" t="s">
        <v>16</v>
      </c>
    </row>
    <row r="45" spans="2:15" ht="18" thickBot="1">
      <c r="B45" s="22" t="s">
        <v>17</v>
      </c>
      <c r="C45" s="22"/>
      <c r="K45" s="3"/>
      <c r="M45" s="3"/>
      <c r="O45" s="3"/>
    </row>
    <row r="46" spans="2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291">
        <v>2011</v>
      </c>
      <c r="K46" s="296"/>
      <c r="L46" s="291">
        <v>2012</v>
      </c>
      <c r="M46" s="296"/>
      <c r="N46" s="291">
        <v>2013</v>
      </c>
      <c r="O46" s="292"/>
    </row>
    <row r="47" spans="2:15" ht="13.5">
      <c r="B47" s="27" t="s">
        <v>18</v>
      </c>
      <c r="C47" s="28"/>
      <c r="D47" s="29">
        <v>74465.86815699999</v>
      </c>
      <c r="E47" s="30" t="s">
        <v>19</v>
      </c>
      <c r="F47" s="31">
        <v>58963.20787799997</v>
      </c>
      <c r="G47" s="32">
        <f>(F47/D47-1)*100</f>
        <v>-20.818477864670847</v>
      </c>
      <c r="H47" s="33">
        <v>65085.72609699999</v>
      </c>
      <c r="I47" s="34">
        <f>(H47/F47-1)*100</f>
        <v>10.383624703167516</v>
      </c>
      <c r="J47" s="31">
        <v>52162.66686</v>
      </c>
      <c r="K47" s="206">
        <f>(J47/H47-1)*100</f>
        <v>-19.855442985671257</v>
      </c>
      <c r="L47" s="31">
        <v>71372.129297</v>
      </c>
      <c r="M47" s="206">
        <f>(L47/J47-1)*100</f>
        <v>36.826074266019624</v>
      </c>
      <c r="N47" s="31">
        <v>83754.06387799999</v>
      </c>
      <c r="O47" s="35">
        <f>(N47/L47-1)*100</f>
        <v>17.348416956253576</v>
      </c>
    </row>
    <row r="48" spans="2:15" ht="13.5">
      <c r="B48" s="36" t="s">
        <v>20</v>
      </c>
      <c r="C48" s="37"/>
      <c r="D48" s="38">
        <v>123756.788416</v>
      </c>
      <c r="E48" s="39" t="s">
        <v>19</v>
      </c>
      <c r="F48" s="40">
        <v>64109.766525</v>
      </c>
      <c r="G48" s="41">
        <f aca="true" t="shared" si="1" ref="G48:G59">(F48/D48-1)*100</f>
        <v>-48.196969761772266</v>
      </c>
      <c r="H48" s="42">
        <v>73314.20406855</v>
      </c>
      <c r="I48" s="43">
        <f aca="true" t="shared" si="2" ref="I48:I59">(H48/F48-1)*100</f>
        <v>14.357309412382069</v>
      </c>
      <c r="J48" s="40">
        <v>138795.738655</v>
      </c>
      <c r="K48" s="207">
        <f aca="true" t="shared" si="3" ref="K48:K59">(J48/H48-1)*100</f>
        <v>89.31630018819227</v>
      </c>
      <c r="L48" s="40">
        <v>210852.80018000002</v>
      </c>
      <c r="M48" s="207">
        <f aca="true" t="shared" si="4" ref="M48:M56">(L48/J48-1)*100</f>
        <v>51.91590334348082</v>
      </c>
      <c r="N48" s="40">
        <v>261840.397189</v>
      </c>
      <c r="O48" s="44">
        <f aca="true" t="shared" si="5" ref="O48:O56">(N48/L48-1)*100</f>
        <v>24.181607721345454</v>
      </c>
    </row>
    <row r="49" spans="2:15" ht="13.5">
      <c r="B49" s="36" t="s">
        <v>21</v>
      </c>
      <c r="C49" s="37"/>
      <c r="D49" s="38">
        <v>1169438.287102</v>
      </c>
      <c r="E49" s="39" t="s">
        <v>19</v>
      </c>
      <c r="F49" s="40">
        <v>763654.2381190001</v>
      </c>
      <c r="G49" s="41">
        <f t="shared" si="1"/>
        <v>-34.6990562442229</v>
      </c>
      <c r="H49" s="42">
        <v>707206.4344405499</v>
      </c>
      <c r="I49" s="43">
        <f t="shared" si="2"/>
        <v>-7.391801270885356</v>
      </c>
      <c r="J49" s="40">
        <v>866631.6148727499</v>
      </c>
      <c r="K49" s="207">
        <f t="shared" si="3"/>
        <v>22.542948235237215</v>
      </c>
      <c r="L49" s="40">
        <v>902865.589185</v>
      </c>
      <c r="M49" s="207">
        <f t="shared" si="4"/>
        <v>4.181012288314734</v>
      </c>
      <c r="N49" s="40">
        <v>931063.183616</v>
      </c>
      <c r="O49" s="44">
        <f t="shared" si="5"/>
        <v>3.1231220647641944</v>
      </c>
    </row>
    <row r="50" spans="2:15" ht="13.5">
      <c r="B50" s="36" t="s">
        <v>22</v>
      </c>
      <c r="C50" s="37"/>
      <c r="D50" s="38">
        <v>82149.387165</v>
      </c>
      <c r="E50" s="39" t="s">
        <v>19</v>
      </c>
      <c r="F50" s="40">
        <v>92729.87019605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53816.1367768</v>
      </c>
      <c r="K50" s="207">
        <f t="shared" si="3"/>
        <v>46.355252631247424</v>
      </c>
      <c r="L50" s="40">
        <v>66521.40487</v>
      </c>
      <c r="M50" s="207">
        <f t="shared" si="4"/>
        <v>23.608658766968958</v>
      </c>
      <c r="N50" s="40">
        <v>68074.04622885</v>
      </c>
      <c r="O50" s="44">
        <f t="shared" si="5"/>
        <v>2.3340477578371432</v>
      </c>
    </row>
    <row r="51" spans="2:15" ht="13.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183752.441971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ht="13.5">
      <c r="B52" s="36" t="s">
        <v>24</v>
      </c>
      <c r="C52" s="37"/>
      <c r="D52" s="38">
        <v>424786.96063</v>
      </c>
      <c r="E52" s="39" t="s">
        <v>19</v>
      </c>
      <c r="F52" s="40">
        <v>303027.6243459998</v>
      </c>
      <c r="G52" s="41">
        <f t="shared" si="1"/>
        <v>-28.66362378530155</v>
      </c>
      <c r="H52" s="42">
        <v>246619.4399830001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278852.955149</v>
      </c>
      <c r="M52" s="207">
        <f t="shared" si="4"/>
        <v>14.597676993917808</v>
      </c>
      <c r="N52" s="40">
        <v>339882.6511432999</v>
      </c>
      <c r="O52" s="44">
        <f t="shared" si="5"/>
        <v>21.88597784868007</v>
      </c>
    </row>
    <row r="53" spans="2:15" ht="13.5">
      <c r="B53" s="36" t="s">
        <v>25</v>
      </c>
      <c r="C53" s="37"/>
      <c r="D53" s="38">
        <v>91998.580067</v>
      </c>
      <c r="E53" s="39" t="s">
        <v>19</v>
      </c>
      <c r="F53" s="40">
        <v>72420.74597299998</v>
      </c>
      <c r="G53" s="41">
        <f t="shared" si="1"/>
        <v>-21.280582895672985</v>
      </c>
      <c r="H53" s="42">
        <v>63603.039644</v>
      </c>
      <c r="I53" s="43">
        <f t="shared" si="2"/>
        <v>-12.175663493286049</v>
      </c>
      <c r="J53" s="40">
        <v>83922.54898600001</v>
      </c>
      <c r="K53" s="207">
        <f t="shared" si="3"/>
        <v>31.94738719365098</v>
      </c>
      <c r="L53" s="40">
        <v>73510.594003</v>
      </c>
      <c r="M53" s="207">
        <f t="shared" si="4"/>
        <v>-12.406623855928078</v>
      </c>
      <c r="N53" s="40">
        <v>90504.567084</v>
      </c>
      <c r="O53" s="44">
        <f t="shared" si="5"/>
        <v>23.11771971303409</v>
      </c>
    </row>
    <row r="54" spans="2:15" ht="13.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5.078512728391971</v>
      </c>
      <c r="L54" s="40">
        <v>34797.79395400001</v>
      </c>
      <c r="M54" s="207">
        <f t="shared" si="4"/>
        <v>23.275065678031524</v>
      </c>
      <c r="N54" s="40">
        <v>42747.456859</v>
      </c>
      <c r="O54" s="44">
        <f t="shared" si="5"/>
        <v>22.84530713501214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91957.92502700002</v>
      </c>
      <c r="G55" s="41">
        <f t="shared" si="1"/>
        <v>-46.94368329899987</v>
      </c>
      <c r="H55" s="42">
        <v>125849.024</v>
      </c>
      <c r="I55" s="43">
        <f t="shared" si="2"/>
        <v>36.85500620316206</v>
      </c>
      <c r="J55" s="40">
        <v>126708.88219915002</v>
      </c>
      <c r="K55" s="207">
        <f t="shared" si="3"/>
        <v>0.6832458225103144</v>
      </c>
      <c r="L55" s="40">
        <v>135836.600931</v>
      </c>
      <c r="M55" s="207">
        <f t="shared" si="4"/>
        <v>7.203692885163182</v>
      </c>
      <c r="N55" s="40">
        <v>204765.990911</v>
      </c>
      <c r="O55" s="44">
        <f t="shared" si="5"/>
        <v>50.74434247291981</v>
      </c>
    </row>
    <row r="56" spans="2:15" ht="15" thickBot="1" thickTop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</v>
      </c>
      <c r="H56" s="52">
        <v>1479655.297987</v>
      </c>
      <c r="I56" s="53">
        <f t="shared" si="2"/>
        <v>-9.112151865297003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</v>
      </c>
      <c r="O56" s="54">
        <f t="shared" si="5"/>
        <v>14.724591196400393</v>
      </c>
    </row>
    <row r="57" spans="4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ht="13.5">
      <c r="B58" s="61" t="s">
        <v>29</v>
      </c>
      <c r="C58" s="62"/>
      <c r="D58" s="38">
        <v>304986.149088</v>
      </c>
      <c r="E58" s="30" t="s">
        <v>19</v>
      </c>
      <c r="F58" s="31">
        <v>148632.117525</v>
      </c>
      <c r="G58" s="41">
        <f>(F58/D58-1)*100</f>
        <v>-51.26594503735511</v>
      </c>
      <c r="H58" s="42">
        <v>150024.44353805</v>
      </c>
      <c r="I58" s="43">
        <f t="shared" si="2"/>
        <v>0.9367598579868242</v>
      </c>
      <c r="J58" s="40">
        <v>326871.2629643</v>
      </c>
      <c r="K58" s="207">
        <f t="shared" si="3"/>
        <v>117.87867047238683</v>
      </c>
      <c r="L58" s="40">
        <v>404012.0825240001</v>
      </c>
      <c r="M58" s="207">
        <f>(L58/J58-1)*100</f>
        <v>23.599755714262717</v>
      </c>
      <c r="N58" s="40">
        <v>428129.3452835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80232.032362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46955.23988255</v>
      </c>
      <c r="I59" s="70">
        <f t="shared" si="2"/>
        <v>-0.05151768754154684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4:15" ht="13.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4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291">
        <v>2011</v>
      </c>
      <c r="K62" s="296"/>
      <c r="L62" s="291">
        <v>2012</v>
      </c>
      <c r="M62" s="296"/>
      <c r="N62" s="291">
        <v>2013</v>
      </c>
      <c r="O62" s="292"/>
    </row>
    <row r="63" spans="2:15" ht="13.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</v>
      </c>
      <c r="H63" s="33">
        <v>50534.686978000005</v>
      </c>
      <c r="I63" s="74">
        <f>(H63/F63-1)*100</f>
        <v>-6.3707861444256775</v>
      </c>
      <c r="J63" s="31">
        <v>51523.208511</v>
      </c>
      <c r="K63" s="211">
        <f>(J63/H63-1)*100</f>
        <v>1.9561247770869539</v>
      </c>
      <c r="L63" s="31">
        <v>98968.32531799999</v>
      </c>
      <c r="M63" s="206">
        <f>(L63/J63-1)*100</f>
        <v>92.08494225834296</v>
      </c>
      <c r="N63" s="31">
        <v>130115.432594</v>
      </c>
      <c r="O63" s="35">
        <f>(N63/L63-1)*100</f>
        <v>31.47179380465388</v>
      </c>
    </row>
    <row r="64" spans="2:15" ht="13.5">
      <c r="B64" s="36" t="s">
        <v>20</v>
      </c>
      <c r="C64" s="37"/>
      <c r="D64" s="38">
        <v>145430.75646899999</v>
      </c>
      <c r="E64" s="39" t="s">
        <v>19</v>
      </c>
      <c r="F64" s="75">
        <v>96278.06066785</v>
      </c>
      <c r="G64" s="41">
        <f aca="true" t="shared" si="6" ref="G64:G72">(F64/D64-1)*100</f>
        <v>-33.79800600268993</v>
      </c>
      <c r="H64" s="42">
        <v>138276.5004413</v>
      </c>
      <c r="I64" s="76">
        <f aca="true" t="shared" si="7" ref="I64:K72">(H64/F64-1)*100</f>
        <v>43.62202508247499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aca="true" t="shared" si="8" ref="M64:M71">(L64/J64-1)*100</f>
        <v>-37.499106394399305</v>
      </c>
      <c r="N64" s="40">
        <v>451159.118254</v>
      </c>
      <c r="O64" s="44">
        <f aca="true" t="shared" si="9" ref="O64:O71">(N64/L64-1)*100</f>
        <v>93.02676553119996</v>
      </c>
    </row>
    <row r="65" spans="2:15" ht="13.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</v>
      </c>
      <c r="I65" s="76">
        <f t="shared" si="7"/>
        <v>-18.26329119526925</v>
      </c>
      <c r="J65" s="40">
        <v>1083908.1906834</v>
      </c>
      <c r="K65" s="212">
        <f t="shared" si="7"/>
        <v>-7.563610621126793</v>
      </c>
      <c r="L65" s="40">
        <v>1150309.8317710003</v>
      </c>
      <c r="M65" s="207">
        <f t="shared" si="8"/>
        <v>6.126131498806586</v>
      </c>
      <c r="N65" s="40">
        <v>1602266.2021930502</v>
      </c>
      <c r="O65" s="44">
        <f t="shared" si="9"/>
        <v>39.289968488422325</v>
      </c>
    </row>
    <row r="66" spans="2:15" ht="13.5">
      <c r="B66" s="36" t="s">
        <v>22</v>
      </c>
      <c r="C66" s="37"/>
      <c r="D66" s="38">
        <v>83654.76086800001</v>
      </c>
      <c r="E66" s="39" t="s">
        <v>19</v>
      </c>
      <c r="F66" s="75">
        <v>78045.871556</v>
      </c>
      <c r="G66" s="41">
        <f t="shared" si="6"/>
        <v>-6.704805863769492</v>
      </c>
      <c r="H66" s="42">
        <v>62504.7406474</v>
      </c>
      <c r="I66" s="76">
        <f t="shared" si="7"/>
        <v>-19.912816141016275</v>
      </c>
      <c r="J66" s="40">
        <v>68356.70219999999</v>
      </c>
      <c r="K66" s="212">
        <f t="shared" si="7"/>
        <v>9.362428340614848</v>
      </c>
      <c r="L66" s="40">
        <v>70899.061984</v>
      </c>
      <c r="M66" s="207">
        <f t="shared" si="8"/>
        <v>3.719254589786236</v>
      </c>
      <c r="N66" s="40">
        <v>96621.92969260001</v>
      </c>
      <c r="O66" s="44">
        <f t="shared" si="9"/>
        <v>36.28097042300076</v>
      </c>
    </row>
    <row r="67" spans="2:15" ht="13.5">
      <c r="B67" s="36" t="s">
        <v>23</v>
      </c>
      <c r="C67" s="37"/>
      <c r="D67" s="38">
        <v>362217.08108199947</v>
      </c>
      <c r="E67" s="39" t="s">
        <v>19</v>
      </c>
      <c r="F67" s="75">
        <v>221173.40723</v>
      </c>
      <c r="G67" s="41">
        <f t="shared" si="6"/>
        <v>-38.93899024051538</v>
      </c>
      <c r="H67" s="42">
        <v>231292.073395</v>
      </c>
      <c r="I67" s="76">
        <f t="shared" si="7"/>
        <v>4.574992216165263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</v>
      </c>
      <c r="N67" s="40">
        <v>332934.79825199995</v>
      </c>
      <c r="O67" s="44">
        <f t="shared" si="9"/>
        <v>16.14368999643152</v>
      </c>
    </row>
    <row r="68" spans="2:15" ht="13.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</v>
      </c>
      <c r="O68" s="44">
        <f t="shared" si="9"/>
        <v>74.65043813326888</v>
      </c>
    </row>
    <row r="69" spans="2:15" ht="13.5">
      <c r="B69" s="36" t="s">
        <v>25</v>
      </c>
      <c r="C69" s="37"/>
      <c r="D69" s="38">
        <v>134339.52297800002</v>
      </c>
      <c r="E69" s="39" t="s">
        <v>19</v>
      </c>
      <c r="F69" s="75">
        <v>133160.078479</v>
      </c>
      <c r="G69" s="41">
        <f t="shared" si="6"/>
        <v>-0.877957932896023</v>
      </c>
      <c r="H69" s="42">
        <v>101561.90542299999</v>
      </c>
      <c r="I69" s="76">
        <f t="shared" si="7"/>
        <v>-23.729464128382283</v>
      </c>
      <c r="J69" s="40">
        <v>106085.068211</v>
      </c>
      <c r="K69" s="212">
        <f t="shared" si="7"/>
        <v>4.453601740890223</v>
      </c>
      <c r="L69" s="40">
        <v>83629.52279799999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ht="13.5">
      <c r="B70" s="36" t="s">
        <v>26</v>
      </c>
      <c r="C70" s="37"/>
      <c r="D70" s="38">
        <v>39582.16521</v>
      </c>
      <c r="E70" s="39" t="s">
        <v>19</v>
      </c>
      <c r="F70" s="75">
        <v>44396.500936</v>
      </c>
      <c r="G70" s="41">
        <f t="shared" si="6"/>
        <v>12.162891293232514</v>
      </c>
      <c r="H70" s="42">
        <v>45108.79307300001</v>
      </c>
      <c r="I70" s="76">
        <f t="shared" si="7"/>
        <v>1.6043880080252704</v>
      </c>
      <c r="J70" s="40">
        <v>43654.61741600001</v>
      </c>
      <c r="K70" s="212">
        <f t="shared" si="7"/>
        <v>-3.2237077472826448</v>
      </c>
      <c r="L70" s="40">
        <v>44633.086684</v>
      </c>
      <c r="M70" s="207">
        <f t="shared" si="8"/>
        <v>2.2413877979408747</v>
      </c>
      <c r="N70" s="40">
        <v>62242.41194799999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</v>
      </c>
      <c r="G71" s="41">
        <f t="shared" si="6"/>
        <v>-29.15229387344157</v>
      </c>
      <c r="H71" s="42">
        <v>179265.77039355</v>
      </c>
      <c r="I71" s="76">
        <f t="shared" si="7"/>
        <v>9.904667481505204</v>
      </c>
      <c r="J71" s="40">
        <v>133779.22550815</v>
      </c>
      <c r="K71" s="212">
        <f t="shared" si="7"/>
        <v>-25.37380381404737</v>
      </c>
      <c r="L71" s="40">
        <v>183200.597175</v>
      </c>
      <c r="M71" s="207">
        <f t="shared" si="8"/>
        <v>36.94248600941346</v>
      </c>
      <c r="N71" s="40">
        <v>328203.96683200006</v>
      </c>
      <c r="O71" s="44">
        <f t="shared" si="9"/>
        <v>79.15005294359791</v>
      </c>
    </row>
    <row r="72" spans="2:15" ht="15" thickBot="1" thickTop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-22.41698375523167</v>
      </c>
      <c r="H72" s="52">
        <v>2342310.2099072</v>
      </c>
      <c r="I72" s="51">
        <f t="shared" si="7"/>
        <v>-8.764960076923266</v>
      </c>
      <c r="J72" s="50">
        <v>2412686.81083305</v>
      </c>
      <c r="K72" s="213">
        <f t="shared" si="7"/>
        <v>3.0045807181380058</v>
      </c>
      <c r="L72" s="50">
        <v>2501018.476114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4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ht="13.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</v>
      </c>
      <c r="H74" s="42">
        <v>316551.8620538</v>
      </c>
      <c r="I74" s="76">
        <f>(H74/F74-1)*100</f>
        <v>31.472836300081397</v>
      </c>
      <c r="J74" s="40">
        <v>561706.7290425</v>
      </c>
      <c r="K74" s="211">
        <f>(J74/H74-1)*100</f>
        <v>77.4454035424484</v>
      </c>
      <c r="L74" s="40">
        <v>456038.436385</v>
      </c>
      <c r="M74" s="207">
        <f>(L74/J74-1)*100</f>
        <v>-18.812004057281804</v>
      </c>
      <c r="N74" s="40">
        <v>681921.6244340001</v>
      </c>
      <c r="O74" s="44">
        <f>(N74/L74-1)*100</f>
        <v>49.53161181754062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</v>
      </c>
      <c r="H75" s="69">
        <v>92002.3081903</v>
      </c>
      <c r="I75" s="80">
        <f>(H75/F75-1)*100</f>
        <v>46.86176447862989</v>
      </c>
      <c r="J75" s="67">
        <v>328324.096104</v>
      </c>
      <c r="K75" s="214">
        <f>(J75/H75-1)*100</f>
        <v>256.86506410783284</v>
      </c>
      <c r="L75" s="67">
        <v>208403.145947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4:15" ht="13.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259">
        <v>2008</v>
      </c>
      <c r="E78" s="256"/>
      <c r="F78" s="255">
        <v>2009</v>
      </c>
      <c r="G78" s="256"/>
      <c r="H78" s="255">
        <v>2010</v>
      </c>
      <c r="I78" s="256"/>
      <c r="J78" s="255">
        <v>2011</v>
      </c>
      <c r="K78" s="306"/>
      <c r="L78" s="291">
        <v>2012</v>
      </c>
      <c r="M78" s="292"/>
      <c r="N78" s="310"/>
      <c r="O78" s="311"/>
    </row>
    <row r="79" spans="2:15" ht="13.5">
      <c r="B79" s="27" t="s">
        <v>18</v>
      </c>
      <c r="C79" s="28"/>
      <c r="D79" s="114">
        <v>53444.58527999998</v>
      </c>
      <c r="E79" s="115" t="s">
        <v>19</v>
      </c>
      <c r="F79" s="116">
        <v>54017.35006900002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-6.834046575051889</v>
      </c>
      <c r="L79" s="31">
        <v>60045.93854000002</v>
      </c>
      <c r="M79" s="35">
        <f>(L79/J79-1)*100</f>
        <v>-3.2064196405434675</v>
      </c>
      <c r="N79" s="42"/>
      <c r="O79" s="207"/>
    </row>
    <row r="80" spans="2:15" ht="13.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</v>
      </c>
      <c r="I80" s="124">
        <v>-15.159966327517104</v>
      </c>
      <c r="J80" s="122">
        <v>293183.7835914</v>
      </c>
      <c r="K80" s="222">
        <v>194.02354861189997</v>
      </c>
      <c r="L80" s="40">
        <v>219811.99767299945</v>
      </c>
      <c r="M80" s="44">
        <f aca="true" t="shared" si="10" ref="M80:M87">(L80/J80-1)*100</f>
        <v>-25.02586774057608</v>
      </c>
      <c r="N80" s="42"/>
      <c r="O80" s="207"/>
    </row>
    <row r="81" spans="2:15" ht="13.5">
      <c r="B81" s="36" t="s">
        <v>21</v>
      </c>
      <c r="C81" s="37"/>
      <c r="D81" s="120">
        <v>1221382.0205289498</v>
      </c>
      <c r="E81" s="121" t="s">
        <v>19</v>
      </c>
      <c r="F81" s="122">
        <v>940021.0248644999</v>
      </c>
      <c r="G81" s="123">
        <v>-23.036281109050506</v>
      </c>
      <c r="H81" s="122">
        <v>953375.41664025</v>
      </c>
      <c r="I81" s="124">
        <v>1.420648200679886</v>
      </c>
      <c r="J81" s="122">
        <v>994620.8165024999</v>
      </c>
      <c r="K81" s="222">
        <v>4.326249569933438</v>
      </c>
      <c r="L81" s="40">
        <v>1071460.2768880003</v>
      </c>
      <c r="M81" s="44">
        <f t="shared" si="10"/>
        <v>7.725502936455708</v>
      </c>
      <c r="N81" s="42"/>
      <c r="O81" s="207"/>
    </row>
    <row r="82" spans="2:15" ht="13.5">
      <c r="B82" s="36" t="s">
        <v>22</v>
      </c>
      <c r="C82" s="37"/>
      <c r="D82" s="120">
        <v>68016.381769</v>
      </c>
      <c r="E82" s="121" t="s">
        <v>19</v>
      </c>
      <c r="F82" s="122">
        <v>83876.64607185</v>
      </c>
      <c r="G82" s="123">
        <v>23.3183005187122</v>
      </c>
      <c r="H82" s="122">
        <v>50543.124563</v>
      </c>
      <c r="I82" s="124">
        <v>-39.74112350688892</v>
      </c>
      <c r="J82" s="122">
        <v>71434.732358</v>
      </c>
      <c r="K82" s="222">
        <v>41.334222954418735</v>
      </c>
      <c r="L82" s="40">
        <v>67409.96755300001</v>
      </c>
      <c r="M82" s="44">
        <f t="shared" si="10"/>
        <v>-5.634184761594129</v>
      </c>
      <c r="N82" s="42"/>
      <c r="O82" s="207"/>
    </row>
    <row r="83" spans="2:15" ht="13.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</v>
      </c>
      <c r="J83" s="122">
        <v>186740.94260005</v>
      </c>
      <c r="K83" s="222">
        <v>-16.33426887506725</v>
      </c>
      <c r="L83" s="40">
        <v>195327.06949300002</v>
      </c>
      <c r="M83" s="44">
        <f t="shared" si="10"/>
        <v>4.597881307335605</v>
      </c>
      <c r="N83" s="42"/>
      <c r="O83" s="207"/>
    </row>
    <row r="84" spans="2:15" ht="13.5">
      <c r="B84" s="36" t="s">
        <v>24</v>
      </c>
      <c r="C84" s="37"/>
      <c r="D84" s="120">
        <v>398800.02155499975</v>
      </c>
      <c r="E84" s="121" t="s">
        <v>19</v>
      </c>
      <c r="F84" s="122">
        <v>347440.0637499995</v>
      </c>
      <c r="G84" s="123">
        <v>-12.878624631146629</v>
      </c>
      <c r="H84" s="122">
        <v>316515.96923499997</v>
      </c>
      <c r="I84" s="124">
        <v>-8.90055515798287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ht="13.5">
      <c r="B85" s="36" t="s">
        <v>25</v>
      </c>
      <c r="C85" s="37"/>
      <c r="D85" s="120">
        <v>101797.67403700003</v>
      </c>
      <c r="E85" s="121" t="s">
        <v>19</v>
      </c>
      <c r="F85" s="122">
        <v>72492.42507935</v>
      </c>
      <c r="G85" s="123">
        <v>-28.7877392434316</v>
      </c>
      <c r="H85" s="122">
        <v>103802.66258100001</v>
      </c>
      <c r="I85" s="124">
        <v>43.19104715751738</v>
      </c>
      <c r="J85" s="122">
        <v>80907.6499932</v>
      </c>
      <c r="K85" s="222">
        <v>-22.056286436712945</v>
      </c>
      <c r="L85" s="40">
        <v>107323.95753000001</v>
      </c>
      <c r="M85" s="44">
        <f t="shared" si="10"/>
        <v>32.64995033105053</v>
      </c>
      <c r="N85" s="42"/>
      <c r="O85" s="207"/>
    </row>
    <row r="86" spans="2:15" ht="13.5">
      <c r="B86" s="36" t="s">
        <v>26</v>
      </c>
      <c r="C86" s="37"/>
      <c r="D86" s="120">
        <v>65276.02589699998</v>
      </c>
      <c r="E86" s="121" t="s">
        <v>19</v>
      </c>
      <c r="F86" s="122">
        <v>48442.493092000004</v>
      </c>
      <c r="G86" s="123">
        <v>-25.788231703262475</v>
      </c>
      <c r="H86" s="122">
        <v>50248.268401</v>
      </c>
      <c r="I86" s="124">
        <v>3.7276679909321375</v>
      </c>
      <c r="J86" s="122">
        <v>77566.337592</v>
      </c>
      <c r="K86" s="222">
        <v>54.36619023961497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</v>
      </c>
      <c r="H87" s="128">
        <v>150099.824862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Bot="1" thickTop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2.607091088091762</v>
      </c>
      <c r="J88" s="135">
        <v>2258957.5448055</v>
      </c>
      <c r="K88" s="223">
        <v>12.158058808676685</v>
      </c>
      <c r="L88" s="50">
        <v>2266750.9769139998</v>
      </c>
      <c r="M88" s="54">
        <f>(L88/J88-1)*100</f>
        <v>0.3450012651375678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ht="13.5">
      <c r="B90" s="61" t="s">
        <v>29</v>
      </c>
      <c r="C90" s="141"/>
      <c r="D90" s="142">
        <v>287912.20654295</v>
      </c>
      <c r="E90" s="115" t="s">
        <v>19</v>
      </c>
      <c r="F90" s="143">
        <v>232667.47026034998</v>
      </c>
      <c r="G90" s="118">
        <f>(F90/D90-1)*100</f>
        <v>-19.18804935224543</v>
      </c>
      <c r="H90" s="143">
        <v>279246.2351375</v>
      </c>
      <c r="I90" s="124">
        <f>(H90/F90-1)*100</f>
        <v>20.019457307473786</v>
      </c>
      <c r="J90" s="143">
        <v>482556.00152489997</v>
      </c>
      <c r="K90" s="221">
        <f>(J90/H90-1)*100</f>
        <v>72.80662755839515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</v>
      </c>
      <c r="G91" s="147">
        <f>(F91/D91-1)*100</f>
        <v>-14.792561095706237</v>
      </c>
      <c r="H91" s="148">
        <v>59935.335683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</v>
      </c>
      <c r="M91" s="71">
        <f>(L91/J91-1)*100</f>
        <v>-26.90699966363891</v>
      </c>
      <c r="N91" s="42"/>
      <c r="O91" s="207"/>
    </row>
    <row r="92" spans="4:15" ht="13.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259">
        <v>2008</v>
      </c>
      <c r="E94" s="263"/>
      <c r="F94" s="255">
        <v>2009</v>
      </c>
      <c r="G94" s="263"/>
      <c r="H94" s="255">
        <v>2010</v>
      </c>
      <c r="I94" s="263"/>
      <c r="J94" s="255">
        <v>2011</v>
      </c>
      <c r="K94" s="307"/>
      <c r="L94" s="291">
        <v>2012</v>
      </c>
      <c r="M94" s="292"/>
      <c r="N94" s="310"/>
      <c r="O94" s="311"/>
    </row>
    <row r="95" spans="2:15" ht="13.5">
      <c r="B95" s="27" t="s">
        <v>18</v>
      </c>
      <c r="C95" s="28"/>
      <c r="D95" s="114">
        <v>79255.92043200001</v>
      </c>
      <c r="E95" s="115" t="s">
        <v>19</v>
      </c>
      <c r="F95" s="116">
        <v>98025.10781599999</v>
      </c>
      <c r="G95" s="117">
        <f>(F95/D95-1)*100</f>
        <v>23.681748040644557</v>
      </c>
      <c r="H95" s="116">
        <v>91924.151431</v>
      </c>
      <c r="I95" s="118">
        <f>(H95/F95-1)*100</f>
        <v>-6.223871129478287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3.62895975684574</v>
      </c>
      <c r="N95" s="42"/>
      <c r="O95" s="207"/>
    </row>
    <row r="96" spans="2:15" ht="13.5">
      <c r="B96" s="36" t="s">
        <v>20</v>
      </c>
      <c r="C96" s="37"/>
      <c r="D96" s="120">
        <v>147037.83482299998</v>
      </c>
      <c r="E96" s="121" t="s">
        <v>19</v>
      </c>
      <c r="F96" s="122">
        <v>137341.64728165</v>
      </c>
      <c r="G96" s="123">
        <f aca="true" t="shared" si="11" ref="G96:K107">(F96/D96-1)*100</f>
        <v>-6.594348694689356</v>
      </c>
      <c r="H96" s="122">
        <v>126641.388524</v>
      </c>
      <c r="I96" s="124">
        <f t="shared" si="11"/>
        <v>-7.7909788978333</v>
      </c>
      <c r="J96" s="122">
        <v>316110.79758519115</v>
      </c>
      <c r="K96" s="222">
        <f t="shared" si="11"/>
        <v>149.61096942275276</v>
      </c>
      <c r="L96" s="40">
        <v>408661.364159</v>
      </c>
      <c r="M96" s="44">
        <f aca="true" t="shared" si="12" ref="M96:M103">(L96/J96-1)*100</f>
        <v>29.277888411536047</v>
      </c>
      <c r="N96" s="42"/>
      <c r="O96" s="207"/>
    </row>
    <row r="97" spans="2:15" ht="13.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9.904880237806314</v>
      </c>
      <c r="H97" s="122">
        <v>1641889.68403955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-4.976284922435559</v>
      </c>
      <c r="N97" s="42"/>
      <c r="O97" s="207"/>
    </row>
    <row r="98" spans="2:15" ht="13.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</v>
      </c>
      <c r="H98" s="122">
        <v>87775.74106895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98933.554614</v>
      </c>
      <c r="M98" s="44">
        <f t="shared" si="12"/>
        <v>-6.151915721636936</v>
      </c>
      <c r="N98" s="42"/>
      <c r="O98" s="207"/>
    </row>
    <row r="99" spans="2:15" ht="13.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8.793695081920916</v>
      </c>
      <c r="J99" s="122">
        <v>255652.14946063413</v>
      </c>
      <c r="K99" s="222">
        <f t="shared" si="11"/>
        <v>-7.714850846412014</v>
      </c>
      <c r="L99" s="40">
        <v>322853.145485</v>
      </c>
      <c r="M99" s="44">
        <f>(L99/J99-1)*100</f>
        <v>26.286106401273823</v>
      </c>
      <c r="N99" s="42"/>
      <c r="O99" s="207"/>
    </row>
    <row r="100" spans="2:15" ht="13.5">
      <c r="B100" s="36" t="s">
        <v>24</v>
      </c>
      <c r="C100" s="37"/>
      <c r="D100" s="120">
        <v>496716.9811720003</v>
      </c>
      <c r="E100" s="121" t="s">
        <v>19</v>
      </c>
      <c r="F100" s="122">
        <v>747980.944605</v>
      </c>
      <c r="G100" s="123">
        <f t="shared" si="11"/>
        <v>50.584935276451404</v>
      </c>
      <c r="H100" s="122">
        <v>511562.3641187999</v>
      </c>
      <c r="I100" s="124">
        <f t="shared" si="11"/>
        <v>-31.60756730387697</v>
      </c>
      <c r="J100" s="122">
        <v>538017.8956408268</v>
      </c>
      <c r="K100" s="222">
        <f t="shared" si="11"/>
        <v>5.17151639323552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ht="13.5">
      <c r="B101" s="36" t="s">
        <v>25</v>
      </c>
      <c r="C101" s="37"/>
      <c r="D101" s="120">
        <v>125699.432104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</v>
      </c>
      <c r="I101" s="124">
        <f t="shared" si="11"/>
        <v>32.60946565309506</v>
      </c>
      <c r="J101" s="122">
        <v>147777.2300903144</v>
      </c>
      <c r="K101" s="222">
        <f t="shared" si="11"/>
        <v>0.8627607397817982</v>
      </c>
      <c r="L101" s="40">
        <v>138314.99673099996</v>
      </c>
      <c r="M101" s="44">
        <f t="shared" si="12"/>
        <v>-6.403038785834314</v>
      </c>
      <c r="N101" s="42"/>
      <c r="O101" s="207"/>
    </row>
    <row r="102" spans="2:15" ht="13.5">
      <c r="B102" s="36" t="s">
        <v>26</v>
      </c>
      <c r="C102" s="37"/>
      <c r="D102" s="120">
        <v>49846.676444</v>
      </c>
      <c r="E102" s="121" t="s">
        <v>19</v>
      </c>
      <c r="F102" s="122">
        <v>62103.559462</v>
      </c>
      <c r="G102" s="123">
        <f t="shared" si="11"/>
        <v>24.589168009566166</v>
      </c>
      <c r="H102" s="122">
        <v>51260.09994105001</v>
      </c>
      <c r="I102" s="124">
        <f t="shared" si="11"/>
        <v>-17.46028668064493</v>
      </c>
      <c r="J102" s="122">
        <v>85166.97897335951</v>
      </c>
      <c r="K102" s="222">
        <f t="shared" si="11"/>
        <v>66.14672829608799</v>
      </c>
      <c r="L102" s="40">
        <v>69821.971417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</v>
      </c>
      <c r="G103" s="123">
        <f t="shared" si="11"/>
        <v>45.74941210673546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Bot="1" thickTop="1">
      <c r="B104" s="46" t="s">
        <v>28</v>
      </c>
      <c r="C104" s="47"/>
      <c r="D104" s="129">
        <v>2867943.6219389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3320934.6363326</v>
      </c>
      <c r="M104" s="54">
        <f>(L104/J104-1)*100</f>
        <v>0.9090369823805622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ht="13.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</v>
      </c>
      <c r="I106" s="124">
        <f>(H106/F106-1)*100</f>
        <v>-2.505336506002376</v>
      </c>
      <c r="J106" s="143">
        <v>548667.5142502964</v>
      </c>
      <c r="K106" s="221">
        <f>(J106/H106-1)*100</f>
        <v>66.6894784912198</v>
      </c>
      <c r="L106" s="40">
        <v>628710.4596170001</v>
      </c>
      <c r="M106" s="44">
        <f>(L106/J106-1)*100</f>
        <v>14.58860663111703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84319.91484165</v>
      </c>
      <c r="G107" s="147">
        <f t="shared" si="11"/>
        <v>-15.315142413187798</v>
      </c>
      <c r="H107" s="148">
        <v>83348.967363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33.73653290377803</v>
      </c>
      <c r="N107" s="42"/>
      <c r="O107" s="207"/>
    </row>
    <row r="108" spans="4:15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ht="13.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sheetProtection/>
  <mergeCells count="5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5:E35"/>
    <mergeCell ref="D37:E37"/>
    <mergeCell ref="J46:K46"/>
    <mergeCell ref="L46:M46"/>
    <mergeCell ref="N46:O46"/>
    <mergeCell ref="J62:K62"/>
    <mergeCell ref="L62:M62"/>
    <mergeCell ref="N62:O62"/>
    <mergeCell ref="D78:E78"/>
    <mergeCell ref="F78:G78"/>
    <mergeCell ref="H78:I78"/>
    <mergeCell ref="J78:K78"/>
    <mergeCell ref="L78:M78"/>
    <mergeCell ref="N78:O78"/>
    <mergeCell ref="D94:E94"/>
    <mergeCell ref="F94:G94"/>
    <mergeCell ref="H94:I94"/>
    <mergeCell ref="J94:K94"/>
    <mergeCell ref="L94:M94"/>
    <mergeCell ref="N94:O9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PageLayoutView="0" workbookViewId="0" topLeftCell="A34">
      <selection activeCell="A38" sqref="A38:IV38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84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3">
        <v>40815</v>
      </c>
      <c r="E35" s="275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>SUM(D36/C36*100)</f>
        <v>11.1462393254717</v>
      </c>
      <c r="J36" s="226"/>
      <c r="K36" s="3"/>
      <c r="M36" s="3"/>
      <c r="O36" s="3"/>
    </row>
    <row r="37" spans="2:15" ht="14.25" thickBot="1">
      <c r="B37" s="107" t="s">
        <v>85</v>
      </c>
      <c r="C37" s="173">
        <v>190783.73257199995</v>
      </c>
      <c r="D37" s="297">
        <v>23499.218844000003</v>
      </c>
      <c r="E37" s="298"/>
      <c r="F37" s="108">
        <f>SUM(D37/C37*100)</f>
        <v>12.317202587034837</v>
      </c>
      <c r="J37" s="226"/>
      <c r="K37" s="3"/>
      <c r="M37" s="3"/>
      <c r="O37" s="3"/>
    </row>
    <row r="38" spans="2:15" ht="11.25" customHeight="1">
      <c r="B38" s="96" t="s">
        <v>12</v>
      </c>
      <c r="C38" s="97">
        <f>SUM(C6:C37)</f>
        <v>6809616.018516101</v>
      </c>
      <c r="D38" s="248">
        <f>SUM(D6:E37)</f>
        <v>1067061.5225449998</v>
      </c>
      <c r="E38" s="249">
        <f>SUM(E6:E29)</f>
        <v>0</v>
      </c>
      <c r="F38" s="106">
        <f>D38/C38*100</f>
        <v>15.66992205791841</v>
      </c>
      <c r="K38" s="3"/>
      <c r="M38" s="3"/>
      <c r="O38" s="3"/>
    </row>
    <row r="39" spans="2:15" ht="13.5">
      <c r="B39" s="17"/>
      <c r="C39" s="18"/>
      <c r="D39" s="18"/>
      <c r="E39" s="19"/>
      <c r="F39" s="20"/>
      <c r="K39" s="3"/>
      <c r="M39" s="3"/>
      <c r="O39" s="3"/>
    </row>
    <row r="40" spans="2:15" ht="13.5">
      <c r="B40" s="21" t="s">
        <v>13</v>
      </c>
      <c r="C40" s="18"/>
      <c r="D40" s="18"/>
      <c r="E40" s="19"/>
      <c r="F40" s="20"/>
      <c r="K40" s="3"/>
      <c r="M40" s="3"/>
      <c r="O40" s="3"/>
    </row>
    <row r="41" spans="2:15" ht="13.5">
      <c r="B41" s="21" t="s">
        <v>14</v>
      </c>
      <c r="K41" s="3"/>
      <c r="M41" s="3"/>
      <c r="O41" s="3"/>
    </row>
    <row r="42" spans="2:15" ht="13.5">
      <c r="B42" s="21" t="s">
        <v>34</v>
      </c>
      <c r="K42" s="3"/>
      <c r="M42" s="3"/>
      <c r="O42" s="3"/>
    </row>
    <row r="43" spans="11:15" ht="25.5" customHeight="1">
      <c r="K43" s="3"/>
      <c r="M43" s="3"/>
      <c r="O43" s="3"/>
    </row>
    <row r="44" ht="14.25">
      <c r="A44" s="4" t="s">
        <v>15</v>
      </c>
    </row>
    <row r="45" spans="11:15" ht="13.5">
      <c r="K45" s="3"/>
      <c r="M45" s="3"/>
      <c r="O45" s="3" t="s">
        <v>16</v>
      </c>
    </row>
    <row r="46" spans="2:15" ht="18" thickBot="1">
      <c r="B46" s="22" t="s">
        <v>17</v>
      </c>
      <c r="C46" s="22"/>
      <c r="K46" s="3"/>
      <c r="M46" s="3"/>
      <c r="O46" s="3"/>
    </row>
    <row r="47" spans="2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291">
        <v>2011</v>
      </c>
      <c r="K47" s="296"/>
      <c r="L47" s="291">
        <v>2012</v>
      </c>
      <c r="M47" s="296"/>
      <c r="N47" s="291">
        <v>2013</v>
      </c>
      <c r="O47" s="292"/>
    </row>
    <row r="48" spans="2:15" ht="13.5">
      <c r="B48" s="27" t="s">
        <v>18</v>
      </c>
      <c r="C48" s="28"/>
      <c r="D48" s="29">
        <v>74465.86815699999</v>
      </c>
      <c r="E48" s="30" t="s">
        <v>19</v>
      </c>
      <c r="F48" s="31">
        <v>58963.20787799997</v>
      </c>
      <c r="G48" s="32">
        <f>(F48/D48-1)*100</f>
        <v>-20.818477864670847</v>
      </c>
      <c r="H48" s="33">
        <v>65085.72609699999</v>
      </c>
      <c r="I48" s="34">
        <f>(H48/F48-1)*100</f>
        <v>10.383624703167516</v>
      </c>
      <c r="J48" s="31">
        <v>52162.66686</v>
      </c>
      <c r="K48" s="206">
        <f>(J48/H48-1)*100</f>
        <v>-19.855442985671257</v>
      </c>
      <c r="L48" s="31">
        <v>71372.129297</v>
      </c>
      <c r="M48" s="206">
        <f>(L48/J48-1)*100</f>
        <v>36.826074266019624</v>
      </c>
      <c r="N48" s="31">
        <v>83754.06387799999</v>
      </c>
      <c r="O48" s="35">
        <f>(N48/L48-1)*100</f>
        <v>17.348416956253576</v>
      </c>
    </row>
    <row r="49" spans="2:15" ht="13.5">
      <c r="B49" s="36" t="s">
        <v>20</v>
      </c>
      <c r="C49" s="37"/>
      <c r="D49" s="38">
        <v>123756.788416</v>
      </c>
      <c r="E49" s="39" t="s">
        <v>19</v>
      </c>
      <c r="F49" s="40">
        <v>64109.766525</v>
      </c>
      <c r="G49" s="41">
        <f aca="true" t="shared" si="1" ref="G49:G60">(F49/D49-1)*100</f>
        <v>-48.196969761772266</v>
      </c>
      <c r="H49" s="42">
        <v>73314.20406855</v>
      </c>
      <c r="I49" s="43">
        <f aca="true" t="shared" si="2" ref="I49:I60">(H49/F49-1)*100</f>
        <v>14.357309412382069</v>
      </c>
      <c r="J49" s="40">
        <v>138795.738655</v>
      </c>
      <c r="K49" s="207">
        <f aca="true" t="shared" si="3" ref="K49:K60">(J49/H49-1)*100</f>
        <v>89.31630018819227</v>
      </c>
      <c r="L49" s="40">
        <v>210852.80018000002</v>
      </c>
      <c r="M49" s="207">
        <f aca="true" t="shared" si="4" ref="M49:M57">(L49/J49-1)*100</f>
        <v>51.91590334348082</v>
      </c>
      <c r="N49" s="40">
        <v>261840.397189</v>
      </c>
      <c r="O49" s="44">
        <f aca="true" t="shared" si="5" ref="O49:O57">(N49/L49-1)*100</f>
        <v>24.181607721345454</v>
      </c>
    </row>
    <row r="50" spans="2:15" ht="13.5">
      <c r="B50" s="36" t="s">
        <v>21</v>
      </c>
      <c r="C50" s="37"/>
      <c r="D50" s="38">
        <v>1169438.287102</v>
      </c>
      <c r="E50" s="39" t="s">
        <v>19</v>
      </c>
      <c r="F50" s="40">
        <v>763654.2381190001</v>
      </c>
      <c r="G50" s="41">
        <f t="shared" si="1"/>
        <v>-34.6990562442229</v>
      </c>
      <c r="H50" s="42">
        <v>707206.4344405499</v>
      </c>
      <c r="I50" s="43">
        <f t="shared" si="2"/>
        <v>-7.391801270885356</v>
      </c>
      <c r="J50" s="40">
        <v>866631.6148727499</v>
      </c>
      <c r="K50" s="207">
        <f t="shared" si="3"/>
        <v>22.542948235237215</v>
      </c>
      <c r="L50" s="40">
        <v>902865.589185</v>
      </c>
      <c r="M50" s="207">
        <f t="shared" si="4"/>
        <v>4.181012288314734</v>
      </c>
      <c r="N50" s="40">
        <v>931063.183616</v>
      </c>
      <c r="O50" s="44">
        <f t="shared" si="5"/>
        <v>3.1231220647641944</v>
      </c>
    </row>
    <row r="51" spans="2:15" ht="13.5">
      <c r="B51" s="36" t="s">
        <v>22</v>
      </c>
      <c r="C51" s="37"/>
      <c r="D51" s="38">
        <v>82149.387165</v>
      </c>
      <c r="E51" s="39" t="s">
        <v>19</v>
      </c>
      <c r="F51" s="40">
        <v>92729.87019605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53816.1367768</v>
      </c>
      <c r="K51" s="207">
        <f t="shared" si="3"/>
        <v>46.355252631247424</v>
      </c>
      <c r="L51" s="40">
        <v>66521.40487</v>
      </c>
      <c r="M51" s="207">
        <f t="shared" si="4"/>
        <v>23.608658766968958</v>
      </c>
      <c r="N51" s="40">
        <v>68074.04622885</v>
      </c>
      <c r="O51" s="44">
        <f t="shared" si="5"/>
        <v>2.3340477578371432</v>
      </c>
    </row>
    <row r="52" spans="2:15" ht="13.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183752.441971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ht="13.5">
      <c r="B53" s="36" t="s">
        <v>24</v>
      </c>
      <c r="C53" s="37"/>
      <c r="D53" s="38">
        <v>424786.96063</v>
      </c>
      <c r="E53" s="39" t="s">
        <v>19</v>
      </c>
      <c r="F53" s="40">
        <v>303027.6243459998</v>
      </c>
      <c r="G53" s="41">
        <f t="shared" si="1"/>
        <v>-28.66362378530155</v>
      </c>
      <c r="H53" s="42">
        <v>246619.4399830001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278852.955149</v>
      </c>
      <c r="M53" s="207">
        <f t="shared" si="4"/>
        <v>14.597676993917808</v>
      </c>
      <c r="N53" s="40">
        <v>339882.6511432999</v>
      </c>
      <c r="O53" s="44">
        <f t="shared" si="5"/>
        <v>21.88597784868007</v>
      </c>
    </row>
    <row r="54" spans="2:15" ht="13.5">
      <c r="B54" s="36" t="s">
        <v>25</v>
      </c>
      <c r="C54" s="37"/>
      <c r="D54" s="38">
        <v>91998.580067</v>
      </c>
      <c r="E54" s="39" t="s">
        <v>19</v>
      </c>
      <c r="F54" s="40">
        <v>72420.74597299998</v>
      </c>
      <c r="G54" s="41">
        <f t="shared" si="1"/>
        <v>-21.280582895672985</v>
      </c>
      <c r="H54" s="42">
        <v>63603.039644</v>
      </c>
      <c r="I54" s="43">
        <f t="shared" si="2"/>
        <v>-12.175663493286049</v>
      </c>
      <c r="J54" s="40">
        <v>83922.54898600001</v>
      </c>
      <c r="K54" s="207">
        <f t="shared" si="3"/>
        <v>31.94738719365098</v>
      </c>
      <c r="L54" s="40">
        <v>73510.594003</v>
      </c>
      <c r="M54" s="207">
        <f t="shared" si="4"/>
        <v>-12.406623855928078</v>
      </c>
      <c r="N54" s="40">
        <v>90504.567084</v>
      </c>
      <c r="O54" s="44">
        <f t="shared" si="5"/>
        <v>23.11771971303409</v>
      </c>
    </row>
    <row r="55" spans="2:15" ht="13.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5.078512728391971</v>
      </c>
      <c r="L55" s="40">
        <v>34797.79395400001</v>
      </c>
      <c r="M55" s="207">
        <f t="shared" si="4"/>
        <v>23.275065678031524</v>
      </c>
      <c r="N55" s="40">
        <v>42747.456859</v>
      </c>
      <c r="O55" s="44">
        <f t="shared" si="5"/>
        <v>22.84530713501214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91957.92502700002</v>
      </c>
      <c r="G56" s="41">
        <f t="shared" si="1"/>
        <v>-46.94368329899987</v>
      </c>
      <c r="H56" s="42">
        <v>125849.024</v>
      </c>
      <c r="I56" s="43">
        <f t="shared" si="2"/>
        <v>36.85500620316206</v>
      </c>
      <c r="J56" s="40">
        <v>126708.88219915002</v>
      </c>
      <c r="K56" s="207">
        <f t="shared" si="3"/>
        <v>0.6832458225103144</v>
      </c>
      <c r="L56" s="40">
        <v>135836.600931</v>
      </c>
      <c r="M56" s="207">
        <f t="shared" si="4"/>
        <v>7.203692885163182</v>
      </c>
      <c r="N56" s="40">
        <v>204765.990911</v>
      </c>
      <c r="O56" s="44">
        <f t="shared" si="5"/>
        <v>50.74434247291981</v>
      </c>
    </row>
    <row r="57" spans="2:15" ht="15" thickBot="1" thickTop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</v>
      </c>
      <c r="H57" s="52">
        <v>1479655.297987</v>
      </c>
      <c r="I57" s="53">
        <f t="shared" si="2"/>
        <v>-9.112151865297003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</v>
      </c>
      <c r="O57" s="54">
        <f t="shared" si="5"/>
        <v>14.724591196400393</v>
      </c>
    </row>
    <row r="58" spans="4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ht="13.5">
      <c r="B59" s="61" t="s">
        <v>29</v>
      </c>
      <c r="C59" s="62"/>
      <c r="D59" s="38">
        <v>304986.149088</v>
      </c>
      <c r="E59" s="30" t="s">
        <v>19</v>
      </c>
      <c r="F59" s="31">
        <v>148632.117525</v>
      </c>
      <c r="G59" s="41">
        <f>(F59/D59-1)*100</f>
        <v>-51.26594503735511</v>
      </c>
      <c r="H59" s="42">
        <v>150024.44353805</v>
      </c>
      <c r="I59" s="43">
        <f t="shared" si="2"/>
        <v>0.9367598579868242</v>
      </c>
      <c r="J59" s="40">
        <v>326871.2629643</v>
      </c>
      <c r="K59" s="207">
        <f t="shared" si="3"/>
        <v>117.87867047238683</v>
      </c>
      <c r="L59" s="40">
        <v>404012.0825240001</v>
      </c>
      <c r="M59" s="207">
        <f>(L59/J59-1)*100</f>
        <v>23.599755714262717</v>
      </c>
      <c r="N59" s="40">
        <v>428129.3452835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80232.032362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46955.23988255</v>
      </c>
      <c r="I60" s="70">
        <f t="shared" si="2"/>
        <v>-0.05151768754154684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4:15" ht="13.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4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291">
        <v>2011</v>
      </c>
      <c r="K63" s="296"/>
      <c r="L63" s="291">
        <v>2012</v>
      </c>
      <c r="M63" s="296"/>
      <c r="N63" s="291">
        <v>2013</v>
      </c>
      <c r="O63" s="292"/>
    </row>
    <row r="64" spans="2:15" ht="13.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</v>
      </c>
      <c r="H64" s="33">
        <v>50534.686978000005</v>
      </c>
      <c r="I64" s="74">
        <f>(H64/F64-1)*100</f>
        <v>-6.3707861444256775</v>
      </c>
      <c r="J64" s="31">
        <v>51523.208511</v>
      </c>
      <c r="K64" s="211">
        <f>(J64/H64-1)*100</f>
        <v>1.9561247770869539</v>
      </c>
      <c r="L64" s="31">
        <v>98968.32531799999</v>
      </c>
      <c r="M64" s="206">
        <f>(L64/J64-1)*100</f>
        <v>92.08494225834296</v>
      </c>
      <c r="N64" s="31">
        <v>130115.432594</v>
      </c>
      <c r="O64" s="35">
        <f>(N64/L64-1)*100</f>
        <v>31.47179380465388</v>
      </c>
    </row>
    <row r="65" spans="2:15" ht="13.5">
      <c r="B65" s="36" t="s">
        <v>20</v>
      </c>
      <c r="C65" s="37"/>
      <c r="D65" s="38">
        <v>145430.75646899999</v>
      </c>
      <c r="E65" s="39" t="s">
        <v>19</v>
      </c>
      <c r="F65" s="75">
        <v>96278.06066785</v>
      </c>
      <c r="G65" s="41">
        <f aca="true" t="shared" si="6" ref="G65:G73">(F65/D65-1)*100</f>
        <v>-33.79800600268993</v>
      </c>
      <c r="H65" s="42">
        <v>138276.5004413</v>
      </c>
      <c r="I65" s="76">
        <f aca="true" t="shared" si="7" ref="I65:K73">(H65/F65-1)*100</f>
        <v>43.62202508247499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aca="true" t="shared" si="8" ref="M65:M72">(L65/J65-1)*100</f>
        <v>-37.499106394399305</v>
      </c>
      <c r="N65" s="40">
        <v>451159.118254</v>
      </c>
      <c r="O65" s="44">
        <f aca="true" t="shared" si="9" ref="O65:O72">(N65/L65-1)*100</f>
        <v>93.02676553119996</v>
      </c>
    </row>
    <row r="66" spans="2:15" ht="13.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</v>
      </c>
      <c r="I66" s="76">
        <f t="shared" si="7"/>
        <v>-18.26329119526925</v>
      </c>
      <c r="J66" s="40">
        <v>1083908.1906834</v>
      </c>
      <c r="K66" s="212">
        <f t="shared" si="7"/>
        <v>-7.563610621126793</v>
      </c>
      <c r="L66" s="40">
        <v>1150309.8317710003</v>
      </c>
      <c r="M66" s="207">
        <f t="shared" si="8"/>
        <v>6.126131498806586</v>
      </c>
      <c r="N66" s="40">
        <v>1602266.2021930502</v>
      </c>
      <c r="O66" s="44">
        <f t="shared" si="9"/>
        <v>39.289968488422325</v>
      </c>
    </row>
    <row r="67" spans="2:15" ht="13.5">
      <c r="B67" s="36" t="s">
        <v>22</v>
      </c>
      <c r="C67" s="37"/>
      <c r="D67" s="38">
        <v>83654.76086800001</v>
      </c>
      <c r="E67" s="39" t="s">
        <v>19</v>
      </c>
      <c r="F67" s="75">
        <v>78045.871556</v>
      </c>
      <c r="G67" s="41">
        <f t="shared" si="6"/>
        <v>-6.704805863769492</v>
      </c>
      <c r="H67" s="42">
        <v>62504.7406474</v>
      </c>
      <c r="I67" s="76">
        <f t="shared" si="7"/>
        <v>-19.912816141016275</v>
      </c>
      <c r="J67" s="40">
        <v>68356.70219999999</v>
      </c>
      <c r="K67" s="212">
        <f t="shared" si="7"/>
        <v>9.362428340614848</v>
      </c>
      <c r="L67" s="40">
        <v>70899.061984</v>
      </c>
      <c r="M67" s="207">
        <f t="shared" si="8"/>
        <v>3.719254589786236</v>
      </c>
      <c r="N67" s="40">
        <v>96621.92969260001</v>
      </c>
      <c r="O67" s="44">
        <f t="shared" si="9"/>
        <v>36.28097042300076</v>
      </c>
    </row>
    <row r="68" spans="2:15" ht="13.5">
      <c r="B68" s="36" t="s">
        <v>23</v>
      </c>
      <c r="C68" s="37"/>
      <c r="D68" s="38">
        <v>362217.08108199947</v>
      </c>
      <c r="E68" s="39" t="s">
        <v>19</v>
      </c>
      <c r="F68" s="75">
        <v>221173.40723</v>
      </c>
      <c r="G68" s="41">
        <f t="shared" si="6"/>
        <v>-38.93899024051538</v>
      </c>
      <c r="H68" s="42">
        <v>231292.073395</v>
      </c>
      <c r="I68" s="76">
        <f t="shared" si="7"/>
        <v>4.574992216165263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</v>
      </c>
      <c r="N68" s="40">
        <v>332934.79825199995</v>
      </c>
      <c r="O68" s="44">
        <f t="shared" si="9"/>
        <v>16.14368999643152</v>
      </c>
    </row>
    <row r="69" spans="2:15" ht="13.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</v>
      </c>
      <c r="O69" s="44">
        <f t="shared" si="9"/>
        <v>74.65043813326888</v>
      </c>
    </row>
    <row r="70" spans="2:15" ht="13.5">
      <c r="B70" s="36" t="s">
        <v>25</v>
      </c>
      <c r="C70" s="37"/>
      <c r="D70" s="38">
        <v>134339.52297800002</v>
      </c>
      <c r="E70" s="39" t="s">
        <v>19</v>
      </c>
      <c r="F70" s="75">
        <v>133160.078479</v>
      </c>
      <c r="G70" s="41">
        <f t="shared" si="6"/>
        <v>-0.877957932896023</v>
      </c>
      <c r="H70" s="42">
        <v>101561.90542299999</v>
      </c>
      <c r="I70" s="76">
        <f t="shared" si="7"/>
        <v>-23.729464128382283</v>
      </c>
      <c r="J70" s="40">
        <v>106085.068211</v>
      </c>
      <c r="K70" s="212">
        <f t="shared" si="7"/>
        <v>4.453601740890223</v>
      </c>
      <c r="L70" s="40">
        <v>83629.52279799999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ht="13.5">
      <c r="B71" s="36" t="s">
        <v>26</v>
      </c>
      <c r="C71" s="37"/>
      <c r="D71" s="38">
        <v>39582.16521</v>
      </c>
      <c r="E71" s="39" t="s">
        <v>19</v>
      </c>
      <c r="F71" s="75">
        <v>44396.500936</v>
      </c>
      <c r="G71" s="41">
        <f t="shared" si="6"/>
        <v>12.162891293232514</v>
      </c>
      <c r="H71" s="42">
        <v>45108.79307300001</v>
      </c>
      <c r="I71" s="76">
        <f t="shared" si="7"/>
        <v>1.6043880080252704</v>
      </c>
      <c r="J71" s="40">
        <v>43654.61741600001</v>
      </c>
      <c r="K71" s="212">
        <f t="shared" si="7"/>
        <v>-3.2237077472826448</v>
      </c>
      <c r="L71" s="40">
        <v>44633.086684</v>
      </c>
      <c r="M71" s="207">
        <f t="shared" si="8"/>
        <v>2.2413877979408747</v>
      </c>
      <c r="N71" s="40">
        <v>62242.41194799999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</v>
      </c>
      <c r="G72" s="41">
        <f t="shared" si="6"/>
        <v>-29.15229387344157</v>
      </c>
      <c r="H72" s="42">
        <v>179265.77039355</v>
      </c>
      <c r="I72" s="76">
        <f t="shared" si="7"/>
        <v>9.904667481505204</v>
      </c>
      <c r="J72" s="40">
        <v>133779.22550815</v>
      </c>
      <c r="K72" s="212">
        <f t="shared" si="7"/>
        <v>-25.37380381404737</v>
      </c>
      <c r="L72" s="40">
        <v>183200.597175</v>
      </c>
      <c r="M72" s="207">
        <f t="shared" si="8"/>
        <v>36.94248600941346</v>
      </c>
      <c r="N72" s="40">
        <v>328203.96683200006</v>
      </c>
      <c r="O72" s="44">
        <f t="shared" si="9"/>
        <v>79.15005294359791</v>
      </c>
    </row>
    <row r="73" spans="2:15" ht="15" thickBot="1" thickTop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-22.41698375523167</v>
      </c>
      <c r="H73" s="52">
        <v>2342310.2099072</v>
      </c>
      <c r="I73" s="51">
        <f t="shared" si="7"/>
        <v>-8.764960076923266</v>
      </c>
      <c r="J73" s="50">
        <v>2412686.81083305</v>
      </c>
      <c r="K73" s="213">
        <f t="shared" si="7"/>
        <v>3.0045807181380058</v>
      </c>
      <c r="L73" s="50">
        <v>2501018.476114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4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ht="13.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</v>
      </c>
      <c r="H75" s="42">
        <v>316551.8620538</v>
      </c>
      <c r="I75" s="76">
        <f>(H75/F75-1)*100</f>
        <v>31.472836300081397</v>
      </c>
      <c r="J75" s="40">
        <v>561706.7290425</v>
      </c>
      <c r="K75" s="211">
        <f>(J75/H75-1)*100</f>
        <v>77.4454035424484</v>
      </c>
      <c r="L75" s="40">
        <v>456038.436385</v>
      </c>
      <c r="M75" s="207">
        <f>(L75/J75-1)*100</f>
        <v>-18.812004057281804</v>
      </c>
      <c r="N75" s="40">
        <v>681921.6244340001</v>
      </c>
      <c r="O75" s="44">
        <f>(N75/L75-1)*100</f>
        <v>49.53161181754062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</v>
      </c>
      <c r="H76" s="69">
        <v>92002.3081903</v>
      </c>
      <c r="I76" s="80">
        <f>(H76/F76-1)*100</f>
        <v>46.86176447862989</v>
      </c>
      <c r="J76" s="67">
        <v>328324.096104</v>
      </c>
      <c r="K76" s="214">
        <f>(J76/H76-1)*100</f>
        <v>256.86506410783284</v>
      </c>
      <c r="L76" s="67">
        <v>208403.145947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4:15" ht="13.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259">
        <v>2008</v>
      </c>
      <c r="E79" s="256"/>
      <c r="F79" s="255">
        <v>2009</v>
      </c>
      <c r="G79" s="256"/>
      <c r="H79" s="255">
        <v>2010</v>
      </c>
      <c r="I79" s="256"/>
      <c r="J79" s="255">
        <v>2011</v>
      </c>
      <c r="K79" s="306"/>
      <c r="L79" s="291">
        <v>2012</v>
      </c>
      <c r="M79" s="292"/>
      <c r="N79" s="310"/>
      <c r="O79" s="311"/>
    </row>
    <row r="80" spans="2:15" ht="13.5">
      <c r="B80" s="27" t="s">
        <v>18</v>
      </c>
      <c r="C80" s="28"/>
      <c r="D80" s="114">
        <v>53444.58527999998</v>
      </c>
      <c r="E80" s="115" t="s">
        <v>19</v>
      </c>
      <c r="F80" s="116">
        <v>54017.35006900002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-6.834046575051889</v>
      </c>
      <c r="L80" s="31">
        <v>60045.93854000002</v>
      </c>
      <c r="M80" s="35">
        <f>(L80/J80-1)*100</f>
        <v>-3.2064196405434675</v>
      </c>
      <c r="N80" s="42"/>
      <c r="O80" s="207"/>
    </row>
    <row r="81" spans="2:15" ht="13.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</v>
      </c>
      <c r="I81" s="124">
        <v>-15.159966327517104</v>
      </c>
      <c r="J81" s="122">
        <v>293183.7835914</v>
      </c>
      <c r="K81" s="222">
        <v>194.02354861189997</v>
      </c>
      <c r="L81" s="40">
        <v>219811.99767299945</v>
      </c>
      <c r="M81" s="44">
        <f aca="true" t="shared" si="10" ref="M81:M88">(L81/J81-1)*100</f>
        <v>-25.02586774057608</v>
      </c>
      <c r="N81" s="42"/>
      <c r="O81" s="207"/>
    </row>
    <row r="82" spans="2:15" ht="13.5">
      <c r="B82" s="36" t="s">
        <v>21</v>
      </c>
      <c r="C82" s="37"/>
      <c r="D82" s="120">
        <v>1221382.0205289498</v>
      </c>
      <c r="E82" s="121" t="s">
        <v>19</v>
      </c>
      <c r="F82" s="122">
        <v>940021.0248644999</v>
      </c>
      <c r="G82" s="123">
        <v>-23.036281109050506</v>
      </c>
      <c r="H82" s="122">
        <v>953375.41664025</v>
      </c>
      <c r="I82" s="124">
        <v>1.420648200679886</v>
      </c>
      <c r="J82" s="122">
        <v>994620.8165024999</v>
      </c>
      <c r="K82" s="222">
        <v>4.326249569933438</v>
      </c>
      <c r="L82" s="40">
        <v>1071460.2768880003</v>
      </c>
      <c r="M82" s="44">
        <f t="shared" si="10"/>
        <v>7.725502936455708</v>
      </c>
      <c r="N82" s="42"/>
      <c r="O82" s="207"/>
    </row>
    <row r="83" spans="2:15" ht="13.5">
      <c r="B83" s="36" t="s">
        <v>22</v>
      </c>
      <c r="C83" s="37"/>
      <c r="D83" s="120">
        <v>68016.381769</v>
      </c>
      <c r="E83" s="121" t="s">
        <v>19</v>
      </c>
      <c r="F83" s="122">
        <v>83876.64607185</v>
      </c>
      <c r="G83" s="123">
        <v>23.3183005187122</v>
      </c>
      <c r="H83" s="122">
        <v>50543.124563</v>
      </c>
      <c r="I83" s="124">
        <v>-39.74112350688892</v>
      </c>
      <c r="J83" s="122">
        <v>71434.732358</v>
      </c>
      <c r="K83" s="222">
        <v>41.334222954418735</v>
      </c>
      <c r="L83" s="40">
        <v>67409.96755300001</v>
      </c>
      <c r="M83" s="44">
        <f t="shared" si="10"/>
        <v>-5.634184761594129</v>
      </c>
      <c r="N83" s="42"/>
      <c r="O83" s="207"/>
    </row>
    <row r="84" spans="2:15" ht="13.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</v>
      </c>
      <c r="J84" s="122">
        <v>186740.94260005</v>
      </c>
      <c r="K84" s="222">
        <v>-16.33426887506725</v>
      </c>
      <c r="L84" s="40">
        <v>195327.06949300002</v>
      </c>
      <c r="M84" s="44">
        <f t="shared" si="10"/>
        <v>4.597881307335605</v>
      </c>
      <c r="N84" s="42"/>
      <c r="O84" s="207"/>
    </row>
    <row r="85" spans="2:15" ht="13.5">
      <c r="B85" s="36" t="s">
        <v>24</v>
      </c>
      <c r="C85" s="37"/>
      <c r="D85" s="120">
        <v>398800.02155499975</v>
      </c>
      <c r="E85" s="121" t="s">
        <v>19</v>
      </c>
      <c r="F85" s="122">
        <v>347440.0637499995</v>
      </c>
      <c r="G85" s="123">
        <v>-12.878624631146629</v>
      </c>
      <c r="H85" s="122">
        <v>316515.96923499997</v>
      </c>
      <c r="I85" s="124">
        <v>-8.90055515798287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ht="13.5">
      <c r="B86" s="36" t="s">
        <v>25</v>
      </c>
      <c r="C86" s="37"/>
      <c r="D86" s="120">
        <v>101797.67403700003</v>
      </c>
      <c r="E86" s="121" t="s">
        <v>19</v>
      </c>
      <c r="F86" s="122">
        <v>72492.42507935</v>
      </c>
      <c r="G86" s="123">
        <v>-28.7877392434316</v>
      </c>
      <c r="H86" s="122">
        <v>103802.66258100001</v>
      </c>
      <c r="I86" s="124">
        <v>43.19104715751738</v>
      </c>
      <c r="J86" s="122">
        <v>80907.6499932</v>
      </c>
      <c r="K86" s="222">
        <v>-22.056286436712945</v>
      </c>
      <c r="L86" s="40">
        <v>107323.95753000001</v>
      </c>
      <c r="M86" s="44">
        <f t="shared" si="10"/>
        <v>32.64995033105053</v>
      </c>
      <c r="N86" s="42"/>
      <c r="O86" s="207"/>
    </row>
    <row r="87" spans="2:15" ht="13.5">
      <c r="B87" s="36" t="s">
        <v>26</v>
      </c>
      <c r="C87" s="37"/>
      <c r="D87" s="120">
        <v>65276.02589699998</v>
      </c>
      <c r="E87" s="121" t="s">
        <v>19</v>
      </c>
      <c r="F87" s="122">
        <v>48442.493092000004</v>
      </c>
      <c r="G87" s="123">
        <v>-25.788231703262475</v>
      </c>
      <c r="H87" s="122">
        <v>50248.268401</v>
      </c>
      <c r="I87" s="124">
        <v>3.7276679909321375</v>
      </c>
      <c r="J87" s="122">
        <v>77566.337592</v>
      </c>
      <c r="K87" s="222">
        <v>54.36619023961497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</v>
      </c>
      <c r="H88" s="128">
        <v>150099.824862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Bot="1" thickTop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2.607091088091762</v>
      </c>
      <c r="J89" s="135">
        <v>2258957.5448055</v>
      </c>
      <c r="K89" s="223">
        <v>12.158058808676685</v>
      </c>
      <c r="L89" s="50">
        <v>2266750.9769139998</v>
      </c>
      <c r="M89" s="54">
        <f>(L89/J89-1)*100</f>
        <v>0.3450012651375678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ht="13.5">
      <c r="B91" s="61" t="s">
        <v>29</v>
      </c>
      <c r="C91" s="141"/>
      <c r="D91" s="142">
        <v>287912.20654295</v>
      </c>
      <c r="E91" s="115" t="s">
        <v>19</v>
      </c>
      <c r="F91" s="143">
        <v>232667.47026034998</v>
      </c>
      <c r="G91" s="118">
        <f>(F91/D91-1)*100</f>
        <v>-19.18804935224543</v>
      </c>
      <c r="H91" s="143">
        <v>279246.2351375</v>
      </c>
      <c r="I91" s="124">
        <f>(H91/F91-1)*100</f>
        <v>20.019457307473786</v>
      </c>
      <c r="J91" s="143">
        <v>482556.00152489997</v>
      </c>
      <c r="K91" s="221">
        <f>(J91/H91-1)*100</f>
        <v>72.80662755839515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</v>
      </c>
      <c r="G92" s="147">
        <f>(F92/D92-1)*100</f>
        <v>-14.792561095706237</v>
      </c>
      <c r="H92" s="148">
        <v>59935.335683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</v>
      </c>
      <c r="M92" s="71">
        <f>(L92/J92-1)*100</f>
        <v>-26.90699966363891</v>
      </c>
      <c r="N92" s="42"/>
      <c r="O92" s="207"/>
    </row>
    <row r="93" spans="4:15" ht="13.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259">
        <v>2008</v>
      </c>
      <c r="E95" s="263"/>
      <c r="F95" s="255">
        <v>2009</v>
      </c>
      <c r="G95" s="263"/>
      <c r="H95" s="255">
        <v>2010</v>
      </c>
      <c r="I95" s="263"/>
      <c r="J95" s="255">
        <v>2011</v>
      </c>
      <c r="K95" s="307"/>
      <c r="L95" s="291">
        <v>2012</v>
      </c>
      <c r="M95" s="292"/>
      <c r="N95" s="310"/>
      <c r="O95" s="311"/>
    </row>
    <row r="96" spans="2:15" ht="13.5">
      <c r="B96" s="27" t="s">
        <v>18</v>
      </c>
      <c r="C96" s="28"/>
      <c r="D96" s="114">
        <v>79255.92043200001</v>
      </c>
      <c r="E96" s="115" t="s">
        <v>19</v>
      </c>
      <c r="F96" s="116">
        <v>98025.10781599999</v>
      </c>
      <c r="G96" s="117">
        <f>(F96/D96-1)*100</f>
        <v>23.681748040644557</v>
      </c>
      <c r="H96" s="116">
        <v>91924.151431</v>
      </c>
      <c r="I96" s="118">
        <f>(H96/F96-1)*100</f>
        <v>-6.223871129478287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3.62895975684574</v>
      </c>
      <c r="N96" s="42"/>
      <c r="O96" s="207"/>
    </row>
    <row r="97" spans="2:15" ht="13.5">
      <c r="B97" s="36" t="s">
        <v>20</v>
      </c>
      <c r="C97" s="37"/>
      <c r="D97" s="120">
        <v>147037.83482299998</v>
      </c>
      <c r="E97" s="121" t="s">
        <v>19</v>
      </c>
      <c r="F97" s="122">
        <v>137341.64728165</v>
      </c>
      <c r="G97" s="123">
        <f aca="true" t="shared" si="11" ref="G97:K108">(F97/D97-1)*100</f>
        <v>-6.594348694689356</v>
      </c>
      <c r="H97" s="122">
        <v>126641.388524</v>
      </c>
      <c r="I97" s="124">
        <f t="shared" si="11"/>
        <v>-7.7909788978333</v>
      </c>
      <c r="J97" s="122">
        <v>316110.79758519115</v>
      </c>
      <c r="K97" s="222">
        <f t="shared" si="11"/>
        <v>149.61096942275276</v>
      </c>
      <c r="L97" s="40">
        <v>408661.364159</v>
      </c>
      <c r="M97" s="44">
        <f aca="true" t="shared" si="12" ref="M97:M104">(L97/J97-1)*100</f>
        <v>29.277888411536047</v>
      </c>
      <c r="N97" s="42"/>
      <c r="O97" s="207"/>
    </row>
    <row r="98" spans="2:15" ht="13.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9.904880237806314</v>
      </c>
      <c r="H98" s="122">
        <v>1641889.68403955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-4.976284922435559</v>
      </c>
      <c r="N98" s="42"/>
      <c r="O98" s="207"/>
    </row>
    <row r="99" spans="2:15" ht="13.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</v>
      </c>
      <c r="H99" s="122">
        <v>87775.74106895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98933.554614</v>
      </c>
      <c r="M99" s="44">
        <f t="shared" si="12"/>
        <v>-6.151915721636936</v>
      </c>
      <c r="N99" s="42"/>
      <c r="O99" s="207"/>
    </row>
    <row r="100" spans="2:15" ht="13.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8.793695081920916</v>
      </c>
      <c r="J100" s="122">
        <v>255652.14946063413</v>
      </c>
      <c r="K100" s="222">
        <f t="shared" si="11"/>
        <v>-7.714850846412014</v>
      </c>
      <c r="L100" s="40">
        <v>322853.145485</v>
      </c>
      <c r="M100" s="44">
        <f>(L100/J100-1)*100</f>
        <v>26.286106401273823</v>
      </c>
      <c r="N100" s="42"/>
      <c r="O100" s="207"/>
    </row>
    <row r="101" spans="2:15" ht="13.5">
      <c r="B101" s="36" t="s">
        <v>24</v>
      </c>
      <c r="C101" s="37"/>
      <c r="D101" s="120">
        <v>496716.9811720003</v>
      </c>
      <c r="E101" s="121" t="s">
        <v>19</v>
      </c>
      <c r="F101" s="122">
        <v>747980.944605</v>
      </c>
      <c r="G101" s="123">
        <f t="shared" si="11"/>
        <v>50.584935276451404</v>
      </c>
      <c r="H101" s="122">
        <v>511562.3641187999</v>
      </c>
      <c r="I101" s="124">
        <f t="shared" si="11"/>
        <v>-31.60756730387697</v>
      </c>
      <c r="J101" s="122">
        <v>538017.8956408268</v>
      </c>
      <c r="K101" s="222">
        <f t="shared" si="11"/>
        <v>5.17151639323552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ht="13.5">
      <c r="B102" s="36" t="s">
        <v>25</v>
      </c>
      <c r="C102" s="37"/>
      <c r="D102" s="120">
        <v>125699.432104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</v>
      </c>
      <c r="I102" s="124">
        <f t="shared" si="11"/>
        <v>32.60946565309506</v>
      </c>
      <c r="J102" s="122">
        <v>147777.2300903144</v>
      </c>
      <c r="K102" s="222">
        <f t="shared" si="11"/>
        <v>0.8627607397817982</v>
      </c>
      <c r="L102" s="40">
        <v>138314.99673099996</v>
      </c>
      <c r="M102" s="44">
        <f t="shared" si="12"/>
        <v>-6.403038785834314</v>
      </c>
      <c r="N102" s="42"/>
      <c r="O102" s="207"/>
    </row>
    <row r="103" spans="2:15" ht="13.5">
      <c r="B103" s="36" t="s">
        <v>26</v>
      </c>
      <c r="C103" s="37"/>
      <c r="D103" s="120">
        <v>49846.676444</v>
      </c>
      <c r="E103" s="121" t="s">
        <v>19</v>
      </c>
      <c r="F103" s="122">
        <v>62103.559462</v>
      </c>
      <c r="G103" s="123">
        <f t="shared" si="11"/>
        <v>24.589168009566166</v>
      </c>
      <c r="H103" s="122">
        <v>51260.09994105001</v>
      </c>
      <c r="I103" s="124">
        <f t="shared" si="11"/>
        <v>-17.46028668064493</v>
      </c>
      <c r="J103" s="122">
        <v>85166.97897335951</v>
      </c>
      <c r="K103" s="222">
        <f t="shared" si="11"/>
        <v>66.14672829608799</v>
      </c>
      <c r="L103" s="40">
        <v>69821.971417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</v>
      </c>
      <c r="G104" s="123">
        <f t="shared" si="11"/>
        <v>45.74941210673546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Bot="1" thickTop="1">
      <c r="B105" s="46" t="s">
        <v>28</v>
      </c>
      <c r="C105" s="47"/>
      <c r="D105" s="129">
        <v>2867943.6219389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3320934.6363326</v>
      </c>
      <c r="M105" s="54">
        <f>(L105/J105-1)*100</f>
        <v>0.9090369823805622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ht="13.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</v>
      </c>
      <c r="I107" s="124">
        <f>(H107/F107-1)*100</f>
        <v>-2.505336506002376</v>
      </c>
      <c r="J107" s="143">
        <v>548667.5142502964</v>
      </c>
      <c r="K107" s="221">
        <f>(J107/H107-1)*100</f>
        <v>66.6894784912198</v>
      </c>
      <c r="L107" s="40">
        <v>628710.4596170001</v>
      </c>
      <c r="M107" s="44">
        <f>(L107/J107-1)*100</f>
        <v>14.58860663111703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84319.91484165</v>
      </c>
      <c r="G108" s="147">
        <f t="shared" si="11"/>
        <v>-15.315142413187798</v>
      </c>
      <c r="H108" s="148">
        <v>83348.967363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33.73653290377803</v>
      </c>
      <c r="N108" s="42"/>
      <c r="O108" s="207"/>
    </row>
    <row r="109" spans="4:15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ht="13.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sheetProtection/>
  <mergeCells count="5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N47:O47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N95:O95"/>
    <mergeCell ref="D79:E79"/>
    <mergeCell ref="F79:G79"/>
    <mergeCell ref="H79:I79"/>
    <mergeCell ref="J79:K79"/>
    <mergeCell ref="L79:M79"/>
    <mergeCell ref="N79:O79"/>
    <mergeCell ref="D36:E36"/>
    <mergeCell ref="D95:E95"/>
    <mergeCell ref="F95:G95"/>
    <mergeCell ref="H95:I95"/>
    <mergeCell ref="J95:K95"/>
    <mergeCell ref="L95:M95"/>
    <mergeCell ref="D37:E37"/>
    <mergeCell ref="D38:E38"/>
    <mergeCell ref="J47:K47"/>
    <mergeCell ref="L47:M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PageLayoutView="0" workbookViewId="0" topLeftCell="A13">
      <selection activeCell="L30" sqref="L30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87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3">
        <v>40815</v>
      </c>
      <c r="E35" s="275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3">
        <v>23499.218844000003</v>
      </c>
      <c r="E37" s="275"/>
      <c r="F37" s="155">
        <f>SUM(D37/C37*100)</f>
        <v>12.317202587034837</v>
      </c>
      <c r="J37" s="226"/>
      <c r="K37" s="3"/>
      <c r="M37" s="3"/>
      <c r="O37" s="3"/>
    </row>
    <row r="38" spans="2:15" ht="14.25" thickBot="1">
      <c r="B38" s="107" t="s">
        <v>86</v>
      </c>
      <c r="C38" s="173">
        <v>346452.30836659996</v>
      </c>
      <c r="D38" s="297">
        <v>59730</v>
      </c>
      <c r="E38" s="298"/>
      <c r="F38" s="108">
        <f>SUM(D38/C38*100)</f>
        <v>17.24046818495908</v>
      </c>
      <c r="J38" s="226"/>
      <c r="K38" s="3"/>
      <c r="M38" s="3"/>
      <c r="O38" s="3"/>
    </row>
    <row r="39" spans="2:15" ht="11.25" customHeight="1">
      <c r="B39" s="96" t="s">
        <v>12</v>
      </c>
      <c r="C39" s="97">
        <f>SUM(C6:C38)</f>
        <v>7156068.326882701</v>
      </c>
      <c r="D39" s="248">
        <f>SUM(D6:E38)</f>
        <v>1126791.5225449998</v>
      </c>
      <c r="E39" s="249">
        <f>SUM(E6:E29)</f>
        <v>0</v>
      </c>
      <c r="F39" s="106">
        <f>D39/C39*100</f>
        <v>15.745958130556984</v>
      </c>
      <c r="K39" s="3"/>
      <c r="M39" s="3"/>
      <c r="O39" s="3"/>
    </row>
    <row r="40" spans="2:15" ht="13.5">
      <c r="B40" s="17"/>
      <c r="C40" s="18"/>
      <c r="D40" s="18"/>
      <c r="E40" s="19"/>
      <c r="F40" s="20"/>
      <c r="K40" s="3"/>
      <c r="M40" s="3"/>
      <c r="O40" s="3"/>
    </row>
    <row r="41" spans="2:15" ht="13.5">
      <c r="B41" s="21" t="s">
        <v>13</v>
      </c>
      <c r="C41" s="18"/>
      <c r="D41" s="18"/>
      <c r="E41" s="19"/>
      <c r="F41" s="20"/>
      <c r="K41" s="3"/>
      <c r="M41" s="3"/>
      <c r="O41" s="3"/>
    </row>
    <row r="42" spans="2:15" ht="13.5">
      <c r="B42" s="21" t="s">
        <v>14</v>
      </c>
      <c r="K42" s="3"/>
      <c r="M42" s="3"/>
      <c r="O42" s="3"/>
    </row>
    <row r="43" spans="2:15" ht="13.5">
      <c r="B43" s="21" t="s">
        <v>34</v>
      </c>
      <c r="K43" s="3"/>
      <c r="M43" s="3"/>
      <c r="O43" s="3"/>
    </row>
    <row r="44" spans="11:15" ht="25.5" customHeight="1">
      <c r="K44" s="3"/>
      <c r="M44" s="3"/>
      <c r="O44" s="3"/>
    </row>
    <row r="45" ht="14.25">
      <c r="A45" s="4" t="s">
        <v>15</v>
      </c>
    </row>
    <row r="46" spans="11:15" ht="13.5">
      <c r="K46" s="3"/>
      <c r="M46" s="3"/>
      <c r="O46" s="3" t="s">
        <v>16</v>
      </c>
    </row>
    <row r="47" spans="2:15" ht="18" thickBot="1">
      <c r="B47" s="22" t="s">
        <v>17</v>
      </c>
      <c r="C47" s="22"/>
      <c r="K47" s="3"/>
      <c r="M47" s="3"/>
      <c r="O47" s="3"/>
    </row>
    <row r="48" spans="2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291">
        <v>2011</v>
      </c>
      <c r="K48" s="296"/>
      <c r="L48" s="291">
        <v>2012</v>
      </c>
      <c r="M48" s="296"/>
      <c r="N48" s="291">
        <v>2013</v>
      </c>
      <c r="O48" s="292"/>
    </row>
    <row r="49" spans="2:15" ht="13.5">
      <c r="B49" s="27" t="s">
        <v>18</v>
      </c>
      <c r="C49" s="28"/>
      <c r="D49" s="29">
        <v>74465.86815699999</v>
      </c>
      <c r="E49" s="30" t="s">
        <v>19</v>
      </c>
      <c r="F49" s="31">
        <v>58963.20787799997</v>
      </c>
      <c r="G49" s="32">
        <f>(F49/D49-1)*100</f>
        <v>-20.818477864670847</v>
      </c>
      <c r="H49" s="33">
        <v>65085.72609699999</v>
      </c>
      <c r="I49" s="34">
        <f>(H49/F49-1)*100</f>
        <v>10.383624703167516</v>
      </c>
      <c r="J49" s="31">
        <v>52162.66686</v>
      </c>
      <c r="K49" s="206">
        <f>(J49/H49-1)*100</f>
        <v>-19.855442985671257</v>
      </c>
      <c r="L49" s="31">
        <v>71372.129297</v>
      </c>
      <c r="M49" s="206">
        <f>(L49/J49-1)*100</f>
        <v>36.826074266019624</v>
      </c>
      <c r="N49" s="31">
        <v>83754.06387799999</v>
      </c>
      <c r="O49" s="35">
        <f>(N49/L49-1)*100</f>
        <v>17.348416956253576</v>
      </c>
    </row>
    <row r="50" spans="2:15" ht="13.5">
      <c r="B50" s="36" t="s">
        <v>20</v>
      </c>
      <c r="C50" s="37"/>
      <c r="D50" s="38">
        <v>123756.788416</v>
      </c>
      <c r="E50" s="39" t="s">
        <v>19</v>
      </c>
      <c r="F50" s="40">
        <v>64109.766525</v>
      </c>
      <c r="G50" s="41">
        <f aca="true" t="shared" si="1" ref="G50:G61">(F50/D50-1)*100</f>
        <v>-48.196969761772266</v>
      </c>
      <c r="H50" s="42">
        <v>73314.20406855</v>
      </c>
      <c r="I50" s="43">
        <f aca="true" t="shared" si="2" ref="I50:I61">(H50/F50-1)*100</f>
        <v>14.357309412382069</v>
      </c>
      <c r="J50" s="40">
        <v>138795.738655</v>
      </c>
      <c r="K50" s="207">
        <f aca="true" t="shared" si="3" ref="K50:K61">(J50/H50-1)*100</f>
        <v>89.31630018819227</v>
      </c>
      <c r="L50" s="40">
        <v>210852.80018000002</v>
      </c>
      <c r="M50" s="207">
        <f aca="true" t="shared" si="4" ref="M50:M58">(L50/J50-1)*100</f>
        <v>51.91590334348082</v>
      </c>
      <c r="N50" s="40">
        <v>261840.397189</v>
      </c>
      <c r="O50" s="44">
        <f aca="true" t="shared" si="5" ref="O50:O58">(N50/L50-1)*100</f>
        <v>24.181607721345454</v>
      </c>
    </row>
    <row r="51" spans="2:15" ht="13.5">
      <c r="B51" s="36" t="s">
        <v>21</v>
      </c>
      <c r="C51" s="37"/>
      <c r="D51" s="38">
        <v>1169438.287102</v>
      </c>
      <c r="E51" s="39" t="s">
        <v>19</v>
      </c>
      <c r="F51" s="40">
        <v>763654.2381190001</v>
      </c>
      <c r="G51" s="41">
        <f t="shared" si="1"/>
        <v>-34.6990562442229</v>
      </c>
      <c r="H51" s="42">
        <v>707206.4344405499</v>
      </c>
      <c r="I51" s="43">
        <f t="shared" si="2"/>
        <v>-7.391801270885356</v>
      </c>
      <c r="J51" s="40">
        <v>866631.6148727499</v>
      </c>
      <c r="K51" s="207">
        <f t="shared" si="3"/>
        <v>22.542948235237215</v>
      </c>
      <c r="L51" s="40">
        <v>902865.589185</v>
      </c>
      <c r="M51" s="207">
        <f t="shared" si="4"/>
        <v>4.181012288314734</v>
      </c>
      <c r="N51" s="40">
        <v>931063.183616</v>
      </c>
      <c r="O51" s="44">
        <f t="shared" si="5"/>
        <v>3.1231220647641944</v>
      </c>
    </row>
    <row r="52" spans="2:15" ht="13.5">
      <c r="B52" s="36" t="s">
        <v>22</v>
      </c>
      <c r="C52" s="37"/>
      <c r="D52" s="38">
        <v>82149.387165</v>
      </c>
      <c r="E52" s="39" t="s">
        <v>19</v>
      </c>
      <c r="F52" s="40">
        <v>92729.87019605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53816.1367768</v>
      </c>
      <c r="K52" s="207">
        <f t="shared" si="3"/>
        <v>46.355252631247424</v>
      </c>
      <c r="L52" s="40">
        <v>66521.40487</v>
      </c>
      <c r="M52" s="207">
        <f t="shared" si="4"/>
        <v>23.608658766968958</v>
      </c>
      <c r="N52" s="40">
        <v>68074.04622885</v>
      </c>
      <c r="O52" s="44">
        <f t="shared" si="5"/>
        <v>2.3340477578371432</v>
      </c>
    </row>
    <row r="53" spans="2:15" ht="13.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183752.441971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ht="13.5">
      <c r="B54" s="36" t="s">
        <v>24</v>
      </c>
      <c r="C54" s="37"/>
      <c r="D54" s="38">
        <v>424786.96063</v>
      </c>
      <c r="E54" s="39" t="s">
        <v>19</v>
      </c>
      <c r="F54" s="40">
        <v>303027.6243459998</v>
      </c>
      <c r="G54" s="41">
        <f t="shared" si="1"/>
        <v>-28.66362378530155</v>
      </c>
      <c r="H54" s="42">
        <v>246619.4399830001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278852.955149</v>
      </c>
      <c r="M54" s="207">
        <f t="shared" si="4"/>
        <v>14.597676993917808</v>
      </c>
      <c r="N54" s="40">
        <v>339882.6511432999</v>
      </c>
      <c r="O54" s="44">
        <f t="shared" si="5"/>
        <v>21.88597784868007</v>
      </c>
    </row>
    <row r="55" spans="2:15" ht="13.5">
      <c r="B55" s="36" t="s">
        <v>25</v>
      </c>
      <c r="C55" s="37"/>
      <c r="D55" s="38">
        <v>91998.580067</v>
      </c>
      <c r="E55" s="39" t="s">
        <v>19</v>
      </c>
      <c r="F55" s="40">
        <v>72420.74597299998</v>
      </c>
      <c r="G55" s="41">
        <f t="shared" si="1"/>
        <v>-21.280582895672985</v>
      </c>
      <c r="H55" s="42">
        <v>63603.039644</v>
      </c>
      <c r="I55" s="43">
        <f t="shared" si="2"/>
        <v>-12.175663493286049</v>
      </c>
      <c r="J55" s="40">
        <v>83922.54898600001</v>
      </c>
      <c r="K55" s="207">
        <f t="shared" si="3"/>
        <v>31.94738719365098</v>
      </c>
      <c r="L55" s="40">
        <v>73510.594003</v>
      </c>
      <c r="M55" s="207">
        <f t="shared" si="4"/>
        <v>-12.406623855928078</v>
      </c>
      <c r="N55" s="40">
        <v>90504.567084</v>
      </c>
      <c r="O55" s="44">
        <f t="shared" si="5"/>
        <v>23.11771971303409</v>
      </c>
    </row>
    <row r="56" spans="2:15" ht="13.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5.078512728391971</v>
      </c>
      <c r="L56" s="40">
        <v>34797.79395400001</v>
      </c>
      <c r="M56" s="207">
        <f t="shared" si="4"/>
        <v>23.275065678031524</v>
      </c>
      <c r="N56" s="40">
        <v>42747.456859</v>
      </c>
      <c r="O56" s="44">
        <f t="shared" si="5"/>
        <v>22.84530713501214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91957.92502700002</v>
      </c>
      <c r="G57" s="41">
        <f t="shared" si="1"/>
        <v>-46.94368329899987</v>
      </c>
      <c r="H57" s="42">
        <v>125849.024</v>
      </c>
      <c r="I57" s="43">
        <f t="shared" si="2"/>
        <v>36.85500620316206</v>
      </c>
      <c r="J57" s="40">
        <v>126708.88219915002</v>
      </c>
      <c r="K57" s="207">
        <f t="shared" si="3"/>
        <v>0.6832458225103144</v>
      </c>
      <c r="L57" s="40">
        <v>135836.600931</v>
      </c>
      <c r="M57" s="207">
        <f t="shared" si="4"/>
        <v>7.203692885163182</v>
      </c>
      <c r="N57" s="40">
        <v>204765.990911</v>
      </c>
      <c r="O57" s="44">
        <f t="shared" si="5"/>
        <v>50.74434247291981</v>
      </c>
    </row>
    <row r="58" spans="2:15" ht="15" thickBot="1" thickTop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</v>
      </c>
      <c r="H58" s="52">
        <v>1479655.297987</v>
      </c>
      <c r="I58" s="53">
        <f t="shared" si="2"/>
        <v>-9.112151865297003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</v>
      </c>
      <c r="O58" s="54">
        <f t="shared" si="5"/>
        <v>14.724591196400393</v>
      </c>
    </row>
    <row r="59" spans="4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ht="13.5">
      <c r="B60" s="61" t="s">
        <v>29</v>
      </c>
      <c r="C60" s="62"/>
      <c r="D60" s="38">
        <v>304986.149088</v>
      </c>
      <c r="E60" s="30" t="s">
        <v>19</v>
      </c>
      <c r="F60" s="31">
        <v>148632.117525</v>
      </c>
      <c r="G60" s="41">
        <f>(F60/D60-1)*100</f>
        <v>-51.26594503735511</v>
      </c>
      <c r="H60" s="42">
        <v>150024.44353805</v>
      </c>
      <c r="I60" s="43">
        <f t="shared" si="2"/>
        <v>0.9367598579868242</v>
      </c>
      <c r="J60" s="40">
        <v>326871.2629643</v>
      </c>
      <c r="K60" s="207">
        <f t="shared" si="3"/>
        <v>117.87867047238683</v>
      </c>
      <c r="L60" s="40">
        <v>404012.0825240001</v>
      </c>
      <c r="M60" s="207">
        <f>(L60/J60-1)*100</f>
        <v>23.599755714262717</v>
      </c>
      <c r="N60" s="40">
        <v>428129.3452835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80232.032362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46955.23988255</v>
      </c>
      <c r="I61" s="70">
        <f t="shared" si="2"/>
        <v>-0.05151768754154684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4:15" ht="13.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4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291">
        <v>2011</v>
      </c>
      <c r="K64" s="296"/>
      <c r="L64" s="291">
        <v>2012</v>
      </c>
      <c r="M64" s="296"/>
      <c r="N64" s="291">
        <v>2013</v>
      </c>
      <c r="O64" s="292"/>
    </row>
    <row r="65" spans="2:15" ht="13.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</v>
      </c>
      <c r="H65" s="33">
        <v>50534.686978000005</v>
      </c>
      <c r="I65" s="74">
        <f>(H65/F65-1)*100</f>
        <v>-6.3707861444256775</v>
      </c>
      <c r="J65" s="31">
        <v>51523.208511</v>
      </c>
      <c r="K65" s="211">
        <f>(J65/H65-1)*100</f>
        <v>1.9561247770869539</v>
      </c>
      <c r="L65" s="31">
        <v>98968.32531799999</v>
      </c>
      <c r="M65" s="206">
        <f>(L65/J65-1)*100</f>
        <v>92.08494225834296</v>
      </c>
      <c r="N65" s="31">
        <v>130115.432594</v>
      </c>
      <c r="O65" s="35">
        <f>(N65/L65-1)*100</f>
        <v>31.47179380465388</v>
      </c>
    </row>
    <row r="66" spans="2:15" ht="13.5">
      <c r="B66" s="36" t="s">
        <v>20</v>
      </c>
      <c r="C66" s="37"/>
      <c r="D66" s="38">
        <v>145430.75646899999</v>
      </c>
      <c r="E66" s="39" t="s">
        <v>19</v>
      </c>
      <c r="F66" s="75">
        <v>96278.06066785</v>
      </c>
      <c r="G66" s="41">
        <f aca="true" t="shared" si="6" ref="G66:G74">(F66/D66-1)*100</f>
        <v>-33.79800600268993</v>
      </c>
      <c r="H66" s="42">
        <v>138276.5004413</v>
      </c>
      <c r="I66" s="76">
        <f aca="true" t="shared" si="7" ref="I66:K74">(H66/F66-1)*100</f>
        <v>43.62202508247499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aca="true" t="shared" si="8" ref="M66:M73">(L66/J66-1)*100</f>
        <v>-37.499106394399305</v>
      </c>
      <c r="N66" s="40">
        <v>451159.118254</v>
      </c>
      <c r="O66" s="44">
        <f aca="true" t="shared" si="9" ref="O66:O73">(N66/L66-1)*100</f>
        <v>93.02676553119996</v>
      </c>
    </row>
    <row r="67" spans="2:15" ht="13.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</v>
      </c>
      <c r="I67" s="76">
        <f t="shared" si="7"/>
        <v>-18.26329119526925</v>
      </c>
      <c r="J67" s="40">
        <v>1083908.1906834</v>
      </c>
      <c r="K67" s="212">
        <f t="shared" si="7"/>
        <v>-7.563610621126793</v>
      </c>
      <c r="L67" s="40">
        <v>1150309.8317710003</v>
      </c>
      <c r="M67" s="207">
        <f t="shared" si="8"/>
        <v>6.126131498806586</v>
      </c>
      <c r="N67" s="40">
        <v>1602266.2021930502</v>
      </c>
      <c r="O67" s="44">
        <f t="shared" si="9"/>
        <v>39.289968488422325</v>
      </c>
    </row>
    <row r="68" spans="2:15" ht="13.5">
      <c r="B68" s="36" t="s">
        <v>22</v>
      </c>
      <c r="C68" s="37"/>
      <c r="D68" s="38">
        <v>83654.76086800001</v>
      </c>
      <c r="E68" s="39" t="s">
        <v>19</v>
      </c>
      <c r="F68" s="75">
        <v>78045.871556</v>
      </c>
      <c r="G68" s="41">
        <f t="shared" si="6"/>
        <v>-6.704805863769492</v>
      </c>
      <c r="H68" s="42">
        <v>62504.7406474</v>
      </c>
      <c r="I68" s="76">
        <f t="shared" si="7"/>
        <v>-19.912816141016275</v>
      </c>
      <c r="J68" s="40">
        <v>68356.70219999999</v>
      </c>
      <c r="K68" s="212">
        <f t="shared" si="7"/>
        <v>9.362428340614848</v>
      </c>
      <c r="L68" s="40">
        <v>70899.061984</v>
      </c>
      <c r="M68" s="207">
        <f t="shared" si="8"/>
        <v>3.719254589786236</v>
      </c>
      <c r="N68" s="40">
        <v>96621.92969260001</v>
      </c>
      <c r="O68" s="44">
        <f t="shared" si="9"/>
        <v>36.28097042300076</v>
      </c>
    </row>
    <row r="69" spans="2:15" ht="13.5">
      <c r="B69" s="36" t="s">
        <v>23</v>
      </c>
      <c r="C69" s="37"/>
      <c r="D69" s="38">
        <v>362217.08108199947</v>
      </c>
      <c r="E69" s="39" t="s">
        <v>19</v>
      </c>
      <c r="F69" s="75">
        <v>221173.40723</v>
      </c>
      <c r="G69" s="41">
        <f t="shared" si="6"/>
        <v>-38.93899024051538</v>
      </c>
      <c r="H69" s="42">
        <v>231292.073395</v>
      </c>
      <c r="I69" s="76">
        <f t="shared" si="7"/>
        <v>4.574992216165263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</v>
      </c>
      <c r="N69" s="40">
        <v>332934.79825199995</v>
      </c>
      <c r="O69" s="44">
        <f t="shared" si="9"/>
        <v>16.14368999643152</v>
      </c>
    </row>
    <row r="70" spans="2:15" ht="13.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</v>
      </c>
      <c r="O70" s="44">
        <f t="shared" si="9"/>
        <v>74.65043813326888</v>
      </c>
    </row>
    <row r="71" spans="2:15" ht="13.5">
      <c r="B71" s="36" t="s">
        <v>25</v>
      </c>
      <c r="C71" s="37"/>
      <c r="D71" s="38">
        <v>134339.52297800002</v>
      </c>
      <c r="E71" s="39" t="s">
        <v>19</v>
      </c>
      <c r="F71" s="75">
        <v>133160.078479</v>
      </c>
      <c r="G71" s="41">
        <f t="shared" si="6"/>
        <v>-0.877957932896023</v>
      </c>
      <c r="H71" s="42">
        <v>101561.90542299999</v>
      </c>
      <c r="I71" s="76">
        <f t="shared" si="7"/>
        <v>-23.729464128382283</v>
      </c>
      <c r="J71" s="40">
        <v>106085.068211</v>
      </c>
      <c r="K71" s="212">
        <f t="shared" si="7"/>
        <v>4.453601740890223</v>
      </c>
      <c r="L71" s="40">
        <v>83629.52279799999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ht="13.5">
      <c r="B72" s="36" t="s">
        <v>26</v>
      </c>
      <c r="C72" s="37"/>
      <c r="D72" s="38">
        <v>39582.16521</v>
      </c>
      <c r="E72" s="39" t="s">
        <v>19</v>
      </c>
      <c r="F72" s="75">
        <v>44396.500936</v>
      </c>
      <c r="G72" s="41">
        <f t="shared" si="6"/>
        <v>12.162891293232514</v>
      </c>
      <c r="H72" s="42">
        <v>45108.79307300001</v>
      </c>
      <c r="I72" s="76">
        <f t="shared" si="7"/>
        <v>1.6043880080252704</v>
      </c>
      <c r="J72" s="40">
        <v>43654.61741600001</v>
      </c>
      <c r="K72" s="212">
        <f t="shared" si="7"/>
        <v>-3.2237077472826448</v>
      </c>
      <c r="L72" s="40">
        <v>44633.086684</v>
      </c>
      <c r="M72" s="207">
        <f t="shared" si="8"/>
        <v>2.2413877979408747</v>
      </c>
      <c r="N72" s="40">
        <v>62242.41194799999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</v>
      </c>
      <c r="G73" s="41">
        <f t="shared" si="6"/>
        <v>-29.15229387344157</v>
      </c>
      <c r="H73" s="42">
        <v>179265.77039355</v>
      </c>
      <c r="I73" s="76">
        <f t="shared" si="7"/>
        <v>9.904667481505204</v>
      </c>
      <c r="J73" s="40">
        <v>133779.22550815</v>
      </c>
      <c r="K73" s="212">
        <f t="shared" si="7"/>
        <v>-25.37380381404737</v>
      </c>
      <c r="L73" s="40">
        <v>183200.597175</v>
      </c>
      <c r="M73" s="207">
        <f t="shared" si="8"/>
        <v>36.94248600941346</v>
      </c>
      <c r="N73" s="40">
        <v>328203.96683200006</v>
      </c>
      <c r="O73" s="44">
        <f t="shared" si="9"/>
        <v>79.15005294359791</v>
      </c>
    </row>
    <row r="74" spans="2:15" ht="15" thickBot="1" thickTop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-22.41698375523167</v>
      </c>
      <c r="H74" s="52">
        <v>2342310.2099072</v>
      </c>
      <c r="I74" s="51">
        <f t="shared" si="7"/>
        <v>-8.764960076923266</v>
      </c>
      <c r="J74" s="50">
        <v>2412686.81083305</v>
      </c>
      <c r="K74" s="213">
        <f t="shared" si="7"/>
        <v>3.0045807181380058</v>
      </c>
      <c r="L74" s="50">
        <v>2501018.476114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4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ht="13.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</v>
      </c>
      <c r="H76" s="42">
        <v>316551.8620538</v>
      </c>
      <c r="I76" s="76">
        <f>(H76/F76-1)*100</f>
        <v>31.472836300081397</v>
      </c>
      <c r="J76" s="40">
        <v>561706.7290425</v>
      </c>
      <c r="K76" s="211">
        <f>(J76/H76-1)*100</f>
        <v>77.4454035424484</v>
      </c>
      <c r="L76" s="40">
        <v>456038.436385</v>
      </c>
      <c r="M76" s="207">
        <f>(L76/J76-1)*100</f>
        <v>-18.812004057281804</v>
      </c>
      <c r="N76" s="40">
        <v>681921.6244340001</v>
      </c>
      <c r="O76" s="44">
        <f>(N76/L76-1)*100</f>
        <v>49.53161181754062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</v>
      </c>
      <c r="H77" s="69">
        <v>92002.3081903</v>
      </c>
      <c r="I77" s="80">
        <f>(H77/F77-1)*100</f>
        <v>46.86176447862989</v>
      </c>
      <c r="J77" s="67">
        <v>328324.096104</v>
      </c>
      <c r="K77" s="214">
        <f>(J77/H77-1)*100</f>
        <v>256.86506410783284</v>
      </c>
      <c r="L77" s="67">
        <v>208403.145947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4:15" ht="13.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259">
        <v>2008</v>
      </c>
      <c r="E80" s="256"/>
      <c r="F80" s="255">
        <v>2009</v>
      </c>
      <c r="G80" s="256"/>
      <c r="H80" s="255">
        <v>2010</v>
      </c>
      <c r="I80" s="256"/>
      <c r="J80" s="255">
        <v>2011</v>
      </c>
      <c r="K80" s="306"/>
      <c r="L80" s="291">
        <v>2012</v>
      </c>
      <c r="M80" s="292"/>
      <c r="N80" s="310"/>
      <c r="O80" s="311"/>
    </row>
    <row r="81" spans="2:15" ht="13.5">
      <c r="B81" s="27" t="s">
        <v>18</v>
      </c>
      <c r="C81" s="28"/>
      <c r="D81" s="114">
        <v>53444.58527999998</v>
      </c>
      <c r="E81" s="115" t="s">
        <v>19</v>
      </c>
      <c r="F81" s="116">
        <v>54017.35006900002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-6.834046575051889</v>
      </c>
      <c r="L81" s="31">
        <v>60045.93854000002</v>
      </c>
      <c r="M81" s="35">
        <f>(L81/J81-1)*100</f>
        <v>-3.2064196405434675</v>
      </c>
      <c r="N81" s="42"/>
      <c r="O81" s="207"/>
    </row>
    <row r="82" spans="2:15" ht="13.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</v>
      </c>
      <c r="I82" s="124">
        <v>-15.159966327517104</v>
      </c>
      <c r="J82" s="122">
        <v>293183.7835914</v>
      </c>
      <c r="K82" s="222">
        <v>194.02354861189997</v>
      </c>
      <c r="L82" s="40">
        <v>219811.99767299945</v>
      </c>
      <c r="M82" s="44">
        <f aca="true" t="shared" si="10" ref="M82:M89">(L82/J82-1)*100</f>
        <v>-25.02586774057608</v>
      </c>
      <c r="N82" s="42"/>
      <c r="O82" s="207"/>
    </row>
    <row r="83" spans="2:15" ht="13.5">
      <c r="B83" s="36" t="s">
        <v>21</v>
      </c>
      <c r="C83" s="37"/>
      <c r="D83" s="120">
        <v>1221382.0205289498</v>
      </c>
      <c r="E83" s="121" t="s">
        <v>19</v>
      </c>
      <c r="F83" s="122">
        <v>940021.0248644999</v>
      </c>
      <c r="G83" s="123">
        <v>-23.036281109050506</v>
      </c>
      <c r="H83" s="122">
        <v>953375.41664025</v>
      </c>
      <c r="I83" s="124">
        <v>1.420648200679886</v>
      </c>
      <c r="J83" s="122">
        <v>994620.8165024999</v>
      </c>
      <c r="K83" s="222">
        <v>4.326249569933438</v>
      </c>
      <c r="L83" s="40">
        <v>1071460.2768880003</v>
      </c>
      <c r="M83" s="44">
        <f t="shared" si="10"/>
        <v>7.725502936455708</v>
      </c>
      <c r="N83" s="42"/>
      <c r="O83" s="207"/>
    </row>
    <row r="84" spans="2:15" ht="13.5">
      <c r="B84" s="36" t="s">
        <v>22</v>
      </c>
      <c r="C84" s="37"/>
      <c r="D84" s="120">
        <v>68016.381769</v>
      </c>
      <c r="E84" s="121" t="s">
        <v>19</v>
      </c>
      <c r="F84" s="122">
        <v>83876.64607185</v>
      </c>
      <c r="G84" s="123">
        <v>23.3183005187122</v>
      </c>
      <c r="H84" s="122">
        <v>50543.124563</v>
      </c>
      <c r="I84" s="124">
        <v>-39.74112350688892</v>
      </c>
      <c r="J84" s="122">
        <v>71434.732358</v>
      </c>
      <c r="K84" s="222">
        <v>41.334222954418735</v>
      </c>
      <c r="L84" s="40">
        <v>67409.96755300001</v>
      </c>
      <c r="M84" s="44">
        <f t="shared" si="10"/>
        <v>-5.634184761594129</v>
      </c>
      <c r="N84" s="42"/>
      <c r="O84" s="207"/>
    </row>
    <row r="85" spans="2:15" ht="13.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</v>
      </c>
      <c r="J85" s="122">
        <v>186740.94260005</v>
      </c>
      <c r="K85" s="222">
        <v>-16.33426887506725</v>
      </c>
      <c r="L85" s="40">
        <v>195327.06949300002</v>
      </c>
      <c r="M85" s="44">
        <f t="shared" si="10"/>
        <v>4.597881307335605</v>
      </c>
      <c r="N85" s="42"/>
      <c r="O85" s="207"/>
    </row>
    <row r="86" spans="2:15" ht="13.5">
      <c r="B86" s="36" t="s">
        <v>24</v>
      </c>
      <c r="C86" s="37"/>
      <c r="D86" s="120">
        <v>398800.02155499975</v>
      </c>
      <c r="E86" s="121" t="s">
        <v>19</v>
      </c>
      <c r="F86" s="122">
        <v>347440.0637499995</v>
      </c>
      <c r="G86" s="123">
        <v>-12.878624631146629</v>
      </c>
      <c r="H86" s="122">
        <v>316515.96923499997</v>
      </c>
      <c r="I86" s="124">
        <v>-8.90055515798287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ht="13.5">
      <c r="B87" s="36" t="s">
        <v>25</v>
      </c>
      <c r="C87" s="37"/>
      <c r="D87" s="120">
        <v>101797.67403700003</v>
      </c>
      <c r="E87" s="121" t="s">
        <v>19</v>
      </c>
      <c r="F87" s="122">
        <v>72492.42507935</v>
      </c>
      <c r="G87" s="123">
        <v>-28.7877392434316</v>
      </c>
      <c r="H87" s="122">
        <v>103802.66258100001</v>
      </c>
      <c r="I87" s="124">
        <v>43.19104715751738</v>
      </c>
      <c r="J87" s="122">
        <v>80907.6499932</v>
      </c>
      <c r="K87" s="222">
        <v>-22.056286436712945</v>
      </c>
      <c r="L87" s="40">
        <v>107323.95753000001</v>
      </c>
      <c r="M87" s="44">
        <f t="shared" si="10"/>
        <v>32.64995033105053</v>
      </c>
      <c r="N87" s="42"/>
      <c r="O87" s="207"/>
    </row>
    <row r="88" spans="2:15" ht="13.5">
      <c r="B88" s="36" t="s">
        <v>26</v>
      </c>
      <c r="C88" s="37"/>
      <c r="D88" s="120">
        <v>65276.02589699998</v>
      </c>
      <c r="E88" s="121" t="s">
        <v>19</v>
      </c>
      <c r="F88" s="122">
        <v>48442.493092000004</v>
      </c>
      <c r="G88" s="123">
        <v>-25.788231703262475</v>
      </c>
      <c r="H88" s="122">
        <v>50248.268401</v>
      </c>
      <c r="I88" s="124">
        <v>3.7276679909321375</v>
      </c>
      <c r="J88" s="122">
        <v>77566.337592</v>
      </c>
      <c r="K88" s="222">
        <v>54.36619023961497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</v>
      </c>
      <c r="H89" s="128">
        <v>150099.824862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Bot="1" thickTop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2.607091088091762</v>
      </c>
      <c r="J90" s="135">
        <v>2258957.5448055</v>
      </c>
      <c r="K90" s="223">
        <v>12.158058808676685</v>
      </c>
      <c r="L90" s="50">
        <v>2266750.9769139998</v>
      </c>
      <c r="M90" s="54">
        <f>(L90/J90-1)*100</f>
        <v>0.3450012651375678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ht="13.5">
      <c r="B92" s="61" t="s">
        <v>29</v>
      </c>
      <c r="C92" s="141"/>
      <c r="D92" s="142">
        <v>287912.20654295</v>
      </c>
      <c r="E92" s="115" t="s">
        <v>19</v>
      </c>
      <c r="F92" s="143">
        <v>232667.47026034998</v>
      </c>
      <c r="G92" s="118">
        <f>(F92/D92-1)*100</f>
        <v>-19.18804935224543</v>
      </c>
      <c r="H92" s="143">
        <v>279246.2351375</v>
      </c>
      <c r="I92" s="124">
        <f>(H92/F92-1)*100</f>
        <v>20.019457307473786</v>
      </c>
      <c r="J92" s="143">
        <v>482556.00152489997</v>
      </c>
      <c r="K92" s="221">
        <f>(J92/H92-1)*100</f>
        <v>72.80662755839515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</v>
      </c>
      <c r="G93" s="147">
        <f>(F93/D93-1)*100</f>
        <v>-14.792561095706237</v>
      </c>
      <c r="H93" s="148">
        <v>59935.335683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</v>
      </c>
      <c r="M93" s="71">
        <f>(L93/J93-1)*100</f>
        <v>-26.90699966363891</v>
      </c>
      <c r="N93" s="42"/>
      <c r="O93" s="207"/>
    </row>
    <row r="94" spans="4:15" ht="13.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259">
        <v>2008</v>
      </c>
      <c r="E96" s="263"/>
      <c r="F96" s="255">
        <v>2009</v>
      </c>
      <c r="G96" s="263"/>
      <c r="H96" s="255">
        <v>2010</v>
      </c>
      <c r="I96" s="263"/>
      <c r="J96" s="255">
        <v>2011</v>
      </c>
      <c r="K96" s="307"/>
      <c r="L96" s="291">
        <v>2012</v>
      </c>
      <c r="M96" s="292"/>
      <c r="N96" s="310"/>
      <c r="O96" s="311"/>
    </row>
    <row r="97" spans="2:15" ht="13.5">
      <c r="B97" s="27" t="s">
        <v>18</v>
      </c>
      <c r="C97" s="28"/>
      <c r="D97" s="114">
        <v>79255.92043200001</v>
      </c>
      <c r="E97" s="115" t="s">
        <v>19</v>
      </c>
      <c r="F97" s="116">
        <v>98025.10781599999</v>
      </c>
      <c r="G97" s="117">
        <f>(F97/D97-1)*100</f>
        <v>23.681748040644557</v>
      </c>
      <c r="H97" s="116">
        <v>91924.151431</v>
      </c>
      <c r="I97" s="118">
        <f>(H97/F97-1)*100</f>
        <v>-6.223871129478287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3.62895975684574</v>
      </c>
      <c r="N97" s="42"/>
      <c r="O97" s="207"/>
    </row>
    <row r="98" spans="2:15" ht="13.5">
      <c r="B98" s="36" t="s">
        <v>20</v>
      </c>
      <c r="C98" s="37"/>
      <c r="D98" s="120">
        <v>147037.83482299998</v>
      </c>
      <c r="E98" s="121" t="s">
        <v>19</v>
      </c>
      <c r="F98" s="122">
        <v>137341.64728165</v>
      </c>
      <c r="G98" s="123">
        <f aca="true" t="shared" si="11" ref="G98:K109">(F98/D98-1)*100</f>
        <v>-6.594348694689356</v>
      </c>
      <c r="H98" s="122">
        <v>126641.388524</v>
      </c>
      <c r="I98" s="124">
        <f t="shared" si="11"/>
        <v>-7.7909788978333</v>
      </c>
      <c r="J98" s="122">
        <v>316110.79758519115</v>
      </c>
      <c r="K98" s="222">
        <f t="shared" si="11"/>
        <v>149.61096942275276</v>
      </c>
      <c r="L98" s="40">
        <v>408661.364159</v>
      </c>
      <c r="M98" s="44">
        <f aca="true" t="shared" si="12" ref="M98:M105">(L98/J98-1)*100</f>
        <v>29.277888411536047</v>
      </c>
      <c r="N98" s="42"/>
      <c r="O98" s="207"/>
    </row>
    <row r="99" spans="2:15" ht="13.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9.904880237806314</v>
      </c>
      <c r="H99" s="122">
        <v>1641889.68403955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-4.976284922435559</v>
      </c>
      <c r="N99" s="42"/>
      <c r="O99" s="207"/>
    </row>
    <row r="100" spans="2:15" ht="13.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</v>
      </c>
      <c r="H100" s="122">
        <v>87775.74106895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98933.554614</v>
      </c>
      <c r="M100" s="44">
        <f t="shared" si="12"/>
        <v>-6.151915721636936</v>
      </c>
      <c r="N100" s="42"/>
      <c r="O100" s="207"/>
    </row>
    <row r="101" spans="2:15" ht="13.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8.793695081920916</v>
      </c>
      <c r="J101" s="122">
        <v>255652.14946063413</v>
      </c>
      <c r="K101" s="222">
        <f t="shared" si="11"/>
        <v>-7.714850846412014</v>
      </c>
      <c r="L101" s="40">
        <v>322853.145485</v>
      </c>
      <c r="M101" s="44">
        <f>(L101/J101-1)*100</f>
        <v>26.286106401273823</v>
      </c>
      <c r="N101" s="42"/>
      <c r="O101" s="207"/>
    </row>
    <row r="102" spans="2:15" ht="13.5">
      <c r="B102" s="36" t="s">
        <v>24</v>
      </c>
      <c r="C102" s="37"/>
      <c r="D102" s="120">
        <v>496716.9811720003</v>
      </c>
      <c r="E102" s="121" t="s">
        <v>19</v>
      </c>
      <c r="F102" s="122">
        <v>747980.944605</v>
      </c>
      <c r="G102" s="123">
        <f t="shared" si="11"/>
        <v>50.584935276451404</v>
      </c>
      <c r="H102" s="122">
        <v>511562.3641187999</v>
      </c>
      <c r="I102" s="124">
        <f t="shared" si="11"/>
        <v>-31.60756730387697</v>
      </c>
      <c r="J102" s="122">
        <v>538017.8956408268</v>
      </c>
      <c r="K102" s="222">
        <f t="shared" si="11"/>
        <v>5.17151639323552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ht="13.5">
      <c r="B103" s="36" t="s">
        <v>25</v>
      </c>
      <c r="C103" s="37"/>
      <c r="D103" s="120">
        <v>125699.432104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</v>
      </c>
      <c r="I103" s="124">
        <f t="shared" si="11"/>
        <v>32.60946565309506</v>
      </c>
      <c r="J103" s="122">
        <v>147777.2300903144</v>
      </c>
      <c r="K103" s="222">
        <f t="shared" si="11"/>
        <v>0.8627607397817982</v>
      </c>
      <c r="L103" s="40">
        <v>138314.99673099996</v>
      </c>
      <c r="M103" s="44">
        <f t="shared" si="12"/>
        <v>-6.403038785834314</v>
      </c>
      <c r="N103" s="42"/>
      <c r="O103" s="207"/>
    </row>
    <row r="104" spans="2:15" ht="13.5">
      <c r="B104" s="36" t="s">
        <v>26</v>
      </c>
      <c r="C104" s="37"/>
      <c r="D104" s="120">
        <v>49846.676444</v>
      </c>
      <c r="E104" s="121" t="s">
        <v>19</v>
      </c>
      <c r="F104" s="122">
        <v>62103.559462</v>
      </c>
      <c r="G104" s="123">
        <f t="shared" si="11"/>
        <v>24.589168009566166</v>
      </c>
      <c r="H104" s="122">
        <v>51260.09994105001</v>
      </c>
      <c r="I104" s="124">
        <f t="shared" si="11"/>
        <v>-17.46028668064493</v>
      </c>
      <c r="J104" s="122">
        <v>85166.97897335951</v>
      </c>
      <c r="K104" s="222">
        <f t="shared" si="11"/>
        <v>66.14672829608799</v>
      </c>
      <c r="L104" s="40">
        <v>69821.971417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</v>
      </c>
      <c r="G105" s="123">
        <f t="shared" si="11"/>
        <v>45.74941210673546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Bot="1" thickTop="1">
      <c r="B106" s="46" t="s">
        <v>28</v>
      </c>
      <c r="C106" s="47"/>
      <c r="D106" s="129">
        <v>2867943.6219389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3320934.6363326</v>
      </c>
      <c r="M106" s="54">
        <f>(L106/J106-1)*100</f>
        <v>0.9090369823805622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ht="13.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</v>
      </c>
      <c r="I108" s="124">
        <f>(H108/F108-1)*100</f>
        <v>-2.505336506002376</v>
      </c>
      <c r="J108" s="143">
        <v>548667.5142502964</v>
      </c>
      <c r="K108" s="221">
        <f>(J108/H108-1)*100</f>
        <v>66.6894784912198</v>
      </c>
      <c r="L108" s="40">
        <v>628710.4596170001</v>
      </c>
      <c r="M108" s="44">
        <f>(L108/J108-1)*100</f>
        <v>14.58860663111703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84319.91484165</v>
      </c>
      <c r="G109" s="147">
        <f t="shared" si="11"/>
        <v>-15.315142413187798</v>
      </c>
      <c r="H109" s="148">
        <v>83348.967363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33.73653290377803</v>
      </c>
      <c r="N109" s="42"/>
      <c r="O109" s="207"/>
    </row>
    <row r="110" spans="4:15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ht="13.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sheetProtection/>
  <mergeCells count="52">
    <mergeCell ref="D96:E96"/>
    <mergeCell ref="F96:G96"/>
    <mergeCell ref="H96:I96"/>
    <mergeCell ref="J96:K96"/>
    <mergeCell ref="L96:M96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36:E36"/>
    <mergeCell ref="D37:E37"/>
    <mergeCell ref="D39:E39"/>
    <mergeCell ref="J48:K48"/>
    <mergeCell ref="L48:M48"/>
    <mergeCell ref="N48:O48"/>
    <mergeCell ref="D38:E38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zoomScalePageLayoutView="0" workbookViewId="0" topLeftCell="A13">
      <selection activeCell="K24" sqref="K2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88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3">
        <v>40815</v>
      </c>
      <c r="E35" s="275"/>
      <c r="F35" s="155">
        <f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>SUM(D36/C36*100)</f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3">
        <v>23499.218844000003</v>
      </c>
      <c r="E37" s="275"/>
      <c r="F37" s="155">
        <f>SUM(D37/C37*100)</f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3">
        <v>59730</v>
      </c>
      <c r="E38" s="275"/>
      <c r="F38" s="155">
        <f>SUM(D38/C38*100)</f>
        <v>17.24046818495908</v>
      </c>
      <c r="J38" s="226"/>
      <c r="K38" s="3"/>
      <c r="M38" s="3"/>
      <c r="O38" s="3"/>
    </row>
    <row r="39" spans="2:15" ht="14.25" thickBot="1">
      <c r="B39" s="107" t="s">
        <v>62</v>
      </c>
      <c r="C39" s="173">
        <v>184774.37691000005</v>
      </c>
      <c r="D39" s="297">
        <v>17070.221545</v>
      </c>
      <c r="E39" s="298"/>
      <c r="F39" s="108">
        <v>9.238413805240198</v>
      </c>
      <c r="J39" s="226"/>
      <c r="K39" s="3"/>
      <c r="M39" s="3"/>
      <c r="O39" s="3"/>
    </row>
    <row r="40" spans="2:15" ht="11.25" customHeight="1">
      <c r="B40" s="96" t="s">
        <v>12</v>
      </c>
      <c r="C40" s="97">
        <f>SUM(C6:C39)</f>
        <v>7340842.7037927015</v>
      </c>
      <c r="D40" s="314">
        <f>SUM(D6:E39)</f>
        <v>1143861.74409</v>
      </c>
      <c r="E40" s="315"/>
      <c r="F40" s="106">
        <f>D40/C40*100</f>
        <v>15.582158482962932</v>
      </c>
      <c r="K40" s="3"/>
      <c r="M40" s="3"/>
      <c r="O40" s="3"/>
    </row>
    <row r="41" spans="2:15" ht="13.5">
      <c r="B41" s="17"/>
      <c r="C41" s="18"/>
      <c r="D41" s="18"/>
      <c r="E41" s="19"/>
      <c r="F41" s="20"/>
      <c r="K41" s="3"/>
      <c r="M41" s="3"/>
      <c r="O41" s="3"/>
    </row>
    <row r="42" spans="2:15" ht="13.5">
      <c r="B42" s="21" t="s">
        <v>13</v>
      </c>
      <c r="C42" s="18"/>
      <c r="D42" s="18"/>
      <c r="E42" s="19"/>
      <c r="F42" s="20"/>
      <c r="K42" s="3"/>
      <c r="M42" s="3"/>
      <c r="O42" s="3"/>
    </row>
    <row r="43" spans="2:15" ht="13.5">
      <c r="B43" s="21" t="s">
        <v>14</v>
      </c>
      <c r="K43" s="3"/>
      <c r="M43" s="3"/>
      <c r="O43" s="3"/>
    </row>
    <row r="44" spans="2:15" ht="13.5">
      <c r="B44" s="21" t="s">
        <v>34</v>
      </c>
      <c r="K44" s="3"/>
      <c r="M44" s="3"/>
      <c r="O44" s="3"/>
    </row>
    <row r="45" spans="11:15" ht="25.5" customHeight="1">
      <c r="K45" s="3"/>
      <c r="M45" s="3"/>
      <c r="O45" s="3"/>
    </row>
    <row r="46" ht="14.25">
      <c r="A46" s="4" t="s">
        <v>15</v>
      </c>
    </row>
    <row r="47" spans="11:15" ht="13.5">
      <c r="K47" s="3"/>
      <c r="M47" s="3"/>
      <c r="O47" s="3" t="s">
        <v>16</v>
      </c>
    </row>
    <row r="48" spans="2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291">
        <v>2011</v>
      </c>
      <c r="K49" s="296"/>
      <c r="L49" s="291">
        <v>2012</v>
      </c>
      <c r="M49" s="296"/>
      <c r="N49" s="291">
        <v>2013</v>
      </c>
      <c r="O49" s="292"/>
    </row>
    <row r="50" spans="2:15" ht="13.5">
      <c r="B50" s="27" t="s">
        <v>18</v>
      </c>
      <c r="C50" s="28"/>
      <c r="D50" s="29">
        <v>74465.86815699999</v>
      </c>
      <c r="E50" s="30" t="s">
        <v>19</v>
      </c>
      <c r="F50" s="31">
        <v>58963.20787799997</v>
      </c>
      <c r="G50" s="32">
        <f>(F50/D50-1)*100</f>
        <v>-20.818477864670847</v>
      </c>
      <c r="H50" s="33">
        <v>65085.72609699999</v>
      </c>
      <c r="I50" s="34">
        <f>(H50/F50-1)*100</f>
        <v>10.383624703167516</v>
      </c>
      <c r="J50" s="31">
        <v>52162.66686</v>
      </c>
      <c r="K50" s="206">
        <f>(J50/H50-1)*100</f>
        <v>-19.855442985671257</v>
      </c>
      <c r="L50" s="31">
        <v>71372.129297</v>
      </c>
      <c r="M50" s="206">
        <f>(L50/J50-1)*100</f>
        <v>36.826074266019624</v>
      </c>
      <c r="N50" s="31">
        <v>83754.06387799999</v>
      </c>
      <c r="O50" s="35">
        <f>(N50/L50-1)*100</f>
        <v>17.348416956253576</v>
      </c>
    </row>
    <row r="51" spans="2:15" ht="13.5">
      <c r="B51" s="36" t="s">
        <v>20</v>
      </c>
      <c r="C51" s="37"/>
      <c r="D51" s="38">
        <v>123756.788416</v>
      </c>
      <c r="E51" s="39" t="s">
        <v>19</v>
      </c>
      <c r="F51" s="40">
        <v>64109.766525</v>
      </c>
      <c r="G51" s="41">
        <f aca="true" t="shared" si="1" ref="G51:G62">(F51/D51-1)*100</f>
        <v>-48.196969761772266</v>
      </c>
      <c r="H51" s="42">
        <v>73314.20406855</v>
      </c>
      <c r="I51" s="43">
        <f aca="true" t="shared" si="2" ref="I51:I62">(H51/F51-1)*100</f>
        <v>14.357309412382069</v>
      </c>
      <c r="J51" s="40">
        <v>138795.738655</v>
      </c>
      <c r="K51" s="207">
        <f aca="true" t="shared" si="3" ref="K51:K62">(J51/H51-1)*100</f>
        <v>89.31630018819227</v>
      </c>
      <c r="L51" s="40">
        <v>210852.80018000002</v>
      </c>
      <c r="M51" s="207">
        <f aca="true" t="shared" si="4" ref="M51:M59">(L51/J51-1)*100</f>
        <v>51.91590334348082</v>
      </c>
      <c r="N51" s="40">
        <v>261840.397189</v>
      </c>
      <c r="O51" s="44">
        <f aca="true" t="shared" si="5" ref="O51:O59">(N51/L51-1)*100</f>
        <v>24.181607721345454</v>
      </c>
    </row>
    <row r="52" spans="2:15" ht="13.5">
      <c r="B52" s="36" t="s">
        <v>21</v>
      </c>
      <c r="C52" s="37"/>
      <c r="D52" s="38">
        <v>1169438.287102</v>
      </c>
      <c r="E52" s="39" t="s">
        <v>19</v>
      </c>
      <c r="F52" s="40">
        <v>763654.2381190001</v>
      </c>
      <c r="G52" s="41">
        <f t="shared" si="1"/>
        <v>-34.6990562442229</v>
      </c>
      <c r="H52" s="42">
        <v>707206.4344405499</v>
      </c>
      <c r="I52" s="43">
        <f t="shared" si="2"/>
        <v>-7.391801270885356</v>
      </c>
      <c r="J52" s="40">
        <v>866631.6148727499</v>
      </c>
      <c r="K52" s="207">
        <f t="shared" si="3"/>
        <v>22.542948235237215</v>
      </c>
      <c r="L52" s="40">
        <v>902865.589185</v>
      </c>
      <c r="M52" s="207">
        <f t="shared" si="4"/>
        <v>4.181012288314734</v>
      </c>
      <c r="N52" s="40">
        <v>931063.183616</v>
      </c>
      <c r="O52" s="44">
        <f t="shared" si="5"/>
        <v>3.1231220647641944</v>
      </c>
    </row>
    <row r="53" spans="2:15" ht="13.5">
      <c r="B53" s="36" t="s">
        <v>22</v>
      </c>
      <c r="C53" s="37"/>
      <c r="D53" s="38">
        <v>82149.387165</v>
      </c>
      <c r="E53" s="39" t="s">
        <v>19</v>
      </c>
      <c r="F53" s="40">
        <v>92729.87019605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53816.1367768</v>
      </c>
      <c r="K53" s="207">
        <f t="shared" si="3"/>
        <v>46.355252631247424</v>
      </c>
      <c r="L53" s="40">
        <v>66521.40487</v>
      </c>
      <c r="M53" s="207">
        <f t="shared" si="4"/>
        <v>23.608658766968958</v>
      </c>
      <c r="N53" s="40">
        <v>68074.04622885</v>
      </c>
      <c r="O53" s="44">
        <f t="shared" si="5"/>
        <v>2.3340477578371432</v>
      </c>
    </row>
    <row r="54" spans="2:15" ht="13.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183752.441971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ht="13.5">
      <c r="B55" s="36" t="s">
        <v>24</v>
      </c>
      <c r="C55" s="37"/>
      <c r="D55" s="38">
        <v>424786.96063</v>
      </c>
      <c r="E55" s="39" t="s">
        <v>19</v>
      </c>
      <c r="F55" s="40">
        <v>303027.6243459998</v>
      </c>
      <c r="G55" s="41">
        <f t="shared" si="1"/>
        <v>-28.66362378530155</v>
      </c>
      <c r="H55" s="42">
        <v>246619.4399830001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278852.955149</v>
      </c>
      <c r="M55" s="207">
        <f t="shared" si="4"/>
        <v>14.597676993917808</v>
      </c>
      <c r="N55" s="40">
        <v>339882.6511432999</v>
      </c>
      <c r="O55" s="44">
        <f t="shared" si="5"/>
        <v>21.88597784868007</v>
      </c>
    </row>
    <row r="56" spans="2:15" ht="13.5">
      <c r="B56" s="36" t="s">
        <v>25</v>
      </c>
      <c r="C56" s="37"/>
      <c r="D56" s="38">
        <v>91998.580067</v>
      </c>
      <c r="E56" s="39" t="s">
        <v>19</v>
      </c>
      <c r="F56" s="40">
        <v>72420.74597299998</v>
      </c>
      <c r="G56" s="41">
        <f t="shared" si="1"/>
        <v>-21.280582895672985</v>
      </c>
      <c r="H56" s="42">
        <v>63603.039644</v>
      </c>
      <c r="I56" s="43">
        <f t="shared" si="2"/>
        <v>-12.175663493286049</v>
      </c>
      <c r="J56" s="40">
        <v>83922.54898600001</v>
      </c>
      <c r="K56" s="207">
        <f t="shared" si="3"/>
        <v>31.94738719365098</v>
      </c>
      <c r="L56" s="40">
        <v>73510.594003</v>
      </c>
      <c r="M56" s="207">
        <f t="shared" si="4"/>
        <v>-12.406623855928078</v>
      </c>
      <c r="N56" s="40">
        <v>90504.567084</v>
      </c>
      <c r="O56" s="44">
        <f t="shared" si="5"/>
        <v>23.11771971303409</v>
      </c>
    </row>
    <row r="57" spans="2:15" ht="13.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5.078512728391971</v>
      </c>
      <c r="L57" s="40">
        <v>34797.79395400001</v>
      </c>
      <c r="M57" s="207">
        <f t="shared" si="4"/>
        <v>23.275065678031524</v>
      </c>
      <c r="N57" s="40">
        <v>42747.456859</v>
      </c>
      <c r="O57" s="44">
        <f t="shared" si="5"/>
        <v>22.84530713501214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91957.92502700002</v>
      </c>
      <c r="G58" s="41">
        <f t="shared" si="1"/>
        <v>-46.94368329899987</v>
      </c>
      <c r="H58" s="42">
        <v>125849.024</v>
      </c>
      <c r="I58" s="43">
        <f t="shared" si="2"/>
        <v>36.85500620316206</v>
      </c>
      <c r="J58" s="40">
        <v>126708.88219915002</v>
      </c>
      <c r="K58" s="207">
        <f t="shared" si="3"/>
        <v>0.6832458225103144</v>
      </c>
      <c r="L58" s="40">
        <v>135836.600931</v>
      </c>
      <c r="M58" s="207">
        <f t="shared" si="4"/>
        <v>7.203692885163182</v>
      </c>
      <c r="N58" s="40">
        <v>204765.990911</v>
      </c>
      <c r="O58" s="44">
        <f t="shared" si="5"/>
        <v>50.74434247291981</v>
      </c>
    </row>
    <row r="59" spans="2:15" ht="15" thickBot="1" thickTop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</v>
      </c>
      <c r="H59" s="52">
        <v>1479655.297987</v>
      </c>
      <c r="I59" s="53">
        <f t="shared" si="2"/>
        <v>-9.112151865297003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</v>
      </c>
      <c r="O59" s="54">
        <f t="shared" si="5"/>
        <v>14.724591196400393</v>
      </c>
    </row>
    <row r="60" spans="4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ht="13.5">
      <c r="B61" s="61" t="s">
        <v>29</v>
      </c>
      <c r="C61" s="62"/>
      <c r="D61" s="38">
        <v>304986.149088</v>
      </c>
      <c r="E61" s="30" t="s">
        <v>19</v>
      </c>
      <c r="F61" s="31">
        <v>148632.117525</v>
      </c>
      <c r="G61" s="41">
        <f>(F61/D61-1)*100</f>
        <v>-51.26594503735511</v>
      </c>
      <c r="H61" s="42">
        <v>150024.44353805</v>
      </c>
      <c r="I61" s="43">
        <f t="shared" si="2"/>
        <v>0.9367598579868242</v>
      </c>
      <c r="J61" s="40">
        <v>326871.2629643</v>
      </c>
      <c r="K61" s="207">
        <f t="shared" si="3"/>
        <v>117.87867047238683</v>
      </c>
      <c r="L61" s="40">
        <v>404012.0825240001</v>
      </c>
      <c r="M61" s="207">
        <f>(L61/J61-1)*100</f>
        <v>23.599755714262717</v>
      </c>
      <c r="N61" s="40">
        <v>428129.3452835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80232.032362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46955.23988255</v>
      </c>
      <c r="I62" s="70">
        <f t="shared" si="2"/>
        <v>-0.05151768754154684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4:15" ht="13.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4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291">
        <v>2011</v>
      </c>
      <c r="K65" s="296"/>
      <c r="L65" s="291">
        <v>2012</v>
      </c>
      <c r="M65" s="296"/>
      <c r="N65" s="291">
        <v>2013</v>
      </c>
      <c r="O65" s="292"/>
    </row>
    <row r="66" spans="2:15" ht="13.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</v>
      </c>
      <c r="H66" s="33">
        <v>50534.686978000005</v>
      </c>
      <c r="I66" s="74">
        <f>(H66/F66-1)*100</f>
        <v>-6.3707861444256775</v>
      </c>
      <c r="J66" s="31">
        <v>51523.208511</v>
      </c>
      <c r="K66" s="211">
        <f>(J66/H66-1)*100</f>
        <v>1.9561247770869539</v>
      </c>
      <c r="L66" s="31">
        <v>98968.32531799999</v>
      </c>
      <c r="M66" s="206">
        <f>(L66/J66-1)*100</f>
        <v>92.08494225834296</v>
      </c>
      <c r="N66" s="31">
        <v>130115.432594</v>
      </c>
      <c r="O66" s="35">
        <f>(N66/L66-1)*100</f>
        <v>31.47179380465388</v>
      </c>
    </row>
    <row r="67" spans="2:15" ht="13.5">
      <c r="B67" s="36" t="s">
        <v>20</v>
      </c>
      <c r="C67" s="37"/>
      <c r="D67" s="38">
        <v>145430.75646899999</v>
      </c>
      <c r="E67" s="39" t="s">
        <v>19</v>
      </c>
      <c r="F67" s="75">
        <v>96278.06066785</v>
      </c>
      <c r="G67" s="41">
        <f aca="true" t="shared" si="6" ref="G67:G75">(F67/D67-1)*100</f>
        <v>-33.79800600268993</v>
      </c>
      <c r="H67" s="42">
        <v>138276.5004413</v>
      </c>
      <c r="I67" s="76">
        <f aca="true" t="shared" si="7" ref="I67:K75">(H67/F67-1)*100</f>
        <v>43.62202508247499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aca="true" t="shared" si="8" ref="M67:M74">(L67/J67-1)*100</f>
        <v>-37.499106394399305</v>
      </c>
      <c r="N67" s="40">
        <v>451159.118254</v>
      </c>
      <c r="O67" s="44">
        <f aca="true" t="shared" si="9" ref="O67:O74">(N67/L67-1)*100</f>
        <v>93.02676553119996</v>
      </c>
    </row>
    <row r="68" spans="2:15" ht="13.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</v>
      </c>
      <c r="I68" s="76">
        <f t="shared" si="7"/>
        <v>-18.26329119526925</v>
      </c>
      <c r="J68" s="40">
        <v>1083908.1906834</v>
      </c>
      <c r="K68" s="212">
        <f t="shared" si="7"/>
        <v>-7.563610621126793</v>
      </c>
      <c r="L68" s="40">
        <v>1150309.8317710003</v>
      </c>
      <c r="M68" s="207">
        <f t="shared" si="8"/>
        <v>6.126131498806586</v>
      </c>
      <c r="N68" s="40">
        <v>1602266.2021930502</v>
      </c>
      <c r="O68" s="44">
        <f t="shared" si="9"/>
        <v>39.289968488422325</v>
      </c>
    </row>
    <row r="69" spans="2:15" ht="13.5">
      <c r="B69" s="36" t="s">
        <v>22</v>
      </c>
      <c r="C69" s="37"/>
      <c r="D69" s="38">
        <v>83654.76086800001</v>
      </c>
      <c r="E69" s="39" t="s">
        <v>19</v>
      </c>
      <c r="F69" s="75">
        <v>78045.871556</v>
      </c>
      <c r="G69" s="41">
        <f t="shared" si="6"/>
        <v>-6.704805863769492</v>
      </c>
      <c r="H69" s="42">
        <v>62504.7406474</v>
      </c>
      <c r="I69" s="76">
        <f t="shared" si="7"/>
        <v>-19.912816141016275</v>
      </c>
      <c r="J69" s="40">
        <v>68356.70219999999</v>
      </c>
      <c r="K69" s="212">
        <f t="shared" si="7"/>
        <v>9.362428340614848</v>
      </c>
      <c r="L69" s="40">
        <v>70899.061984</v>
      </c>
      <c r="M69" s="207">
        <f t="shared" si="8"/>
        <v>3.719254589786236</v>
      </c>
      <c r="N69" s="40">
        <v>96621.92969260001</v>
      </c>
      <c r="O69" s="44">
        <f t="shared" si="9"/>
        <v>36.28097042300076</v>
      </c>
    </row>
    <row r="70" spans="2:15" ht="13.5">
      <c r="B70" s="36" t="s">
        <v>23</v>
      </c>
      <c r="C70" s="37"/>
      <c r="D70" s="38">
        <v>362217.08108199947</v>
      </c>
      <c r="E70" s="39" t="s">
        <v>19</v>
      </c>
      <c r="F70" s="75">
        <v>221173.40723</v>
      </c>
      <c r="G70" s="41">
        <f t="shared" si="6"/>
        <v>-38.93899024051538</v>
      </c>
      <c r="H70" s="42">
        <v>231292.073395</v>
      </c>
      <c r="I70" s="76">
        <f t="shared" si="7"/>
        <v>4.574992216165263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</v>
      </c>
      <c r="N70" s="40">
        <v>332934.79825199995</v>
      </c>
      <c r="O70" s="44">
        <f t="shared" si="9"/>
        <v>16.14368999643152</v>
      </c>
    </row>
    <row r="71" spans="2:15" ht="13.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</v>
      </c>
      <c r="O71" s="44">
        <f t="shared" si="9"/>
        <v>74.65043813326888</v>
      </c>
    </row>
    <row r="72" spans="2:15" ht="13.5">
      <c r="B72" s="36" t="s">
        <v>25</v>
      </c>
      <c r="C72" s="37"/>
      <c r="D72" s="38">
        <v>134339.52297800002</v>
      </c>
      <c r="E72" s="39" t="s">
        <v>19</v>
      </c>
      <c r="F72" s="75">
        <v>133160.078479</v>
      </c>
      <c r="G72" s="41">
        <f t="shared" si="6"/>
        <v>-0.877957932896023</v>
      </c>
      <c r="H72" s="42">
        <v>101561.90542299999</v>
      </c>
      <c r="I72" s="76">
        <f t="shared" si="7"/>
        <v>-23.729464128382283</v>
      </c>
      <c r="J72" s="40">
        <v>106085.068211</v>
      </c>
      <c r="K72" s="212">
        <f t="shared" si="7"/>
        <v>4.453601740890223</v>
      </c>
      <c r="L72" s="40">
        <v>83629.52279799999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ht="13.5">
      <c r="B73" s="36" t="s">
        <v>26</v>
      </c>
      <c r="C73" s="37"/>
      <c r="D73" s="38">
        <v>39582.16521</v>
      </c>
      <c r="E73" s="39" t="s">
        <v>19</v>
      </c>
      <c r="F73" s="75">
        <v>44396.500936</v>
      </c>
      <c r="G73" s="41">
        <f t="shared" si="6"/>
        <v>12.162891293232514</v>
      </c>
      <c r="H73" s="42">
        <v>45108.79307300001</v>
      </c>
      <c r="I73" s="76">
        <f t="shared" si="7"/>
        <v>1.6043880080252704</v>
      </c>
      <c r="J73" s="40">
        <v>43654.61741600001</v>
      </c>
      <c r="K73" s="212">
        <f t="shared" si="7"/>
        <v>-3.2237077472826448</v>
      </c>
      <c r="L73" s="40">
        <v>44633.086684</v>
      </c>
      <c r="M73" s="207">
        <f t="shared" si="8"/>
        <v>2.2413877979408747</v>
      </c>
      <c r="N73" s="40">
        <v>62242.41194799999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</v>
      </c>
      <c r="G74" s="41">
        <f t="shared" si="6"/>
        <v>-29.15229387344157</v>
      </c>
      <c r="H74" s="42">
        <v>179265.77039355</v>
      </c>
      <c r="I74" s="76">
        <f t="shared" si="7"/>
        <v>9.904667481505204</v>
      </c>
      <c r="J74" s="40">
        <v>133779.22550815</v>
      </c>
      <c r="K74" s="212">
        <f t="shared" si="7"/>
        <v>-25.37380381404737</v>
      </c>
      <c r="L74" s="40">
        <v>183200.597175</v>
      </c>
      <c r="M74" s="207">
        <f t="shared" si="8"/>
        <v>36.94248600941346</v>
      </c>
      <c r="N74" s="40">
        <v>328203.96683200006</v>
      </c>
      <c r="O74" s="44">
        <f t="shared" si="9"/>
        <v>79.15005294359791</v>
      </c>
    </row>
    <row r="75" spans="2:15" ht="15" thickBot="1" thickTop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-22.41698375523167</v>
      </c>
      <c r="H75" s="52">
        <v>2342310.2099072</v>
      </c>
      <c r="I75" s="51">
        <f t="shared" si="7"/>
        <v>-8.764960076923266</v>
      </c>
      <c r="J75" s="50">
        <v>2412686.81083305</v>
      </c>
      <c r="K75" s="213">
        <f t="shared" si="7"/>
        <v>3.0045807181380058</v>
      </c>
      <c r="L75" s="50">
        <v>2501018.476114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4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ht="13.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</v>
      </c>
      <c r="H77" s="42">
        <v>316551.8620538</v>
      </c>
      <c r="I77" s="76">
        <f>(H77/F77-1)*100</f>
        <v>31.472836300081397</v>
      </c>
      <c r="J77" s="40">
        <v>561706.7290425</v>
      </c>
      <c r="K77" s="211">
        <f>(J77/H77-1)*100</f>
        <v>77.4454035424484</v>
      </c>
      <c r="L77" s="40">
        <v>456038.436385</v>
      </c>
      <c r="M77" s="207">
        <f>(L77/J77-1)*100</f>
        <v>-18.812004057281804</v>
      </c>
      <c r="N77" s="40">
        <v>681921.6244340001</v>
      </c>
      <c r="O77" s="44">
        <f>(N77/L77-1)*100</f>
        <v>49.53161181754062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</v>
      </c>
      <c r="H78" s="69">
        <v>92002.3081903</v>
      </c>
      <c r="I78" s="80">
        <f>(H78/F78-1)*100</f>
        <v>46.86176447862989</v>
      </c>
      <c r="J78" s="67">
        <v>328324.096104</v>
      </c>
      <c r="K78" s="214">
        <f>(J78/H78-1)*100</f>
        <v>256.86506410783284</v>
      </c>
      <c r="L78" s="67">
        <v>208403.145947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4:15" ht="13.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259">
        <v>2008</v>
      </c>
      <c r="E81" s="256"/>
      <c r="F81" s="255">
        <v>2009</v>
      </c>
      <c r="G81" s="256"/>
      <c r="H81" s="255">
        <v>2010</v>
      </c>
      <c r="I81" s="256"/>
      <c r="J81" s="255">
        <v>2011</v>
      </c>
      <c r="K81" s="306"/>
      <c r="L81" s="291">
        <v>2012</v>
      </c>
      <c r="M81" s="292"/>
      <c r="N81" s="310"/>
      <c r="O81" s="311"/>
    </row>
    <row r="82" spans="2:15" ht="13.5">
      <c r="B82" s="27" t="s">
        <v>18</v>
      </c>
      <c r="C82" s="28"/>
      <c r="D82" s="114">
        <v>53444.58527999998</v>
      </c>
      <c r="E82" s="115" t="s">
        <v>19</v>
      </c>
      <c r="F82" s="116">
        <v>54017.35006900002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-6.834046575051889</v>
      </c>
      <c r="L82" s="31">
        <v>60045.93854000002</v>
      </c>
      <c r="M82" s="35">
        <f>(L82/J82-1)*100</f>
        <v>-3.2064196405434675</v>
      </c>
      <c r="N82" s="42"/>
      <c r="O82" s="207"/>
    </row>
    <row r="83" spans="2:15" ht="13.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</v>
      </c>
      <c r="I83" s="124">
        <v>-15.159966327517104</v>
      </c>
      <c r="J83" s="122">
        <v>293183.7835914</v>
      </c>
      <c r="K83" s="222">
        <v>194.02354861189997</v>
      </c>
      <c r="L83" s="40">
        <v>219811.99767299945</v>
      </c>
      <c r="M83" s="44">
        <f aca="true" t="shared" si="10" ref="M83:M90">(L83/J83-1)*100</f>
        <v>-25.02586774057608</v>
      </c>
      <c r="N83" s="42"/>
      <c r="O83" s="207"/>
    </row>
    <row r="84" spans="2:15" ht="13.5">
      <c r="B84" s="36" t="s">
        <v>21</v>
      </c>
      <c r="C84" s="37"/>
      <c r="D84" s="120">
        <v>1221382.0205289498</v>
      </c>
      <c r="E84" s="121" t="s">
        <v>19</v>
      </c>
      <c r="F84" s="122">
        <v>940021.0248644999</v>
      </c>
      <c r="G84" s="123">
        <v>-23.036281109050506</v>
      </c>
      <c r="H84" s="122">
        <v>953375.41664025</v>
      </c>
      <c r="I84" s="124">
        <v>1.420648200679886</v>
      </c>
      <c r="J84" s="122">
        <v>994620.8165024999</v>
      </c>
      <c r="K84" s="222">
        <v>4.326249569933438</v>
      </c>
      <c r="L84" s="40">
        <v>1071460.2768880003</v>
      </c>
      <c r="M84" s="44">
        <f t="shared" si="10"/>
        <v>7.725502936455708</v>
      </c>
      <c r="N84" s="42"/>
      <c r="O84" s="207"/>
    </row>
    <row r="85" spans="2:15" ht="13.5">
      <c r="B85" s="36" t="s">
        <v>22</v>
      </c>
      <c r="C85" s="37"/>
      <c r="D85" s="120">
        <v>68016.381769</v>
      </c>
      <c r="E85" s="121" t="s">
        <v>19</v>
      </c>
      <c r="F85" s="122">
        <v>83876.64607185</v>
      </c>
      <c r="G85" s="123">
        <v>23.3183005187122</v>
      </c>
      <c r="H85" s="122">
        <v>50543.124563</v>
      </c>
      <c r="I85" s="124">
        <v>-39.74112350688892</v>
      </c>
      <c r="J85" s="122">
        <v>71434.732358</v>
      </c>
      <c r="K85" s="222">
        <v>41.334222954418735</v>
      </c>
      <c r="L85" s="40">
        <v>67409.96755300001</v>
      </c>
      <c r="M85" s="44">
        <f t="shared" si="10"/>
        <v>-5.634184761594129</v>
      </c>
      <c r="N85" s="42"/>
      <c r="O85" s="207"/>
    </row>
    <row r="86" spans="2:15" ht="13.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</v>
      </c>
      <c r="J86" s="122">
        <v>186740.94260005</v>
      </c>
      <c r="K86" s="222">
        <v>-16.33426887506725</v>
      </c>
      <c r="L86" s="40">
        <v>195327.06949300002</v>
      </c>
      <c r="M86" s="44">
        <f t="shared" si="10"/>
        <v>4.597881307335605</v>
      </c>
      <c r="N86" s="42"/>
      <c r="O86" s="207"/>
    </row>
    <row r="87" spans="2:15" ht="13.5">
      <c r="B87" s="36" t="s">
        <v>24</v>
      </c>
      <c r="C87" s="37"/>
      <c r="D87" s="120">
        <v>398800.02155499975</v>
      </c>
      <c r="E87" s="121" t="s">
        <v>19</v>
      </c>
      <c r="F87" s="122">
        <v>347440.0637499995</v>
      </c>
      <c r="G87" s="123">
        <v>-12.878624631146629</v>
      </c>
      <c r="H87" s="122">
        <v>316515.96923499997</v>
      </c>
      <c r="I87" s="124">
        <v>-8.90055515798287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ht="13.5">
      <c r="B88" s="36" t="s">
        <v>25</v>
      </c>
      <c r="C88" s="37"/>
      <c r="D88" s="120">
        <v>101797.67403700003</v>
      </c>
      <c r="E88" s="121" t="s">
        <v>19</v>
      </c>
      <c r="F88" s="122">
        <v>72492.42507935</v>
      </c>
      <c r="G88" s="123">
        <v>-28.7877392434316</v>
      </c>
      <c r="H88" s="122">
        <v>103802.66258100001</v>
      </c>
      <c r="I88" s="124">
        <v>43.19104715751738</v>
      </c>
      <c r="J88" s="122">
        <v>80907.6499932</v>
      </c>
      <c r="K88" s="222">
        <v>-22.056286436712945</v>
      </c>
      <c r="L88" s="40">
        <v>107323.95753000001</v>
      </c>
      <c r="M88" s="44">
        <f t="shared" si="10"/>
        <v>32.64995033105053</v>
      </c>
      <c r="N88" s="42"/>
      <c r="O88" s="207"/>
    </row>
    <row r="89" spans="2:15" ht="13.5">
      <c r="B89" s="36" t="s">
        <v>26</v>
      </c>
      <c r="C89" s="37"/>
      <c r="D89" s="120">
        <v>65276.02589699998</v>
      </c>
      <c r="E89" s="121" t="s">
        <v>19</v>
      </c>
      <c r="F89" s="122">
        <v>48442.493092000004</v>
      </c>
      <c r="G89" s="123">
        <v>-25.788231703262475</v>
      </c>
      <c r="H89" s="122">
        <v>50248.268401</v>
      </c>
      <c r="I89" s="124">
        <v>3.7276679909321375</v>
      </c>
      <c r="J89" s="122">
        <v>77566.337592</v>
      </c>
      <c r="K89" s="222">
        <v>54.36619023961497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</v>
      </c>
      <c r="H90" s="128">
        <v>150099.824862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Bot="1" thickTop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2.607091088091762</v>
      </c>
      <c r="J91" s="135">
        <v>2258957.5448055</v>
      </c>
      <c r="K91" s="223">
        <v>12.158058808676685</v>
      </c>
      <c r="L91" s="50">
        <v>2266750.9769139998</v>
      </c>
      <c r="M91" s="54">
        <f>(L91/J91-1)*100</f>
        <v>0.3450012651375678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ht="13.5">
      <c r="B93" s="61" t="s">
        <v>29</v>
      </c>
      <c r="C93" s="141"/>
      <c r="D93" s="142">
        <v>287912.20654295</v>
      </c>
      <c r="E93" s="115" t="s">
        <v>19</v>
      </c>
      <c r="F93" s="143">
        <v>232667.47026034998</v>
      </c>
      <c r="G93" s="118">
        <f>(F93/D93-1)*100</f>
        <v>-19.18804935224543</v>
      </c>
      <c r="H93" s="143">
        <v>279246.2351375</v>
      </c>
      <c r="I93" s="124">
        <f>(H93/F93-1)*100</f>
        <v>20.019457307473786</v>
      </c>
      <c r="J93" s="143">
        <v>482556.00152489997</v>
      </c>
      <c r="K93" s="221">
        <f>(J93/H93-1)*100</f>
        <v>72.80662755839515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</v>
      </c>
      <c r="G94" s="147">
        <f>(F94/D94-1)*100</f>
        <v>-14.792561095706237</v>
      </c>
      <c r="H94" s="148">
        <v>59935.335683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</v>
      </c>
      <c r="M94" s="71">
        <f>(L94/J94-1)*100</f>
        <v>-26.90699966363891</v>
      </c>
      <c r="N94" s="42"/>
      <c r="O94" s="207"/>
    </row>
    <row r="95" spans="4:15" ht="13.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259">
        <v>2008</v>
      </c>
      <c r="E97" s="263"/>
      <c r="F97" s="255">
        <v>2009</v>
      </c>
      <c r="G97" s="263"/>
      <c r="H97" s="255">
        <v>2010</v>
      </c>
      <c r="I97" s="263"/>
      <c r="J97" s="255">
        <v>2011</v>
      </c>
      <c r="K97" s="307"/>
      <c r="L97" s="291">
        <v>2012</v>
      </c>
      <c r="M97" s="292"/>
      <c r="N97" s="310"/>
      <c r="O97" s="311"/>
    </row>
    <row r="98" spans="2:15" ht="13.5">
      <c r="B98" s="27" t="s">
        <v>18</v>
      </c>
      <c r="C98" s="28"/>
      <c r="D98" s="114">
        <v>79255.92043200001</v>
      </c>
      <c r="E98" s="115" t="s">
        <v>19</v>
      </c>
      <c r="F98" s="116">
        <v>98025.10781599999</v>
      </c>
      <c r="G98" s="117">
        <f>(F98/D98-1)*100</f>
        <v>23.681748040644557</v>
      </c>
      <c r="H98" s="116">
        <v>91924.151431</v>
      </c>
      <c r="I98" s="118">
        <f>(H98/F98-1)*100</f>
        <v>-6.223871129478287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3.62895975684574</v>
      </c>
      <c r="N98" s="42"/>
      <c r="O98" s="207"/>
    </row>
    <row r="99" spans="2:15" ht="13.5">
      <c r="B99" s="36" t="s">
        <v>20</v>
      </c>
      <c r="C99" s="37"/>
      <c r="D99" s="120">
        <v>147037.83482299998</v>
      </c>
      <c r="E99" s="121" t="s">
        <v>19</v>
      </c>
      <c r="F99" s="122">
        <v>137341.64728165</v>
      </c>
      <c r="G99" s="123">
        <f aca="true" t="shared" si="11" ref="G99:K110">(F99/D99-1)*100</f>
        <v>-6.594348694689356</v>
      </c>
      <c r="H99" s="122">
        <v>126641.388524</v>
      </c>
      <c r="I99" s="124">
        <f t="shared" si="11"/>
        <v>-7.7909788978333</v>
      </c>
      <c r="J99" s="122">
        <v>316110.79758519115</v>
      </c>
      <c r="K99" s="222">
        <f t="shared" si="11"/>
        <v>149.61096942275276</v>
      </c>
      <c r="L99" s="40">
        <v>408661.364159</v>
      </c>
      <c r="M99" s="44">
        <f aca="true" t="shared" si="12" ref="M99:M106">(L99/J99-1)*100</f>
        <v>29.277888411536047</v>
      </c>
      <c r="N99" s="42"/>
      <c r="O99" s="207"/>
    </row>
    <row r="100" spans="2:15" ht="13.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9.904880237806314</v>
      </c>
      <c r="H100" s="122">
        <v>1641889.68403955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-4.976284922435559</v>
      </c>
      <c r="N100" s="42"/>
      <c r="O100" s="207"/>
    </row>
    <row r="101" spans="2:15" ht="13.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</v>
      </c>
      <c r="H101" s="122">
        <v>87775.74106895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98933.554614</v>
      </c>
      <c r="M101" s="44">
        <f t="shared" si="12"/>
        <v>-6.151915721636936</v>
      </c>
      <c r="N101" s="42"/>
      <c r="O101" s="207"/>
    </row>
    <row r="102" spans="2:15" ht="13.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8.793695081920916</v>
      </c>
      <c r="J102" s="122">
        <v>255652.14946063413</v>
      </c>
      <c r="K102" s="222">
        <f t="shared" si="11"/>
        <v>-7.714850846412014</v>
      </c>
      <c r="L102" s="40">
        <v>322853.145485</v>
      </c>
      <c r="M102" s="44">
        <f>(L102/J102-1)*100</f>
        <v>26.286106401273823</v>
      </c>
      <c r="N102" s="42"/>
      <c r="O102" s="207"/>
    </row>
    <row r="103" spans="2:15" ht="13.5">
      <c r="B103" s="36" t="s">
        <v>24</v>
      </c>
      <c r="C103" s="37"/>
      <c r="D103" s="120">
        <v>496716.9811720003</v>
      </c>
      <c r="E103" s="121" t="s">
        <v>19</v>
      </c>
      <c r="F103" s="122">
        <v>747980.944605</v>
      </c>
      <c r="G103" s="123">
        <f t="shared" si="11"/>
        <v>50.584935276451404</v>
      </c>
      <c r="H103" s="122">
        <v>511562.3641187999</v>
      </c>
      <c r="I103" s="124">
        <f t="shared" si="11"/>
        <v>-31.60756730387697</v>
      </c>
      <c r="J103" s="122">
        <v>538017.8956408268</v>
      </c>
      <c r="K103" s="222">
        <f t="shared" si="11"/>
        <v>5.17151639323552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ht="13.5">
      <c r="B104" s="36" t="s">
        <v>25</v>
      </c>
      <c r="C104" s="37"/>
      <c r="D104" s="120">
        <v>125699.432104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</v>
      </c>
      <c r="I104" s="124">
        <f t="shared" si="11"/>
        <v>32.60946565309506</v>
      </c>
      <c r="J104" s="122">
        <v>147777.2300903144</v>
      </c>
      <c r="K104" s="222">
        <f t="shared" si="11"/>
        <v>0.8627607397817982</v>
      </c>
      <c r="L104" s="40">
        <v>138314.99673099996</v>
      </c>
      <c r="M104" s="44">
        <f t="shared" si="12"/>
        <v>-6.403038785834314</v>
      </c>
      <c r="N104" s="42"/>
      <c r="O104" s="207"/>
    </row>
    <row r="105" spans="2:15" ht="13.5">
      <c r="B105" s="36" t="s">
        <v>26</v>
      </c>
      <c r="C105" s="37"/>
      <c r="D105" s="120">
        <v>49846.676444</v>
      </c>
      <c r="E105" s="121" t="s">
        <v>19</v>
      </c>
      <c r="F105" s="122">
        <v>62103.559462</v>
      </c>
      <c r="G105" s="123">
        <f t="shared" si="11"/>
        <v>24.589168009566166</v>
      </c>
      <c r="H105" s="122">
        <v>51260.09994105001</v>
      </c>
      <c r="I105" s="124">
        <f t="shared" si="11"/>
        <v>-17.46028668064493</v>
      </c>
      <c r="J105" s="122">
        <v>85166.97897335951</v>
      </c>
      <c r="K105" s="222">
        <f t="shared" si="11"/>
        <v>66.14672829608799</v>
      </c>
      <c r="L105" s="40">
        <v>69821.971417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</v>
      </c>
      <c r="G106" s="123">
        <f t="shared" si="11"/>
        <v>45.74941210673546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Bot="1" thickTop="1">
      <c r="B107" s="46" t="s">
        <v>28</v>
      </c>
      <c r="C107" s="47"/>
      <c r="D107" s="129">
        <v>2867943.6219389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3320934.6363326</v>
      </c>
      <c r="M107" s="54">
        <f>(L107/J107-1)*100</f>
        <v>0.9090369823805622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ht="13.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</v>
      </c>
      <c r="I109" s="124">
        <f>(H109/F109-1)*100</f>
        <v>-2.505336506002376</v>
      </c>
      <c r="J109" s="143">
        <v>548667.5142502964</v>
      </c>
      <c r="K109" s="221">
        <f>(J109/H109-1)*100</f>
        <v>66.6894784912198</v>
      </c>
      <c r="L109" s="40">
        <v>628710.4596170001</v>
      </c>
      <c r="M109" s="44">
        <f>(L109/J109-1)*100</f>
        <v>14.58860663111703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84319.91484165</v>
      </c>
      <c r="G110" s="147">
        <f t="shared" si="11"/>
        <v>-15.315142413187798</v>
      </c>
      <c r="H110" s="148">
        <v>83348.967363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33.73653290377803</v>
      </c>
      <c r="N110" s="42"/>
      <c r="O110" s="207"/>
    </row>
    <row r="111" spans="4:15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ht="13.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sheetProtection/>
  <mergeCells count="53">
    <mergeCell ref="D97:E97"/>
    <mergeCell ref="F97:G97"/>
    <mergeCell ref="H97:I97"/>
    <mergeCell ref="J97:K97"/>
    <mergeCell ref="L97:M97"/>
    <mergeCell ref="N97:O97"/>
    <mergeCell ref="N49:O49"/>
    <mergeCell ref="J65:K65"/>
    <mergeCell ref="L65:M65"/>
    <mergeCell ref="N65:O65"/>
    <mergeCell ref="D81:E81"/>
    <mergeCell ref="F81:G81"/>
    <mergeCell ref="H81:I81"/>
    <mergeCell ref="J81:K81"/>
    <mergeCell ref="L81:M81"/>
    <mergeCell ref="N81:O81"/>
    <mergeCell ref="D36:E36"/>
    <mergeCell ref="D37:E37"/>
    <mergeCell ref="D38:E38"/>
    <mergeCell ref="J49:K49"/>
    <mergeCell ref="L49:M49"/>
    <mergeCell ref="D39:E39"/>
    <mergeCell ref="D40:E40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zoomScalePageLayoutView="0" workbookViewId="0" topLeftCell="A10">
      <selection activeCell="I37" sqref="I37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6384" width="9.00390625" style="2" customWidth="1"/>
  </cols>
  <sheetData>
    <row r="1" spans="1:6" ht="21">
      <c r="A1" s="1" t="s">
        <v>89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31">D7/C7*100</f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  <c r="O14" s="3"/>
    </row>
    <row r="15" spans="2:15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f t="shared" si="0"/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f t="shared" si="0"/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f t="shared" si="0"/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f t="shared" si="0"/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f t="shared" si="0"/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f t="shared" si="0"/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f t="shared" si="0"/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f t="shared" si="0"/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f t="shared" si="0"/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f t="shared" si="0"/>
        <v>10.029629861570701</v>
      </c>
      <c r="K26" s="3"/>
      <c r="M26" s="3"/>
      <c r="O26" s="3"/>
    </row>
    <row r="27" spans="2:15" ht="13.5">
      <c r="B27" s="153" t="s">
        <v>62</v>
      </c>
      <c r="C27" s="220">
        <v>169236.2650705</v>
      </c>
      <c r="D27" s="273">
        <v>17482.687375</v>
      </c>
      <c r="E27" s="275"/>
      <c r="F27" s="155">
        <f t="shared" si="0"/>
        <v>10.330343421202961</v>
      </c>
      <c r="K27" s="3"/>
      <c r="M27" s="3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f t="shared" si="0"/>
        <v>11.804222401784916</v>
      </c>
      <c r="K28" s="3"/>
      <c r="M28" s="3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f t="shared" si="0"/>
        <v>22.122437340070704</v>
      </c>
      <c r="K29" s="3"/>
      <c r="M29" s="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f>D30/C30*100</f>
        <v>16.48663233967301</v>
      </c>
      <c r="K30" s="3"/>
      <c r="M30" s="3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f t="shared" si="0"/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f>D32/C32*100</f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f>SUM(D33/C33*100)</f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3">
        <v>40815</v>
      </c>
      <c r="E35" s="275"/>
      <c r="F35" s="155">
        <f aca="true" t="shared" si="1" ref="F35:F40">SUM(D35/C35*100)</f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f t="shared" si="1"/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3">
        <v>23499.218844000003</v>
      </c>
      <c r="E37" s="275"/>
      <c r="F37" s="155">
        <f t="shared" si="1"/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3">
        <v>59730</v>
      </c>
      <c r="E38" s="275"/>
      <c r="F38" s="155">
        <f t="shared" si="1"/>
        <v>17.24046818495908</v>
      </c>
      <c r="J38" s="226"/>
      <c r="K38" s="3"/>
      <c r="M38" s="3"/>
      <c r="O38" s="3"/>
    </row>
    <row r="39" spans="2:15" ht="13.5">
      <c r="B39" s="153" t="s">
        <v>62</v>
      </c>
      <c r="C39" s="171">
        <v>184774.37691000005</v>
      </c>
      <c r="D39" s="273">
        <v>17070.221545</v>
      </c>
      <c r="E39" s="275"/>
      <c r="F39" s="155">
        <f t="shared" si="1"/>
        <v>9.238413805240198</v>
      </c>
      <c r="J39" s="226"/>
      <c r="K39" s="3"/>
      <c r="M39" s="3"/>
      <c r="O39" s="3"/>
    </row>
    <row r="40" spans="2:15" ht="14.25" thickBot="1">
      <c r="B40" s="107" t="s">
        <v>67</v>
      </c>
      <c r="C40" s="173">
        <v>374994.863935</v>
      </c>
      <c r="D40" s="297">
        <v>11256.046354</v>
      </c>
      <c r="E40" s="298"/>
      <c r="F40" s="108">
        <f t="shared" si="1"/>
        <v>3.0016534722329093</v>
      </c>
      <c r="J40" s="226"/>
      <c r="K40" s="3"/>
      <c r="M40" s="3"/>
      <c r="O40" s="3"/>
    </row>
    <row r="41" spans="2:15" ht="11.25" customHeight="1">
      <c r="B41" s="96" t="s">
        <v>12</v>
      </c>
      <c r="C41" s="97">
        <f>SUM(C6:C40)</f>
        <v>7715837.567727702</v>
      </c>
      <c r="D41" s="314">
        <f>SUM(D6:E40)</f>
        <v>1155117.790444</v>
      </c>
      <c r="E41" s="315"/>
      <c r="F41" s="106">
        <f>D41/C41*100</f>
        <v>14.970737529200989</v>
      </c>
      <c r="K41" s="3"/>
      <c r="M41" s="3"/>
      <c r="O41" s="3"/>
    </row>
    <row r="42" spans="2:15" ht="13.5">
      <c r="B42" s="17"/>
      <c r="C42" s="18"/>
      <c r="D42" s="18"/>
      <c r="E42" s="19"/>
      <c r="F42" s="20"/>
      <c r="K42" s="3"/>
      <c r="M42" s="3"/>
      <c r="O42" s="3"/>
    </row>
    <row r="43" spans="2:15" ht="13.5">
      <c r="B43" s="21" t="s">
        <v>13</v>
      </c>
      <c r="C43" s="18"/>
      <c r="D43" s="18"/>
      <c r="E43" s="19"/>
      <c r="F43" s="20"/>
      <c r="K43" s="3"/>
      <c r="M43" s="3"/>
      <c r="O43" s="3"/>
    </row>
    <row r="44" spans="2:15" ht="13.5">
      <c r="B44" s="21" t="s">
        <v>14</v>
      </c>
      <c r="K44" s="3"/>
      <c r="M44" s="3"/>
      <c r="O44" s="3"/>
    </row>
    <row r="45" spans="2:15" ht="13.5">
      <c r="B45" s="21" t="s">
        <v>34</v>
      </c>
      <c r="K45" s="3"/>
      <c r="M45" s="3"/>
      <c r="O45" s="3"/>
    </row>
    <row r="46" spans="11:15" ht="25.5" customHeight="1">
      <c r="K46" s="3"/>
      <c r="M46" s="3"/>
      <c r="O46" s="3"/>
    </row>
    <row r="47" ht="14.25">
      <c r="A47" s="4" t="s">
        <v>15</v>
      </c>
    </row>
    <row r="48" spans="11:15" ht="13.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291">
        <v>2011</v>
      </c>
      <c r="K50" s="296"/>
      <c r="L50" s="291">
        <v>2012</v>
      </c>
      <c r="M50" s="296"/>
      <c r="N50" s="291">
        <v>2013</v>
      </c>
      <c r="O50" s="292"/>
    </row>
    <row r="51" spans="2:15" ht="13.5">
      <c r="B51" s="27" t="s">
        <v>18</v>
      </c>
      <c r="C51" s="28"/>
      <c r="D51" s="29">
        <v>74465.86815699999</v>
      </c>
      <c r="E51" s="30" t="s">
        <v>19</v>
      </c>
      <c r="F51" s="31">
        <v>58963.20787799997</v>
      </c>
      <c r="G51" s="32">
        <f>(F51/D51-1)*100</f>
        <v>-20.818477864670847</v>
      </c>
      <c r="H51" s="33">
        <v>65085.72609699999</v>
      </c>
      <c r="I51" s="34">
        <f>(H51/F51-1)*100</f>
        <v>10.383624703167516</v>
      </c>
      <c r="J51" s="31">
        <v>52162.66686</v>
      </c>
      <c r="K51" s="206">
        <f>(J51/H51-1)*100</f>
        <v>-19.855442985671257</v>
      </c>
      <c r="L51" s="31">
        <v>71372.129297</v>
      </c>
      <c r="M51" s="206">
        <f>(L51/J51-1)*100</f>
        <v>36.826074266019624</v>
      </c>
      <c r="N51" s="31">
        <v>83754.06387799999</v>
      </c>
      <c r="O51" s="35">
        <f>(N51/L51-1)*100</f>
        <v>17.348416956253576</v>
      </c>
    </row>
    <row r="52" spans="2:15" ht="13.5">
      <c r="B52" s="36" t="s">
        <v>20</v>
      </c>
      <c r="C52" s="37"/>
      <c r="D52" s="38">
        <v>123756.788416</v>
      </c>
      <c r="E52" s="39" t="s">
        <v>19</v>
      </c>
      <c r="F52" s="40">
        <v>64109.766525</v>
      </c>
      <c r="G52" s="41">
        <f aca="true" t="shared" si="2" ref="G52:G63">(F52/D52-1)*100</f>
        <v>-48.196969761772266</v>
      </c>
      <c r="H52" s="42">
        <v>73314.20406855</v>
      </c>
      <c r="I52" s="43">
        <f aca="true" t="shared" si="3" ref="I52:I63">(H52/F52-1)*100</f>
        <v>14.357309412382069</v>
      </c>
      <c r="J52" s="40">
        <v>138795.738655</v>
      </c>
      <c r="K52" s="207">
        <f aca="true" t="shared" si="4" ref="K52:K63">(J52/H52-1)*100</f>
        <v>89.31630018819227</v>
      </c>
      <c r="L52" s="40">
        <v>210852.80018000002</v>
      </c>
      <c r="M52" s="207">
        <f aca="true" t="shared" si="5" ref="M52:M60">(L52/J52-1)*100</f>
        <v>51.91590334348082</v>
      </c>
      <c r="N52" s="40">
        <v>261840.397189</v>
      </c>
      <c r="O52" s="44">
        <f aca="true" t="shared" si="6" ref="O52:O60">(N52/L52-1)*100</f>
        <v>24.181607721345454</v>
      </c>
    </row>
    <row r="53" spans="2:15" ht="13.5">
      <c r="B53" s="36" t="s">
        <v>21</v>
      </c>
      <c r="C53" s="37"/>
      <c r="D53" s="38">
        <v>1169438.287102</v>
      </c>
      <c r="E53" s="39" t="s">
        <v>19</v>
      </c>
      <c r="F53" s="40">
        <v>763654.2381190001</v>
      </c>
      <c r="G53" s="41">
        <f t="shared" si="2"/>
        <v>-34.6990562442229</v>
      </c>
      <c r="H53" s="42">
        <v>707206.4344405499</v>
      </c>
      <c r="I53" s="43">
        <f t="shared" si="3"/>
        <v>-7.391801270885356</v>
      </c>
      <c r="J53" s="40">
        <v>866631.6148727499</v>
      </c>
      <c r="K53" s="207">
        <f t="shared" si="4"/>
        <v>22.542948235237215</v>
      </c>
      <c r="L53" s="40">
        <v>902865.589185</v>
      </c>
      <c r="M53" s="207">
        <f t="shared" si="5"/>
        <v>4.181012288314734</v>
      </c>
      <c r="N53" s="40">
        <v>931063.183616</v>
      </c>
      <c r="O53" s="44">
        <f t="shared" si="6"/>
        <v>3.1231220647641944</v>
      </c>
    </row>
    <row r="54" spans="2:15" ht="13.5">
      <c r="B54" s="36" t="s">
        <v>22</v>
      </c>
      <c r="C54" s="37"/>
      <c r="D54" s="38">
        <v>82149.387165</v>
      </c>
      <c r="E54" s="39" t="s">
        <v>19</v>
      </c>
      <c r="F54" s="40">
        <v>92729.87019605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53816.1367768</v>
      </c>
      <c r="K54" s="207">
        <f t="shared" si="4"/>
        <v>46.355252631247424</v>
      </c>
      <c r="L54" s="40">
        <v>66521.40487</v>
      </c>
      <c r="M54" s="207">
        <f t="shared" si="5"/>
        <v>23.608658766968958</v>
      </c>
      <c r="N54" s="40">
        <v>68074.04622885</v>
      </c>
      <c r="O54" s="44">
        <f t="shared" si="6"/>
        <v>2.3340477578371432</v>
      </c>
    </row>
    <row r="55" spans="2:15" ht="13.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183752.441971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ht="13.5">
      <c r="B56" s="36" t="s">
        <v>24</v>
      </c>
      <c r="C56" s="37"/>
      <c r="D56" s="38">
        <v>424786.96063</v>
      </c>
      <c r="E56" s="39" t="s">
        <v>19</v>
      </c>
      <c r="F56" s="40">
        <v>303027.6243459998</v>
      </c>
      <c r="G56" s="41">
        <f t="shared" si="2"/>
        <v>-28.66362378530155</v>
      </c>
      <c r="H56" s="42">
        <v>246619.4399830001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278852.955149</v>
      </c>
      <c r="M56" s="207">
        <f t="shared" si="5"/>
        <v>14.597676993917808</v>
      </c>
      <c r="N56" s="40">
        <v>339882.6511432999</v>
      </c>
      <c r="O56" s="44">
        <f t="shared" si="6"/>
        <v>21.88597784868007</v>
      </c>
    </row>
    <row r="57" spans="2:15" ht="13.5">
      <c r="B57" s="36" t="s">
        <v>25</v>
      </c>
      <c r="C57" s="37"/>
      <c r="D57" s="38">
        <v>91998.580067</v>
      </c>
      <c r="E57" s="39" t="s">
        <v>19</v>
      </c>
      <c r="F57" s="40">
        <v>72420.74597299998</v>
      </c>
      <c r="G57" s="41">
        <f t="shared" si="2"/>
        <v>-21.280582895672985</v>
      </c>
      <c r="H57" s="42">
        <v>63603.039644</v>
      </c>
      <c r="I57" s="43">
        <f t="shared" si="3"/>
        <v>-12.175663493286049</v>
      </c>
      <c r="J57" s="40">
        <v>83922.54898600001</v>
      </c>
      <c r="K57" s="207">
        <f t="shared" si="4"/>
        <v>31.94738719365098</v>
      </c>
      <c r="L57" s="40">
        <v>73510.594003</v>
      </c>
      <c r="M57" s="207">
        <f t="shared" si="5"/>
        <v>-12.406623855928078</v>
      </c>
      <c r="N57" s="40">
        <v>90504.567084</v>
      </c>
      <c r="O57" s="44">
        <f t="shared" si="6"/>
        <v>23.11771971303409</v>
      </c>
    </row>
    <row r="58" spans="2:15" ht="13.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5.078512728391971</v>
      </c>
      <c r="L58" s="40">
        <v>34797.79395400001</v>
      </c>
      <c r="M58" s="207">
        <f t="shared" si="5"/>
        <v>23.275065678031524</v>
      </c>
      <c r="N58" s="40">
        <v>42747.456859</v>
      </c>
      <c r="O58" s="44">
        <f t="shared" si="6"/>
        <v>22.84530713501214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91957.92502700002</v>
      </c>
      <c r="G59" s="41">
        <f t="shared" si="2"/>
        <v>-46.94368329899987</v>
      </c>
      <c r="H59" s="42">
        <v>125849.024</v>
      </c>
      <c r="I59" s="43">
        <f t="shared" si="3"/>
        <v>36.85500620316206</v>
      </c>
      <c r="J59" s="40">
        <v>126708.88219915002</v>
      </c>
      <c r="K59" s="207">
        <f t="shared" si="4"/>
        <v>0.6832458225103144</v>
      </c>
      <c r="L59" s="40">
        <v>135836.600931</v>
      </c>
      <c r="M59" s="207">
        <f t="shared" si="5"/>
        <v>7.203692885163182</v>
      </c>
      <c r="N59" s="40">
        <v>204765.990911</v>
      </c>
      <c r="O59" s="44">
        <f t="shared" si="6"/>
        <v>50.74434247291981</v>
      </c>
    </row>
    <row r="60" spans="2:15" ht="15" thickBot="1" thickTop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</v>
      </c>
      <c r="H60" s="52">
        <v>1479655.297987</v>
      </c>
      <c r="I60" s="53">
        <f t="shared" si="3"/>
        <v>-9.112151865297003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</v>
      </c>
      <c r="O60" s="54">
        <f t="shared" si="6"/>
        <v>14.724591196400393</v>
      </c>
    </row>
    <row r="61" spans="4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ht="13.5">
      <c r="B62" s="61" t="s">
        <v>29</v>
      </c>
      <c r="C62" s="62"/>
      <c r="D62" s="38">
        <v>304986.149088</v>
      </c>
      <c r="E62" s="30" t="s">
        <v>19</v>
      </c>
      <c r="F62" s="31">
        <v>148632.117525</v>
      </c>
      <c r="G62" s="41">
        <f>(F62/D62-1)*100</f>
        <v>-51.26594503735511</v>
      </c>
      <c r="H62" s="42">
        <v>150024.44353805</v>
      </c>
      <c r="I62" s="43">
        <f t="shared" si="3"/>
        <v>0.9367598579868242</v>
      </c>
      <c r="J62" s="40">
        <v>326871.2629643</v>
      </c>
      <c r="K62" s="207">
        <f t="shared" si="4"/>
        <v>117.87867047238683</v>
      </c>
      <c r="L62" s="40">
        <v>404012.0825240001</v>
      </c>
      <c r="M62" s="207">
        <f>(L62/J62-1)*100</f>
        <v>23.599755714262717</v>
      </c>
      <c r="N62" s="40">
        <v>428129.3452835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80232.032362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46955.23988255</v>
      </c>
      <c r="I63" s="70">
        <f t="shared" si="3"/>
        <v>-0.05151768754154684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4:15" ht="13.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4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291">
        <v>2011</v>
      </c>
      <c r="K66" s="296"/>
      <c r="L66" s="291">
        <v>2012</v>
      </c>
      <c r="M66" s="296"/>
      <c r="N66" s="291">
        <v>2013</v>
      </c>
      <c r="O66" s="292"/>
    </row>
    <row r="67" spans="2:15" ht="13.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</v>
      </c>
      <c r="H67" s="33">
        <v>50534.686978000005</v>
      </c>
      <c r="I67" s="74">
        <f>(H67/F67-1)*100</f>
        <v>-6.3707861444256775</v>
      </c>
      <c r="J67" s="31">
        <v>51523.208511</v>
      </c>
      <c r="K67" s="211">
        <f>(J67/H67-1)*100</f>
        <v>1.9561247770869539</v>
      </c>
      <c r="L67" s="31">
        <v>98968.32531799999</v>
      </c>
      <c r="M67" s="206">
        <f>(L67/J67-1)*100</f>
        <v>92.08494225834296</v>
      </c>
      <c r="N67" s="31">
        <v>130115.432594</v>
      </c>
      <c r="O67" s="35">
        <f>(N67/L67-1)*100</f>
        <v>31.47179380465388</v>
      </c>
    </row>
    <row r="68" spans="2:15" ht="13.5">
      <c r="B68" s="36" t="s">
        <v>20</v>
      </c>
      <c r="C68" s="37"/>
      <c r="D68" s="38">
        <v>145430.75646899999</v>
      </c>
      <c r="E68" s="39" t="s">
        <v>19</v>
      </c>
      <c r="F68" s="75">
        <v>96278.06066785</v>
      </c>
      <c r="G68" s="41">
        <f aca="true" t="shared" si="7" ref="G68:G76">(F68/D68-1)*100</f>
        <v>-33.79800600268993</v>
      </c>
      <c r="H68" s="42">
        <v>138276.5004413</v>
      </c>
      <c r="I68" s="76">
        <f aca="true" t="shared" si="8" ref="I68:K76">(H68/F68-1)*100</f>
        <v>43.62202508247499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aca="true" t="shared" si="9" ref="M68:M75">(L68/J68-1)*100</f>
        <v>-37.499106394399305</v>
      </c>
      <c r="N68" s="40">
        <v>451159.118254</v>
      </c>
      <c r="O68" s="44">
        <f aca="true" t="shared" si="10" ref="O68:O75">(N68/L68-1)*100</f>
        <v>93.02676553119996</v>
      </c>
    </row>
    <row r="69" spans="2:15" ht="13.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</v>
      </c>
      <c r="I69" s="76">
        <f t="shared" si="8"/>
        <v>-18.26329119526925</v>
      </c>
      <c r="J69" s="40">
        <v>1083908.1906834</v>
      </c>
      <c r="K69" s="212">
        <f t="shared" si="8"/>
        <v>-7.563610621126793</v>
      </c>
      <c r="L69" s="40">
        <v>1150309.8317710003</v>
      </c>
      <c r="M69" s="207">
        <f t="shared" si="9"/>
        <v>6.126131498806586</v>
      </c>
      <c r="N69" s="40">
        <v>1602266.2021930502</v>
      </c>
      <c r="O69" s="44">
        <f t="shared" si="10"/>
        <v>39.289968488422325</v>
      </c>
    </row>
    <row r="70" spans="2:15" ht="13.5">
      <c r="B70" s="36" t="s">
        <v>22</v>
      </c>
      <c r="C70" s="37"/>
      <c r="D70" s="38">
        <v>83654.76086800001</v>
      </c>
      <c r="E70" s="39" t="s">
        <v>19</v>
      </c>
      <c r="F70" s="75">
        <v>78045.871556</v>
      </c>
      <c r="G70" s="41">
        <f t="shared" si="7"/>
        <v>-6.704805863769492</v>
      </c>
      <c r="H70" s="42">
        <v>62504.7406474</v>
      </c>
      <c r="I70" s="76">
        <f t="shared" si="8"/>
        <v>-19.912816141016275</v>
      </c>
      <c r="J70" s="40">
        <v>68356.70219999999</v>
      </c>
      <c r="K70" s="212">
        <f t="shared" si="8"/>
        <v>9.362428340614848</v>
      </c>
      <c r="L70" s="40">
        <v>70899.061984</v>
      </c>
      <c r="M70" s="207">
        <f t="shared" si="9"/>
        <v>3.719254589786236</v>
      </c>
      <c r="N70" s="40">
        <v>96621.92969260001</v>
      </c>
      <c r="O70" s="44">
        <f t="shared" si="10"/>
        <v>36.28097042300076</v>
      </c>
    </row>
    <row r="71" spans="2:15" ht="13.5">
      <c r="B71" s="36" t="s">
        <v>23</v>
      </c>
      <c r="C71" s="37"/>
      <c r="D71" s="38">
        <v>362217.08108199947</v>
      </c>
      <c r="E71" s="39" t="s">
        <v>19</v>
      </c>
      <c r="F71" s="75">
        <v>221173.40723</v>
      </c>
      <c r="G71" s="41">
        <f t="shared" si="7"/>
        <v>-38.93899024051538</v>
      </c>
      <c r="H71" s="42">
        <v>231292.073395</v>
      </c>
      <c r="I71" s="76">
        <f t="shared" si="8"/>
        <v>4.574992216165263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</v>
      </c>
      <c r="N71" s="40">
        <v>332934.79825199995</v>
      </c>
      <c r="O71" s="44">
        <f t="shared" si="10"/>
        <v>16.14368999643152</v>
      </c>
    </row>
    <row r="72" spans="2:15" ht="13.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</v>
      </c>
      <c r="O72" s="44">
        <f t="shared" si="10"/>
        <v>74.65043813326888</v>
      </c>
    </row>
    <row r="73" spans="2:15" ht="13.5">
      <c r="B73" s="36" t="s">
        <v>25</v>
      </c>
      <c r="C73" s="37"/>
      <c r="D73" s="38">
        <v>134339.52297800002</v>
      </c>
      <c r="E73" s="39" t="s">
        <v>19</v>
      </c>
      <c r="F73" s="75">
        <v>133160.078479</v>
      </c>
      <c r="G73" s="41">
        <f t="shared" si="7"/>
        <v>-0.877957932896023</v>
      </c>
      <c r="H73" s="42">
        <v>101561.90542299999</v>
      </c>
      <c r="I73" s="76">
        <f t="shared" si="8"/>
        <v>-23.729464128382283</v>
      </c>
      <c r="J73" s="40">
        <v>106085.068211</v>
      </c>
      <c r="K73" s="212">
        <f t="shared" si="8"/>
        <v>4.453601740890223</v>
      </c>
      <c r="L73" s="40">
        <v>83629.52279799999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ht="13.5">
      <c r="B74" s="36" t="s">
        <v>26</v>
      </c>
      <c r="C74" s="37"/>
      <c r="D74" s="38">
        <v>39582.16521</v>
      </c>
      <c r="E74" s="39" t="s">
        <v>19</v>
      </c>
      <c r="F74" s="75">
        <v>44396.500936</v>
      </c>
      <c r="G74" s="41">
        <f t="shared" si="7"/>
        <v>12.162891293232514</v>
      </c>
      <c r="H74" s="42">
        <v>45108.79307300001</v>
      </c>
      <c r="I74" s="76">
        <f t="shared" si="8"/>
        <v>1.6043880080252704</v>
      </c>
      <c r="J74" s="40">
        <v>43654.61741600001</v>
      </c>
      <c r="K74" s="212">
        <f t="shared" si="8"/>
        <v>-3.2237077472826448</v>
      </c>
      <c r="L74" s="40">
        <v>44633.086684</v>
      </c>
      <c r="M74" s="207">
        <f t="shared" si="9"/>
        <v>2.2413877979408747</v>
      </c>
      <c r="N74" s="40">
        <v>62242.41194799999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</v>
      </c>
      <c r="G75" s="41">
        <f t="shared" si="7"/>
        <v>-29.15229387344157</v>
      </c>
      <c r="H75" s="42">
        <v>179265.77039355</v>
      </c>
      <c r="I75" s="76">
        <f t="shared" si="8"/>
        <v>9.904667481505204</v>
      </c>
      <c r="J75" s="40">
        <v>133779.22550815</v>
      </c>
      <c r="K75" s="212">
        <f t="shared" si="8"/>
        <v>-25.37380381404737</v>
      </c>
      <c r="L75" s="40">
        <v>183200.597175</v>
      </c>
      <c r="M75" s="207">
        <f t="shared" si="9"/>
        <v>36.94248600941346</v>
      </c>
      <c r="N75" s="40">
        <v>328203.96683200006</v>
      </c>
      <c r="O75" s="44">
        <f t="shared" si="10"/>
        <v>79.15005294359791</v>
      </c>
    </row>
    <row r="76" spans="2:15" ht="15" thickBot="1" thickTop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-22.41698375523167</v>
      </c>
      <c r="H76" s="52">
        <v>2342310.2099072</v>
      </c>
      <c r="I76" s="51">
        <f t="shared" si="8"/>
        <v>-8.764960076923266</v>
      </c>
      <c r="J76" s="50">
        <v>2412686.81083305</v>
      </c>
      <c r="K76" s="213">
        <f t="shared" si="8"/>
        <v>3.0045807181380058</v>
      </c>
      <c r="L76" s="50">
        <v>2501018.476114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4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ht="13.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</v>
      </c>
      <c r="H78" s="42">
        <v>316551.8620538</v>
      </c>
      <c r="I78" s="76">
        <f>(H78/F78-1)*100</f>
        <v>31.472836300081397</v>
      </c>
      <c r="J78" s="40">
        <v>561706.7290425</v>
      </c>
      <c r="K78" s="211">
        <f>(J78/H78-1)*100</f>
        <v>77.4454035424484</v>
      </c>
      <c r="L78" s="40">
        <v>456038.436385</v>
      </c>
      <c r="M78" s="207">
        <f>(L78/J78-1)*100</f>
        <v>-18.812004057281804</v>
      </c>
      <c r="N78" s="40">
        <v>681921.6244340001</v>
      </c>
      <c r="O78" s="44">
        <f>(N78/L78-1)*100</f>
        <v>49.53161181754062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</v>
      </c>
      <c r="H79" s="69">
        <v>92002.3081903</v>
      </c>
      <c r="I79" s="80">
        <f>(H79/F79-1)*100</f>
        <v>46.86176447862989</v>
      </c>
      <c r="J79" s="67">
        <v>328324.096104</v>
      </c>
      <c r="K79" s="214">
        <f>(J79/H79-1)*100</f>
        <v>256.86506410783284</v>
      </c>
      <c r="L79" s="67">
        <v>208403.145947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4:15" ht="13.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259">
        <v>2008</v>
      </c>
      <c r="E82" s="256"/>
      <c r="F82" s="255">
        <v>2009</v>
      </c>
      <c r="G82" s="256"/>
      <c r="H82" s="255">
        <v>2010</v>
      </c>
      <c r="I82" s="256"/>
      <c r="J82" s="255">
        <v>2011</v>
      </c>
      <c r="K82" s="306"/>
      <c r="L82" s="291">
        <v>2012</v>
      </c>
      <c r="M82" s="292"/>
      <c r="N82" s="310"/>
      <c r="O82" s="311"/>
    </row>
    <row r="83" spans="2:15" ht="13.5">
      <c r="B83" s="27" t="s">
        <v>18</v>
      </c>
      <c r="C83" s="28"/>
      <c r="D83" s="114">
        <v>53444.58527999998</v>
      </c>
      <c r="E83" s="115" t="s">
        <v>19</v>
      </c>
      <c r="F83" s="116">
        <v>54017.35006900002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-6.834046575051889</v>
      </c>
      <c r="L83" s="31">
        <v>60045.93854000002</v>
      </c>
      <c r="M83" s="35">
        <f>(L83/J83-1)*100</f>
        <v>-3.2064196405434675</v>
      </c>
      <c r="N83" s="42"/>
      <c r="O83" s="207"/>
    </row>
    <row r="84" spans="2:15" ht="13.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</v>
      </c>
      <c r="I84" s="124">
        <v>-15.159966327517104</v>
      </c>
      <c r="J84" s="122">
        <v>293183.7835914</v>
      </c>
      <c r="K84" s="222">
        <v>194.02354861189997</v>
      </c>
      <c r="L84" s="40">
        <v>219811.99767299945</v>
      </c>
      <c r="M84" s="44">
        <f aca="true" t="shared" si="11" ref="M84:M91">(L84/J84-1)*100</f>
        <v>-25.02586774057608</v>
      </c>
      <c r="N84" s="42"/>
      <c r="O84" s="207"/>
    </row>
    <row r="85" spans="2:15" ht="13.5">
      <c r="B85" s="36" t="s">
        <v>21</v>
      </c>
      <c r="C85" s="37"/>
      <c r="D85" s="120">
        <v>1221382.0205289498</v>
      </c>
      <c r="E85" s="121" t="s">
        <v>19</v>
      </c>
      <c r="F85" s="122">
        <v>940021.0248644999</v>
      </c>
      <c r="G85" s="123">
        <v>-23.036281109050506</v>
      </c>
      <c r="H85" s="122">
        <v>953375.41664025</v>
      </c>
      <c r="I85" s="124">
        <v>1.420648200679886</v>
      </c>
      <c r="J85" s="122">
        <v>994620.8165024999</v>
      </c>
      <c r="K85" s="222">
        <v>4.326249569933438</v>
      </c>
      <c r="L85" s="40">
        <v>1071460.2768880003</v>
      </c>
      <c r="M85" s="44">
        <f t="shared" si="11"/>
        <v>7.725502936455708</v>
      </c>
      <c r="N85" s="42"/>
      <c r="O85" s="207"/>
    </row>
    <row r="86" spans="2:15" ht="13.5">
      <c r="B86" s="36" t="s">
        <v>22</v>
      </c>
      <c r="C86" s="37"/>
      <c r="D86" s="120">
        <v>68016.381769</v>
      </c>
      <c r="E86" s="121" t="s">
        <v>19</v>
      </c>
      <c r="F86" s="122">
        <v>83876.64607185</v>
      </c>
      <c r="G86" s="123">
        <v>23.3183005187122</v>
      </c>
      <c r="H86" s="122">
        <v>50543.124563</v>
      </c>
      <c r="I86" s="124">
        <v>-39.74112350688892</v>
      </c>
      <c r="J86" s="122">
        <v>71434.732358</v>
      </c>
      <c r="K86" s="222">
        <v>41.334222954418735</v>
      </c>
      <c r="L86" s="40">
        <v>67409.96755300001</v>
      </c>
      <c r="M86" s="44">
        <f t="shared" si="11"/>
        <v>-5.634184761594129</v>
      </c>
      <c r="N86" s="42"/>
      <c r="O86" s="207"/>
    </row>
    <row r="87" spans="2:15" ht="13.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</v>
      </c>
      <c r="J87" s="122">
        <v>186740.94260005</v>
      </c>
      <c r="K87" s="222">
        <v>-16.33426887506725</v>
      </c>
      <c r="L87" s="40">
        <v>195327.06949300002</v>
      </c>
      <c r="M87" s="44">
        <f t="shared" si="11"/>
        <v>4.597881307335605</v>
      </c>
      <c r="N87" s="42"/>
      <c r="O87" s="207"/>
    </row>
    <row r="88" spans="2:15" ht="13.5">
      <c r="B88" s="36" t="s">
        <v>24</v>
      </c>
      <c r="C88" s="37"/>
      <c r="D88" s="120">
        <v>398800.02155499975</v>
      </c>
      <c r="E88" s="121" t="s">
        <v>19</v>
      </c>
      <c r="F88" s="122">
        <v>347440.0637499995</v>
      </c>
      <c r="G88" s="123">
        <v>-12.878624631146629</v>
      </c>
      <c r="H88" s="122">
        <v>316515.96923499997</v>
      </c>
      <c r="I88" s="124">
        <v>-8.90055515798287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ht="13.5">
      <c r="B89" s="36" t="s">
        <v>25</v>
      </c>
      <c r="C89" s="37"/>
      <c r="D89" s="120">
        <v>101797.67403700003</v>
      </c>
      <c r="E89" s="121" t="s">
        <v>19</v>
      </c>
      <c r="F89" s="122">
        <v>72492.42507935</v>
      </c>
      <c r="G89" s="123">
        <v>-28.7877392434316</v>
      </c>
      <c r="H89" s="122">
        <v>103802.66258100001</v>
      </c>
      <c r="I89" s="124">
        <v>43.19104715751738</v>
      </c>
      <c r="J89" s="122">
        <v>80907.6499932</v>
      </c>
      <c r="K89" s="222">
        <v>-22.056286436712945</v>
      </c>
      <c r="L89" s="40">
        <v>107323.95753000001</v>
      </c>
      <c r="M89" s="44">
        <f t="shared" si="11"/>
        <v>32.64995033105053</v>
      </c>
      <c r="N89" s="42"/>
      <c r="O89" s="207"/>
    </row>
    <row r="90" spans="2:15" ht="13.5">
      <c r="B90" s="36" t="s">
        <v>26</v>
      </c>
      <c r="C90" s="37"/>
      <c r="D90" s="120">
        <v>65276.02589699998</v>
      </c>
      <c r="E90" s="121" t="s">
        <v>19</v>
      </c>
      <c r="F90" s="122">
        <v>48442.493092000004</v>
      </c>
      <c r="G90" s="123">
        <v>-25.788231703262475</v>
      </c>
      <c r="H90" s="122">
        <v>50248.268401</v>
      </c>
      <c r="I90" s="124">
        <v>3.7276679909321375</v>
      </c>
      <c r="J90" s="122">
        <v>77566.337592</v>
      </c>
      <c r="K90" s="222">
        <v>54.36619023961497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</v>
      </c>
      <c r="H91" s="128">
        <v>150099.824862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Bot="1" thickTop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2.607091088091762</v>
      </c>
      <c r="J92" s="135">
        <v>2258957.5448055</v>
      </c>
      <c r="K92" s="223">
        <v>12.158058808676685</v>
      </c>
      <c r="L92" s="50">
        <v>2266750.9769139998</v>
      </c>
      <c r="M92" s="54">
        <f>(L92/J92-1)*100</f>
        <v>0.3450012651375678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ht="13.5">
      <c r="B94" s="61" t="s">
        <v>29</v>
      </c>
      <c r="C94" s="141"/>
      <c r="D94" s="142">
        <v>287912.20654295</v>
      </c>
      <c r="E94" s="115" t="s">
        <v>19</v>
      </c>
      <c r="F94" s="143">
        <v>232667.47026034998</v>
      </c>
      <c r="G94" s="118">
        <f>(F94/D94-1)*100</f>
        <v>-19.18804935224543</v>
      </c>
      <c r="H94" s="143">
        <v>279246.2351375</v>
      </c>
      <c r="I94" s="124">
        <f>(H94/F94-1)*100</f>
        <v>20.019457307473786</v>
      </c>
      <c r="J94" s="143">
        <v>482556.00152489997</v>
      </c>
      <c r="K94" s="221">
        <f>(J94/H94-1)*100</f>
        <v>72.80662755839515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</v>
      </c>
      <c r="G95" s="147">
        <f>(F95/D95-1)*100</f>
        <v>-14.792561095706237</v>
      </c>
      <c r="H95" s="148">
        <v>59935.335683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</v>
      </c>
      <c r="M95" s="71">
        <f>(L95/J95-1)*100</f>
        <v>-26.90699966363891</v>
      </c>
      <c r="N95" s="42"/>
      <c r="O95" s="207"/>
    </row>
    <row r="96" spans="4:15" ht="13.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259">
        <v>2008</v>
      </c>
      <c r="E98" s="263"/>
      <c r="F98" s="255">
        <v>2009</v>
      </c>
      <c r="G98" s="263"/>
      <c r="H98" s="255">
        <v>2010</v>
      </c>
      <c r="I98" s="263"/>
      <c r="J98" s="255">
        <v>2011</v>
      </c>
      <c r="K98" s="307"/>
      <c r="L98" s="291">
        <v>2012</v>
      </c>
      <c r="M98" s="292"/>
      <c r="N98" s="310"/>
      <c r="O98" s="311"/>
    </row>
    <row r="99" spans="2:15" ht="13.5">
      <c r="B99" s="27" t="s">
        <v>18</v>
      </c>
      <c r="C99" s="28"/>
      <c r="D99" s="114">
        <v>79255.92043200001</v>
      </c>
      <c r="E99" s="115" t="s">
        <v>19</v>
      </c>
      <c r="F99" s="116">
        <v>98025.10781599999</v>
      </c>
      <c r="G99" s="117">
        <f>(F99/D99-1)*100</f>
        <v>23.681748040644557</v>
      </c>
      <c r="H99" s="116">
        <v>91924.151431</v>
      </c>
      <c r="I99" s="118">
        <f>(H99/F99-1)*100</f>
        <v>-6.223871129478287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3.62895975684574</v>
      </c>
      <c r="N99" s="42"/>
      <c r="O99" s="207"/>
    </row>
    <row r="100" spans="2:15" ht="13.5">
      <c r="B100" s="36" t="s">
        <v>20</v>
      </c>
      <c r="C100" s="37"/>
      <c r="D100" s="120">
        <v>147037.83482299998</v>
      </c>
      <c r="E100" s="121" t="s">
        <v>19</v>
      </c>
      <c r="F100" s="122">
        <v>137341.64728165</v>
      </c>
      <c r="G100" s="123">
        <f aca="true" t="shared" si="12" ref="G100:K111">(F100/D100-1)*100</f>
        <v>-6.594348694689356</v>
      </c>
      <c r="H100" s="122">
        <v>126641.388524</v>
      </c>
      <c r="I100" s="124">
        <f t="shared" si="12"/>
        <v>-7.7909788978333</v>
      </c>
      <c r="J100" s="122">
        <v>316110.79758519115</v>
      </c>
      <c r="K100" s="222">
        <f t="shared" si="12"/>
        <v>149.61096942275276</v>
      </c>
      <c r="L100" s="40">
        <v>408661.364159</v>
      </c>
      <c r="M100" s="44">
        <f aca="true" t="shared" si="13" ref="M100:M107">(L100/J100-1)*100</f>
        <v>29.277888411536047</v>
      </c>
      <c r="N100" s="42"/>
      <c r="O100" s="207"/>
    </row>
    <row r="101" spans="2:15" ht="13.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9.904880237806314</v>
      </c>
      <c r="H101" s="122">
        <v>1641889.68403955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-4.976284922435559</v>
      </c>
      <c r="N101" s="42"/>
      <c r="O101" s="207"/>
    </row>
    <row r="102" spans="2:15" ht="13.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</v>
      </c>
      <c r="H102" s="122">
        <v>87775.74106895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98933.554614</v>
      </c>
      <c r="M102" s="44">
        <f t="shared" si="13"/>
        <v>-6.151915721636936</v>
      </c>
      <c r="N102" s="42"/>
      <c r="O102" s="207"/>
    </row>
    <row r="103" spans="2:15" ht="13.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8.793695081920916</v>
      </c>
      <c r="J103" s="122">
        <v>255652.14946063413</v>
      </c>
      <c r="K103" s="222">
        <f t="shared" si="12"/>
        <v>-7.714850846412014</v>
      </c>
      <c r="L103" s="40">
        <v>322853.145485</v>
      </c>
      <c r="M103" s="44">
        <f>(L103/J103-1)*100</f>
        <v>26.286106401273823</v>
      </c>
      <c r="N103" s="42"/>
      <c r="O103" s="207"/>
    </row>
    <row r="104" spans="2:15" ht="13.5">
      <c r="B104" s="36" t="s">
        <v>24</v>
      </c>
      <c r="C104" s="37"/>
      <c r="D104" s="120">
        <v>496716.9811720003</v>
      </c>
      <c r="E104" s="121" t="s">
        <v>19</v>
      </c>
      <c r="F104" s="122">
        <v>747980.944605</v>
      </c>
      <c r="G104" s="123">
        <f t="shared" si="12"/>
        <v>50.584935276451404</v>
      </c>
      <c r="H104" s="122">
        <v>511562.3641187999</v>
      </c>
      <c r="I104" s="124">
        <f t="shared" si="12"/>
        <v>-31.60756730387697</v>
      </c>
      <c r="J104" s="122">
        <v>538017.8956408268</v>
      </c>
      <c r="K104" s="222">
        <f t="shared" si="12"/>
        <v>5.17151639323552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ht="13.5">
      <c r="B105" s="36" t="s">
        <v>25</v>
      </c>
      <c r="C105" s="37"/>
      <c r="D105" s="120">
        <v>125699.432104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</v>
      </c>
      <c r="I105" s="124">
        <f t="shared" si="12"/>
        <v>32.60946565309506</v>
      </c>
      <c r="J105" s="122">
        <v>147777.2300903144</v>
      </c>
      <c r="K105" s="222">
        <f t="shared" si="12"/>
        <v>0.8627607397817982</v>
      </c>
      <c r="L105" s="40">
        <v>138314.99673099996</v>
      </c>
      <c r="M105" s="44">
        <f t="shared" si="13"/>
        <v>-6.403038785834314</v>
      </c>
      <c r="N105" s="42"/>
      <c r="O105" s="207"/>
    </row>
    <row r="106" spans="2:15" ht="13.5">
      <c r="B106" s="36" t="s">
        <v>26</v>
      </c>
      <c r="C106" s="37"/>
      <c r="D106" s="120">
        <v>49846.676444</v>
      </c>
      <c r="E106" s="121" t="s">
        <v>19</v>
      </c>
      <c r="F106" s="122">
        <v>62103.559462</v>
      </c>
      <c r="G106" s="123">
        <f t="shared" si="12"/>
        <v>24.589168009566166</v>
      </c>
      <c r="H106" s="122">
        <v>51260.09994105001</v>
      </c>
      <c r="I106" s="124">
        <f t="shared" si="12"/>
        <v>-17.46028668064493</v>
      </c>
      <c r="J106" s="122">
        <v>85166.97897335951</v>
      </c>
      <c r="K106" s="222">
        <f t="shared" si="12"/>
        <v>66.14672829608799</v>
      </c>
      <c r="L106" s="40">
        <v>69821.971417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</v>
      </c>
      <c r="G107" s="123">
        <f t="shared" si="12"/>
        <v>45.74941210673546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Bot="1" thickTop="1">
      <c r="B108" s="46" t="s">
        <v>28</v>
      </c>
      <c r="C108" s="47"/>
      <c r="D108" s="129">
        <v>2867943.6219389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3320934.6363326</v>
      </c>
      <c r="M108" s="54">
        <f>(L108/J108-1)*100</f>
        <v>0.9090369823805622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ht="13.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</v>
      </c>
      <c r="I110" s="124">
        <f>(H110/F110-1)*100</f>
        <v>-2.505336506002376</v>
      </c>
      <c r="J110" s="143">
        <v>548667.5142502964</v>
      </c>
      <c r="K110" s="221">
        <f>(J110/H110-1)*100</f>
        <v>66.6894784912198</v>
      </c>
      <c r="L110" s="40">
        <v>628710.4596170001</v>
      </c>
      <c r="M110" s="44">
        <f>(L110/J110-1)*100</f>
        <v>14.58860663111703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84319.91484165</v>
      </c>
      <c r="G111" s="147">
        <f t="shared" si="12"/>
        <v>-15.315142413187798</v>
      </c>
      <c r="H111" s="148">
        <v>83348.967363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33.73653290377803</v>
      </c>
      <c r="N111" s="42"/>
      <c r="O111" s="207"/>
    </row>
    <row r="112" spans="4:15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ht="13.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ht="13.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sheetProtection/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J50:K50"/>
    <mergeCell ref="L50:M50"/>
    <mergeCell ref="D40:E40"/>
    <mergeCell ref="D41:E41"/>
    <mergeCell ref="N50:O50"/>
    <mergeCell ref="J66:K66"/>
    <mergeCell ref="L66:M66"/>
    <mergeCell ref="N66:O66"/>
    <mergeCell ref="D82:E82"/>
    <mergeCell ref="F82:G82"/>
    <mergeCell ref="H82:I82"/>
    <mergeCell ref="J82:K82"/>
    <mergeCell ref="L82:M82"/>
    <mergeCell ref="N82:O82"/>
    <mergeCell ref="D98:E98"/>
    <mergeCell ref="F98:G98"/>
    <mergeCell ref="H98:I98"/>
    <mergeCell ref="J98:K98"/>
    <mergeCell ref="L98:M98"/>
    <mergeCell ref="N98:O9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.28125" style="2" customWidth="1"/>
    <col min="2" max="2" width="9.42187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7109375" style="2" customWidth="1"/>
    <col min="12" max="12" width="10.57421875" style="2" customWidth="1"/>
    <col min="13" max="13" width="7.57421875" style="2" customWidth="1"/>
    <col min="14" max="14" width="10.57421875" style="2" customWidth="1"/>
    <col min="15" max="15" width="7.57421875" style="2" customWidth="1"/>
    <col min="16" max="16" width="1.7109375" style="2" customWidth="1"/>
    <col min="17" max="19" width="6.8515625" style="2" customWidth="1"/>
    <col min="20" max="16384" width="9.00390625" style="2" customWidth="1"/>
  </cols>
  <sheetData>
    <row r="1" spans="1:6" ht="21">
      <c r="A1" s="1" t="s">
        <v>91</v>
      </c>
      <c r="E1" s="98"/>
      <c r="F1" s="2" t="s">
        <v>36</v>
      </c>
    </row>
    <row r="2" spans="11:15" ht="13.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6:15" ht="21" customHeight="1">
      <c r="F4" s="3" t="s">
        <v>1</v>
      </c>
      <c r="K4" s="3"/>
      <c r="M4" s="3"/>
      <c r="O4" s="3"/>
    </row>
    <row r="5" spans="2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2:15" ht="14.25" thickTop="1">
      <c r="B6" s="160" t="s">
        <v>95</v>
      </c>
      <c r="C6" s="161">
        <v>89053</v>
      </c>
      <c r="D6" s="276">
        <v>3602</v>
      </c>
      <c r="E6" s="277"/>
      <c r="F6" s="162">
        <v>4.044782320640517</v>
      </c>
      <c r="K6" s="3"/>
      <c r="M6" s="3"/>
      <c r="O6" s="3"/>
    </row>
    <row r="7" spans="2:15" ht="13.5">
      <c r="B7" s="13" t="s">
        <v>6</v>
      </c>
      <c r="C7" s="14">
        <v>103959</v>
      </c>
      <c r="D7" s="287">
        <v>3310</v>
      </c>
      <c r="E7" s="288"/>
      <c r="F7" s="15">
        <v>3.183947517771429</v>
      </c>
      <c r="K7" s="3"/>
      <c r="M7" s="3"/>
      <c r="O7" s="3"/>
    </row>
    <row r="8" spans="2:15" ht="13.5">
      <c r="B8" s="13" t="s">
        <v>7</v>
      </c>
      <c r="C8" s="16">
        <v>144317</v>
      </c>
      <c r="D8" s="285">
        <v>4990.875</v>
      </c>
      <c r="E8" s="286"/>
      <c r="F8" s="15">
        <v>3.4582724141992975</v>
      </c>
      <c r="K8" s="3"/>
      <c r="M8" s="3"/>
      <c r="O8" s="3"/>
    </row>
    <row r="9" spans="2:15" ht="13.5">
      <c r="B9" s="13" t="s">
        <v>8</v>
      </c>
      <c r="C9" s="16">
        <v>110280</v>
      </c>
      <c r="D9" s="285">
        <v>8686</v>
      </c>
      <c r="E9" s="286"/>
      <c r="F9" s="15">
        <v>7.876314834965542</v>
      </c>
      <c r="K9" s="3"/>
      <c r="M9" s="3"/>
      <c r="O9" s="3"/>
    </row>
    <row r="10" spans="2:15" ht="13.5">
      <c r="B10" s="13" t="s">
        <v>9</v>
      </c>
      <c r="C10" s="110">
        <v>148424</v>
      </c>
      <c r="D10" s="285">
        <v>10020</v>
      </c>
      <c r="E10" s="286"/>
      <c r="F10" s="15">
        <v>6.750929768770549</v>
      </c>
      <c r="K10" s="3"/>
      <c r="M10" s="3"/>
      <c r="O10" s="3"/>
    </row>
    <row r="11" spans="2:15" ht="13.5">
      <c r="B11" s="13" t="s">
        <v>10</v>
      </c>
      <c r="C11" s="16">
        <v>328965</v>
      </c>
      <c r="D11" s="285">
        <v>169533</v>
      </c>
      <c r="E11" s="286"/>
      <c r="F11" s="15">
        <v>51.53526970954356</v>
      </c>
      <c r="K11" s="3"/>
      <c r="M11" s="3"/>
      <c r="O11" s="3"/>
    </row>
    <row r="12" spans="2:15" ht="13.5">
      <c r="B12" s="5" t="s">
        <v>11</v>
      </c>
      <c r="C12" s="93">
        <v>215799</v>
      </c>
      <c r="D12" s="285">
        <v>82821</v>
      </c>
      <c r="E12" s="286"/>
      <c r="F12" s="94">
        <v>38.37876913238708</v>
      </c>
      <c r="K12" s="3"/>
      <c r="M12" s="3"/>
      <c r="N12" s="235"/>
      <c r="O12" s="3"/>
    </row>
    <row r="13" spans="2:15" ht="13.5">
      <c r="B13" s="104" t="s">
        <v>35</v>
      </c>
      <c r="C13" s="105">
        <v>157114</v>
      </c>
      <c r="D13" s="281">
        <v>7907</v>
      </c>
      <c r="E13" s="282"/>
      <c r="F13" s="103">
        <v>5.032651450539099</v>
      </c>
      <c r="K13" s="3"/>
      <c r="M13" s="3"/>
      <c r="N13" s="235"/>
      <c r="O13" s="3"/>
    </row>
    <row r="14" spans="2:15" ht="13.5">
      <c r="B14" s="109" t="s">
        <v>37</v>
      </c>
      <c r="C14" s="105">
        <v>215533</v>
      </c>
      <c r="D14" s="272">
        <v>43015</v>
      </c>
      <c r="E14" s="274"/>
      <c r="F14" s="103">
        <v>19.957500707548263</v>
      </c>
      <c r="K14" s="3"/>
      <c r="M14" s="3"/>
      <c r="O14" s="3"/>
    </row>
    <row r="15" spans="2:15" ht="13.5">
      <c r="B15" s="109" t="s">
        <v>94</v>
      </c>
      <c r="C15" s="105">
        <v>171297</v>
      </c>
      <c r="D15" s="272">
        <v>6992</v>
      </c>
      <c r="E15" s="274"/>
      <c r="F15" s="103">
        <v>4.081799447742809</v>
      </c>
      <c r="K15" s="3"/>
      <c r="M15" s="3"/>
      <c r="O15" s="3"/>
    </row>
    <row r="16" spans="2:15" ht="13.5">
      <c r="B16" s="153" t="s">
        <v>41</v>
      </c>
      <c r="C16" s="154">
        <v>242761</v>
      </c>
      <c r="D16" s="279">
        <v>20977</v>
      </c>
      <c r="E16" s="280"/>
      <c r="F16" s="155">
        <v>8.6410090582919</v>
      </c>
      <c r="K16" s="3"/>
      <c r="M16" s="3"/>
      <c r="O16" s="3"/>
    </row>
    <row r="17" spans="2:15" ht="13.5">
      <c r="B17" s="153" t="s">
        <v>43</v>
      </c>
      <c r="C17" s="154">
        <v>505797</v>
      </c>
      <c r="D17" s="279">
        <v>78578</v>
      </c>
      <c r="E17" s="280"/>
      <c r="F17" s="155">
        <v>15.535481626027833</v>
      </c>
      <c r="K17" s="3"/>
      <c r="M17" s="3"/>
      <c r="O17" s="3"/>
    </row>
    <row r="18" spans="2:15" ht="13.5">
      <c r="B18" s="153" t="s">
        <v>46</v>
      </c>
      <c r="C18" s="154">
        <v>108431.670455</v>
      </c>
      <c r="D18" s="281">
        <v>14918.8945</v>
      </c>
      <c r="E18" s="282"/>
      <c r="F18" s="155">
        <v>13.758797994531921</v>
      </c>
      <c r="K18" s="3"/>
      <c r="M18" s="3"/>
      <c r="O18" s="3"/>
    </row>
    <row r="19" spans="2:15" ht="13.5">
      <c r="B19" s="109" t="s">
        <v>6</v>
      </c>
      <c r="C19" s="105">
        <v>131244.327087</v>
      </c>
      <c r="D19" s="289">
        <v>51937.764</v>
      </c>
      <c r="E19" s="290"/>
      <c r="F19" s="155">
        <v>39.57334016088268</v>
      </c>
      <c r="K19" s="3"/>
      <c r="M19" s="3"/>
      <c r="O19" s="3"/>
    </row>
    <row r="20" spans="2:15" ht="13.5">
      <c r="B20" s="109" t="s">
        <v>7</v>
      </c>
      <c r="C20" s="105">
        <v>201687.733359</v>
      </c>
      <c r="D20" s="279">
        <v>23633.109750000003</v>
      </c>
      <c r="E20" s="280"/>
      <c r="F20" s="155">
        <v>11.7176733341207</v>
      </c>
      <c r="K20" s="3"/>
      <c r="M20" s="3"/>
      <c r="O20" s="3"/>
    </row>
    <row r="21" spans="2:15" ht="13.5">
      <c r="B21" s="109" t="s">
        <v>52</v>
      </c>
      <c r="C21" s="105">
        <v>179524.82289299998</v>
      </c>
      <c r="D21" s="279">
        <v>33235.215000000004</v>
      </c>
      <c r="E21" s="280"/>
      <c r="F21" s="155">
        <v>18.512879981955916</v>
      </c>
      <c r="K21" s="3"/>
      <c r="M21" s="3"/>
      <c r="O21" s="3"/>
    </row>
    <row r="22" spans="2:15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  <c r="O22" s="3"/>
    </row>
    <row r="23" spans="2:15" ht="13.5">
      <c r="B23" s="153" t="s">
        <v>10</v>
      </c>
      <c r="C23" s="154">
        <v>274825.34854</v>
      </c>
      <c r="D23" s="279">
        <v>19509.62675</v>
      </c>
      <c r="E23" s="280"/>
      <c r="F23" s="155">
        <v>7.0989182233895844</v>
      </c>
      <c r="K23" s="226"/>
      <c r="M23" s="3"/>
      <c r="O23" s="3"/>
    </row>
    <row r="24" spans="2:15" ht="13.5">
      <c r="B24" s="218" t="s">
        <v>11</v>
      </c>
      <c r="C24" s="219">
        <v>130297.12239700001</v>
      </c>
      <c r="D24" s="299">
        <v>-10596.267006000002</v>
      </c>
      <c r="E24" s="300"/>
      <c r="F24" s="155">
        <v>-8.132387585440624</v>
      </c>
      <c r="K24" s="3"/>
      <c r="M24" s="3"/>
      <c r="O24" s="3"/>
    </row>
    <row r="25" spans="2:15" ht="13.5">
      <c r="B25" s="153" t="s">
        <v>58</v>
      </c>
      <c r="C25" s="220">
        <v>150583.442253</v>
      </c>
      <c r="D25" s="273">
        <v>17431.741228</v>
      </c>
      <c r="E25" s="275"/>
      <c r="F25" s="155">
        <v>11.576134113545088</v>
      </c>
      <c r="K25" s="3"/>
      <c r="M25" s="3"/>
      <c r="O25" s="3"/>
    </row>
    <row r="26" spans="2:15" ht="13.5">
      <c r="B26" s="153" t="s">
        <v>60</v>
      </c>
      <c r="C26" s="220">
        <v>263029.709113</v>
      </c>
      <c r="D26" s="273">
        <v>26380.90625</v>
      </c>
      <c r="E26" s="275"/>
      <c r="F26" s="155">
        <v>10.029629861570701</v>
      </c>
      <c r="K26" s="3"/>
      <c r="M26" s="3"/>
      <c r="N26" s="236"/>
      <c r="O26" s="3"/>
    </row>
    <row r="27" spans="2:15" ht="13.5">
      <c r="B27" s="153" t="s">
        <v>93</v>
      </c>
      <c r="C27" s="220">
        <v>169236.2650705</v>
      </c>
      <c r="D27" s="273">
        <v>17482.687375</v>
      </c>
      <c r="E27" s="275"/>
      <c r="F27" s="155">
        <v>10.330343421202961</v>
      </c>
      <c r="K27" s="3"/>
      <c r="M27" s="3"/>
      <c r="N27" s="236"/>
      <c r="O27" s="3"/>
    </row>
    <row r="28" spans="2:15" ht="13.5">
      <c r="B28" s="153" t="s">
        <v>67</v>
      </c>
      <c r="C28" s="171">
        <v>270300.4532105</v>
      </c>
      <c r="D28" s="273">
        <v>31906.866649999996</v>
      </c>
      <c r="E28" s="275"/>
      <c r="F28" s="155"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2:15" ht="13.5">
      <c r="B29" s="153" t="s">
        <v>69</v>
      </c>
      <c r="C29" s="171">
        <v>476340.58362605004</v>
      </c>
      <c r="D29" s="301">
        <v>105378.147138</v>
      </c>
      <c r="E29" s="301"/>
      <c r="F29" s="155"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2:15" ht="13.5">
      <c r="B30" s="109" t="s">
        <v>73</v>
      </c>
      <c r="C30" s="169">
        <v>120426.276822</v>
      </c>
      <c r="D30" s="308">
        <v>19854.2375</v>
      </c>
      <c r="E30" s="309"/>
      <c r="F30" s="103">
        <v>16.48663233967301</v>
      </c>
      <c r="K30" s="3"/>
      <c r="M30" s="3"/>
      <c r="N30" s="237"/>
      <c r="O30" s="3"/>
    </row>
    <row r="31" spans="1:15" ht="13.5">
      <c r="A31" s="113"/>
      <c r="B31" s="153" t="s">
        <v>76</v>
      </c>
      <c r="C31" s="171">
        <v>173015.28534600005</v>
      </c>
      <c r="D31" s="273">
        <v>21248.955841000003</v>
      </c>
      <c r="E31" s="275"/>
      <c r="F31" s="155">
        <v>12.281548302802172</v>
      </c>
      <c r="K31" s="3"/>
      <c r="M31" s="3"/>
      <c r="O31" s="3"/>
    </row>
    <row r="32" spans="2:15" ht="13.5">
      <c r="B32" s="153" t="s">
        <v>74</v>
      </c>
      <c r="C32" s="171">
        <v>227163.666594</v>
      </c>
      <c r="D32" s="273">
        <v>38975.138681</v>
      </c>
      <c r="E32" s="275"/>
      <c r="F32" s="155">
        <v>17.15729423872111</v>
      </c>
      <c r="K32" s="3"/>
      <c r="M32" s="3"/>
      <c r="O32" s="3"/>
    </row>
    <row r="33" spans="2:15" ht="13.5">
      <c r="B33" s="153" t="s">
        <v>77</v>
      </c>
      <c r="C33" s="171">
        <v>186874.54371389997</v>
      </c>
      <c r="D33" s="273">
        <v>18523.566694</v>
      </c>
      <c r="E33" s="275"/>
      <c r="F33" s="155">
        <v>9.912300694287767</v>
      </c>
      <c r="K33" s="3"/>
      <c r="M33" s="3"/>
      <c r="O33" s="3"/>
    </row>
    <row r="34" spans="2:15" ht="13.5">
      <c r="B34" s="109" t="s">
        <v>79</v>
      </c>
      <c r="C34" s="169">
        <v>276792.26555214997</v>
      </c>
      <c r="D34" s="273">
        <v>88782</v>
      </c>
      <c r="E34" s="275"/>
      <c r="F34" s="155">
        <v>32.075318225708415</v>
      </c>
      <c r="K34" s="3"/>
      <c r="M34" s="3"/>
      <c r="O34" s="3"/>
    </row>
    <row r="35" spans="2:15" ht="13.5">
      <c r="B35" s="153" t="s">
        <v>81</v>
      </c>
      <c r="C35" s="171">
        <v>419277.78164099995</v>
      </c>
      <c r="D35" s="273">
        <v>40815</v>
      </c>
      <c r="E35" s="275"/>
      <c r="F35" s="155">
        <v>9.734596438727394</v>
      </c>
      <c r="K35" s="3"/>
      <c r="M35" s="3"/>
      <c r="O35" s="3"/>
    </row>
    <row r="36" spans="2:15" ht="13.5">
      <c r="B36" s="218" t="s">
        <v>83</v>
      </c>
      <c r="C36" s="233">
        <v>204506.98827099998</v>
      </c>
      <c r="D36" s="308">
        <v>22794.838349999998</v>
      </c>
      <c r="E36" s="309"/>
      <c r="F36" s="225">
        <v>11.1462393254717</v>
      </c>
      <c r="J36" s="226"/>
      <c r="K36" s="3"/>
      <c r="M36" s="3"/>
      <c r="O36" s="3"/>
    </row>
    <row r="37" spans="2:15" ht="13.5">
      <c r="B37" s="153" t="s">
        <v>85</v>
      </c>
      <c r="C37" s="171">
        <v>190783.73257199995</v>
      </c>
      <c r="D37" s="273">
        <v>23499.218844000003</v>
      </c>
      <c r="E37" s="275"/>
      <c r="F37" s="155">
        <v>12.317202587034837</v>
      </c>
      <c r="J37" s="226"/>
      <c r="K37" s="3"/>
      <c r="M37" s="3"/>
      <c r="O37" s="3"/>
    </row>
    <row r="38" spans="2:15" ht="13.5">
      <c r="B38" s="153" t="s">
        <v>86</v>
      </c>
      <c r="C38" s="171">
        <v>346452.30836659996</v>
      </c>
      <c r="D38" s="273">
        <v>59730</v>
      </c>
      <c r="E38" s="275"/>
      <c r="F38" s="155">
        <v>17.24046818495908</v>
      </c>
      <c r="J38" s="226"/>
      <c r="K38" s="3"/>
      <c r="M38" s="3"/>
      <c r="O38" s="3"/>
    </row>
    <row r="39" spans="2:15" ht="13.5">
      <c r="B39" s="153" t="s">
        <v>92</v>
      </c>
      <c r="C39" s="171">
        <v>184774.37691000005</v>
      </c>
      <c r="D39" s="273">
        <v>17070.221545</v>
      </c>
      <c r="E39" s="275"/>
      <c r="F39" s="155">
        <v>9.238413805240198</v>
      </c>
      <c r="J39" s="226"/>
      <c r="K39" s="3"/>
      <c r="M39" s="3"/>
      <c r="O39" s="3"/>
    </row>
    <row r="40" spans="2:15" ht="13.5">
      <c r="B40" s="153" t="s">
        <v>67</v>
      </c>
      <c r="C40" s="171">
        <v>374994.863935</v>
      </c>
      <c r="D40" s="273">
        <v>11256.046354</v>
      </c>
      <c r="E40" s="275"/>
      <c r="F40" s="155">
        <v>3.0016534722329093</v>
      </c>
      <c r="J40" s="226"/>
      <c r="K40" s="3"/>
      <c r="M40" s="3"/>
      <c r="O40" s="3"/>
    </row>
    <row r="41" spans="2:15" ht="14.25" thickBot="1">
      <c r="B41" s="107" t="s">
        <v>90</v>
      </c>
      <c r="C41" s="173">
        <v>672257.7886628</v>
      </c>
      <c r="D41" s="238"/>
      <c r="E41" s="239">
        <v>82609</v>
      </c>
      <c r="F41" s="108">
        <v>12.288291990535214</v>
      </c>
      <c r="J41" s="226"/>
      <c r="K41" s="3"/>
      <c r="M41" s="3"/>
      <c r="O41" s="3"/>
    </row>
    <row r="42" spans="2:15" ht="11.25" customHeight="1">
      <c r="B42" s="96" t="s">
        <v>12</v>
      </c>
      <c r="C42" s="97">
        <f>SUM(C6:C41)</f>
        <v>8388095.356390501</v>
      </c>
      <c r="D42" s="316">
        <f>SUM(D6:E41)</f>
        <v>1237726.790444</v>
      </c>
      <c r="E42" s="317"/>
      <c r="F42" s="106">
        <f>D42/C42*100</f>
        <v>14.755754886608832</v>
      </c>
      <c r="K42" s="3"/>
      <c r="M42" s="3"/>
      <c r="O42" s="3"/>
    </row>
    <row r="43" spans="2:15" ht="13.5">
      <c r="B43" s="17"/>
      <c r="C43" s="18"/>
      <c r="D43" s="18"/>
      <c r="E43" s="19"/>
      <c r="F43" s="20"/>
      <c r="K43" s="3"/>
      <c r="M43" s="3"/>
      <c r="O43" s="3"/>
    </row>
    <row r="44" spans="2:15" ht="13.5">
      <c r="B44" s="21" t="s">
        <v>13</v>
      </c>
      <c r="C44" s="18"/>
      <c r="D44" s="18"/>
      <c r="E44" s="19"/>
      <c r="F44" s="20"/>
      <c r="K44" s="3"/>
      <c r="M44" s="3"/>
      <c r="O44" s="3"/>
    </row>
    <row r="45" spans="2:15" ht="13.5">
      <c r="B45" s="21" t="s">
        <v>14</v>
      </c>
      <c r="K45" s="3"/>
      <c r="M45" s="3"/>
      <c r="O45" s="3"/>
    </row>
    <row r="46" spans="2:15" ht="13.5">
      <c r="B46" s="21" t="s">
        <v>34</v>
      </c>
      <c r="K46" s="3"/>
      <c r="M46" s="3"/>
      <c r="O46" s="3"/>
    </row>
    <row r="47" spans="11:15" ht="25.5" customHeight="1">
      <c r="K47" s="3"/>
      <c r="M47" s="3"/>
      <c r="O47" s="3"/>
    </row>
    <row r="48" ht="14.25">
      <c r="A48" s="4" t="s">
        <v>15</v>
      </c>
    </row>
    <row r="49" spans="11:15" ht="13.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291">
        <v>2011</v>
      </c>
      <c r="K51" s="296"/>
      <c r="L51" s="291">
        <v>2012</v>
      </c>
      <c r="M51" s="296"/>
      <c r="N51" s="291">
        <v>2013</v>
      </c>
      <c r="O51" s="292"/>
    </row>
    <row r="52" spans="2:15" ht="13.5">
      <c r="B52" s="27" t="s">
        <v>18</v>
      </c>
      <c r="C52" s="28"/>
      <c r="D52" s="29">
        <v>74465.86815699999</v>
      </c>
      <c r="E52" s="30" t="s">
        <v>19</v>
      </c>
      <c r="F52" s="31">
        <v>58963.20787799997</v>
      </c>
      <c r="G52" s="32">
        <f>(F52/D52-1)*100</f>
        <v>-20.818477864670847</v>
      </c>
      <c r="H52" s="33">
        <v>65085.72609699999</v>
      </c>
      <c r="I52" s="34">
        <f>(H52/F52-1)*100</f>
        <v>10.383624703167516</v>
      </c>
      <c r="J52" s="31">
        <v>52162.66686</v>
      </c>
      <c r="K52" s="206">
        <f>(J52/H52-1)*100</f>
        <v>-19.855442985671257</v>
      </c>
      <c r="L52" s="31">
        <v>71372.129297</v>
      </c>
      <c r="M52" s="206">
        <f>(L52/J52-1)*100</f>
        <v>36.826074266019624</v>
      </c>
      <c r="N52" s="31">
        <v>83754.06387799999</v>
      </c>
      <c r="O52" s="35">
        <f>(N52/L52-1)*100</f>
        <v>17.348416956253576</v>
      </c>
    </row>
    <row r="53" spans="2:15" ht="13.5">
      <c r="B53" s="36" t="s">
        <v>20</v>
      </c>
      <c r="C53" s="37"/>
      <c r="D53" s="38">
        <v>123756.788416</v>
      </c>
      <c r="E53" s="39" t="s">
        <v>19</v>
      </c>
      <c r="F53" s="40">
        <v>64109.766525</v>
      </c>
      <c r="G53" s="41">
        <f aca="true" t="shared" si="0" ref="G53:G64">(F53/D53-1)*100</f>
        <v>-48.196969761772266</v>
      </c>
      <c r="H53" s="42">
        <v>73314.20406855</v>
      </c>
      <c r="I53" s="43">
        <f aca="true" t="shared" si="1" ref="I53:I64">(H53/F53-1)*100</f>
        <v>14.357309412382069</v>
      </c>
      <c r="J53" s="40">
        <v>138795.738655</v>
      </c>
      <c r="K53" s="207">
        <f aca="true" t="shared" si="2" ref="K53:K64">(J53/H53-1)*100</f>
        <v>89.31630018819227</v>
      </c>
      <c r="L53" s="40">
        <v>210852.80018000002</v>
      </c>
      <c r="M53" s="207">
        <f aca="true" t="shared" si="3" ref="M53:M61">(L53/J53-1)*100</f>
        <v>51.91590334348082</v>
      </c>
      <c r="N53" s="40">
        <v>261840.397189</v>
      </c>
      <c r="O53" s="44">
        <f aca="true" t="shared" si="4" ref="O53:O61">(N53/L53-1)*100</f>
        <v>24.181607721345454</v>
      </c>
    </row>
    <row r="54" spans="2:15" ht="13.5">
      <c r="B54" s="36" t="s">
        <v>21</v>
      </c>
      <c r="C54" s="37"/>
      <c r="D54" s="38">
        <v>1169438.287102</v>
      </c>
      <c r="E54" s="39" t="s">
        <v>19</v>
      </c>
      <c r="F54" s="40">
        <v>763654.2381190001</v>
      </c>
      <c r="G54" s="41">
        <f t="shared" si="0"/>
        <v>-34.6990562442229</v>
      </c>
      <c r="H54" s="42">
        <v>707206.4344405499</v>
      </c>
      <c r="I54" s="43">
        <f t="shared" si="1"/>
        <v>-7.391801270885356</v>
      </c>
      <c r="J54" s="40">
        <v>866631.6148727499</v>
      </c>
      <c r="K54" s="207">
        <f t="shared" si="2"/>
        <v>22.542948235237215</v>
      </c>
      <c r="L54" s="40">
        <v>902865.589185</v>
      </c>
      <c r="M54" s="207">
        <f t="shared" si="3"/>
        <v>4.181012288314734</v>
      </c>
      <c r="N54" s="40">
        <v>931063.183616</v>
      </c>
      <c r="O54" s="44">
        <f t="shared" si="4"/>
        <v>3.1231220647641944</v>
      </c>
    </row>
    <row r="55" spans="2:15" ht="13.5">
      <c r="B55" s="36" t="s">
        <v>22</v>
      </c>
      <c r="C55" s="37"/>
      <c r="D55" s="38">
        <v>82149.387165</v>
      </c>
      <c r="E55" s="39" t="s">
        <v>19</v>
      </c>
      <c r="F55" s="40">
        <v>92729.87019605</v>
      </c>
      <c r="G55" s="41">
        <f t="shared" si="0"/>
        <v>12.879564164975132</v>
      </c>
      <c r="H55" s="42">
        <v>36770.895344900004</v>
      </c>
      <c r="I55" s="43">
        <f t="shared" si="1"/>
        <v>-60.346223641682265</v>
      </c>
      <c r="J55" s="40">
        <v>53816.1367768</v>
      </c>
      <c r="K55" s="207">
        <f t="shared" si="2"/>
        <v>46.355252631247424</v>
      </c>
      <c r="L55" s="40">
        <v>66521.40487</v>
      </c>
      <c r="M55" s="207">
        <f t="shared" si="3"/>
        <v>23.608658766968958</v>
      </c>
      <c r="N55" s="40">
        <v>68074.04622885</v>
      </c>
      <c r="O55" s="44">
        <f t="shared" si="4"/>
        <v>2.3340477578371432</v>
      </c>
    </row>
    <row r="56" spans="2:15" ht="13.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0"/>
        <v>-35.49247563457539</v>
      </c>
      <c r="H56" s="42">
        <v>134343.03707299998</v>
      </c>
      <c r="I56" s="43">
        <f t="shared" si="1"/>
        <v>-7.777118232503466</v>
      </c>
      <c r="J56" s="40">
        <v>168834.638656</v>
      </c>
      <c r="K56" s="207">
        <f t="shared" si="2"/>
        <v>25.674275596626405</v>
      </c>
      <c r="L56" s="40">
        <v>183752.441971</v>
      </c>
      <c r="M56" s="207">
        <f t="shared" si="3"/>
        <v>8.835748063165493</v>
      </c>
      <c r="N56" s="40">
        <v>224090.79685500002</v>
      </c>
      <c r="O56" s="44">
        <f t="shared" si="4"/>
        <v>21.95255445387021</v>
      </c>
    </row>
    <row r="57" spans="2:15" ht="13.5">
      <c r="B57" s="36" t="s">
        <v>24</v>
      </c>
      <c r="C57" s="37"/>
      <c r="D57" s="38">
        <v>424786.96063</v>
      </c>
      <c r="E57" s="39" t="s">
        <v>19</v>
      </c>
      <c r="F57" s="40">
        <v>303027.6243459998</v>
      </c>
      <c r="G57" s="41">
        <f t="shared" si="0"/>
        <v>-28.66362378530155</v>
      </c>
      <c r="H57" s="42">
        <v>246619.4399830001</v>
      </c>
      <c r="I57" s="43">
        <f t="shared" si="1"/>
        <v>-18.614865388837387</v>
      </c>
      <c r="J57" s="40">
        <v>243332.118472</v>
      </c>
      <c r="K57" s="207">
        <f t="shared" si="2"/>
        <v>-1.3329531164399278</v>
      </c>
      <c r="L57" s="40">
        <v>278852.955149</v>
      </c>
      <c r="M57" s="207">
        <f t="shared" si="3"/>
        <v>14.597676993917808</v>
      </c>
      <c r="N57" s="40">
        <v>339882.6511432999</v>
      </c>
      <c r="O57" s="44">
        <f t="shared" si="4"/>
        <v>21.88597784868007</v>
      </c>
    </row>
    <row r="58" spans="2:15" ht="13.5">
      <c r="B58" s="36" t="s">
        <v>25</v>
      </c>
      <c r="C58" s="37"/>
      <c r="D58" s="38">
        <v>91998.580067</v>
      </c>
      <c r="E58" s="39" t="s">
        <v>19</v>
      </c>
      <c r="F58" s="40">
        <v>72420.74597299998</v>
      </c>
      <c r="G58" s="41">
        <f t="shared" si="0"/>
        <v>-21.280582895672985</v>
      </c>
      <c r="H58" s="42">
        <v>63603.039644</v>
      </c>
      <c r="I58" s="43">
        <f t="shared" si="1"/>
        <v>-12.175663493286049</v>
      </c>
      <c r="J58" s="40">
        <v>83922.54898600001</v>
      </c>
      <c r="K58" s="207">
        <f t="shared" si="2"/>
        <v>31.94738719365098</v>
      </c>
      <c r="L58" s="40">
        <v>73510.594003</v>
      </c>
      <c r="M58" s="207">
        <f t="shared" si="3"/>
        <v>-12.406623855928078</v>
      </c>
      <c r="N58" s="40">
        <v>90504.567084</v>
      </c>
      <c r="O58" s="44">
        <f t="shared" si="4"/>
        <v>23.11771971303409</v>
      </c>
    </row>
    <row r="59" spans="2:15" ht="13.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0"/>
        <v>-13.37652255406655</v>
      </c>
      <c r="H59" s="42">
        <v>26863.497335999997</v>
      </c>
      <c r="I59" s="43">
        <f t="shared" si="1"/>
        <v>-24.255065990972025</v>
      </c>
      <c r="J59" s="40">
        <v>28227.763467499997</v>
      </c>
      <c r="K59" s="207">
        <f t="shared" si="2"/>
        <v>5.078512728391971</v>
      </c>
      <c r="L59" s="40">
        <v>34797.79395400001</v>
      </c>
      <c r="M59" s="207">
        <f t="shared" si="3"/>
        <v>23.275065678031524</v>
      </c>
      <c r="N59" s="40">
        <v>42747.456859</v>
      </c>
      <c r="O59" s="44">
        <f t="shared" si="4"/>
        <v>22.84530713501214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91957.92502700002</v>
      </c>
      <c r="G60" s="41">
        <f t="shared" si="0"/>
        <v>-46.94368329899987</v>
      </c>
      <c r="H60" s="42">
        <v>125849.024</v>
      </c>
      <c r="I60" s="43">
        <f t="shared" si="1"/>
        <v>36.85500620316206</v>
      </c>
      <c r="J60" s="40">
        <v>126708.88219915002</v>
      </c>
      <c r="K60" s="207">
        <f t="shared" si="2"/>
        <v>0.6832458225103144</v>
      </c>
      <c r="L60" s="40">
        <v>135836.600931</v>
      </c>
      <c r="M60" s="207">
        <f t="shared" si="3"/>
        <v>7.203692885163182</v>
      </c>
      <c r="N60" s="40">
        <v>204765.990911</v>
      </c>
      <c r="O60" s="44">
        <f t="shared" si="4"/>
        <v>50.74434247291981</v>
      </c>
    </row>
    <row r="61" spans="2:15" ht="15" thickBot="1" thickTop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0"/>
        <v>-32.35493725829915</v>
      </c>
      <c r="H61" s="52">
        <v>1479655.297987</v>
      </c>
      <c r="I61" s="53">
        <f t="shared" si="1"/>
        <v>-9.112151865297003</v>
      </c>
      <c r="J61" s="50">
        <v>1762432.1089452</v>
      </c>
      <c r="K61" s="208">
        <f t="shared" si="2"/>
        <v>19.110992360376365</v>
      </c>
      <c r="L61" s="50">
        <v>1958362.3095399998</v>
      </c>
      <c r="M61" s="208">
        <f t="shared" si="3"/>
        <v>11.117035351339698</v>
      </c>
      <c r="N61" s="50">
        <v>2246723.15376415</v>
      </c>
      <c r="O61" s="54">
        <f t="shared" si="4"/>
        <v>14.724591196400393</v>
      </c>
    </row>
    <row r="62" spans="4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ht="13.5">
      <c r="B63" s="61" t="s">
        <v>29</v>
      </c>
      <c r="C63" s="62"/>
      <c r="D63" s="38">
        <v>304986.149088</v>
      </c>
      <c r="E63" s="30" t="s">
        <v>19</v>
      </c>
      <c r="F63" s="31">
        <v>148632.117525</v>
      </c>
      <c r="G63" s="41">
        <f>(F63/D63-1)*100</f>
        <v>-51.26594503735511</v>
      </c>
      <c r="H63" s="42">
        <v>150024.44353805</v>
      </c>
      <c r="I63" s="43">
        <f t="shared" si="1"/>
        <v>0.9367598579868242</v>
      </c>
      <c r="J63" s="40">
        <v>326871.2629643</v>
      </c>
      <c r="K63" s="207">
        <f t="shared" si="2"/>
        <v>117.87867047238683</v>
      </c>
      <c r="L63" s="40">
        <v>404012.0825240001</v>
      </c>
      <c r="M63" s="207">
        <f>(L63/J63-1)*100</f>
        <v>23.599755714262717</v>
      </c>
      <c r="N63" s="40">
        <v>428129.3452835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80232.032362</v>
      </c>
      <c r="E64" s="66" t="s">
        <v>19</v>
      </c>
      <c r="F64" s="67">
        <v>46979.442605000004</v>
      </c>
      <c r="G64" s="68">
        <f t="shared" si="0"/>
        <v>-41.445528398143004</v>
      </c>
      <c r="H64" s="69">
        <v>46955.23988255</v>
      </c>
      <c r="I64" s="70">
        <f t="shared" si="1"/>
        <v>-0.05151768754154684</v>
      </c>
      <c r="J64" s="67">
        <v>122295.344843</v>
      </c>
      <c r="K64" s="209">
        <f t="shared" si="2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4:15" ht="13.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4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291">
        <v>2011</v>
      </c>
      <c r="K67" s="296"/>
      <c r="L67" s="291">
        <v>2012</v>
      </c>
      <c r="M67" s="296"/>
      <c r="N67" s="291">
        <v>2013</v>
      </c>
      <c r="O67" s="292"/>
    </row>
    <row r="68" spans="2:15" ht="13.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</v>
      </c>
      <c r="H68" s="33">
        <v>50534.686978000005</v>
      </c>
      <c r="I68" s="74">
        <f>(H68/F68-1)*100</f>
        <v>-6.3707861444256775</v>
      </c>
      <c r="J68" s="31">
        <v>51523.208511</v>
      </c>
      <c r="K68" s="211">
        <f>(J68/H68-1)*100</f>
        <v>1.9561247770869539</v>
      </c>
      <c r="L68" s="31">
        <v>98968.32531799999</v>
      </c>
      <c r="M68" s="206">
        <f>(L68/J68-1)*100</f>
        <v>92.08494225834296</v>
      </c>
      <c r="N68" s="31">
        <v>130115.432594</v>
      </c>
      <c r="O68" s="35">
        <f>(N68/L68-1)*100</f>
        <v>31.47179380465388</v>
      </c>
    </row>
    <row r="69" spans="2:15" ht="13.5">
      <c r="B69" s="36" t="s">
        <v>20</v>
      </c>
      <c r="C69" s="37"/>
      <c r="D69" s="38">
        <v>145430.75646899999</v>
      </c>
      <c r="E69" s="39" t="s">
        <v>19</v>
      </c>
      <c r="F69" s="75">
        <v>96278.06066785</v>
      </c>
      <c r="G69" s="41">
        <f aca="true" t="shared" si="5" ref="G69:G77">(F69/D69-1)*100</f>
        <v>-33.79800600268993</v>
      </c>
      <c r="H69" s="42">
        <v>138276.5004413</v>
      </c>
      <c r="I69" s="76">
        <f aca="true" t="shared" si="6" ref="I69:K77">(H69/F69-1)*100</f>
        <v>43.62202508247499</v>
      </c>
      <c r="J69" s="40">
        <v>373960.712917</v>
      </c>
      <c r="K69" s="212">
        <f t="shared" si="6"/>
        <v>170.44415480832237</v>
      </c>
      <c r="L69" s="40">
        <v>233728.78730700002</v>
      </c>
      <c r="M69" s="207">
        <f aca="true" t="shared" si="7" ref="M69:M76">(L69/J69-1)*100</f>
        <v>-37.499106394399305</v>
      </c>
      <c r="N69" s="40">
        <v>451159.118254</v>
      </c>
      <c r="O69" s="44">
        <f aca="true" t="shared" si="8" ref="O69:O76">(N69/L69-1)*100</f>
        <v>93.02676553119996</v>
      </c>
    </row>
    <row r="70" spans="2:15" ht="13.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5"/>
        <v>-11.674754188252901</v>
      </c>
      <c r="H70" s="42">
        <v>1172599.01426995</v>
      </c>
      <c r="I70" s="76">
        <f t="shared" si="6"/>
        <v>-18.26329119526925</v>
      </c>
      <c r="J70" s="40">
        <v>1083908.1906834</v>
      </c>
      <c r="K70" s="212">
        <f t="shared" si="6"/>
        <v>-7.563610621126793</v>
      </c>
      <c r="L70" s="40">
        <v>1150309.8317710003</v>
      </c>
      <c r="M70" s="207">
        <f t="shared" si="7"/>
        <v>6.126131498806586</v>
      </c>
      <c r="N70" s="40">
        <v>1602266.2021930502</v>
      </c>
      <c r="O70" s="44">
        <f t="shared" si="8"/>
        <v>39.289968488422325</v>
      </c>
    </row>
    <row r="71" spans="2:15" ht="13.5">
      <c r="B71" s="36" t="s">
        <v>22</v>
      </c>
      <c r="C71" s="37"/>
      <c r="D71" s="38">
        <v>83654.76086800001</v>
      </c>
      <c r="E71" s="39" t="s">
        <v>19</v>
      </c>
      <c r="F71" s="75">
        <v>78045.871556</v>
      </c>
      <c r="G71" s="41">
        <f t="shared" si="5"/>
        <v>-6.704805863769492</v>
      </c>
      <c r="H71" s="42">
        <v>62504.7406474</v>
      </c>
      <c r="I71" s="76">
        <f t="shared" si="6"/>
        <v>-19.912816141016275</v>
      </c>
      <c r="J71" s="40">
        <v>68356.70219999999</v>
      </c>
      <c r="K71" s="212">
        <f t="shared" si="6"/>
        <v>9.362428340614848</v>
      </c>
      <c r="L71" s="40">
        <v>70899.061984</v>
      </c>
      <c r="M71" s="207">
        <f t="shared" si="7"/>
        <v>3.719254589786236</v>
      </c>
      <c r="N71" s="40">
        <v>96621.92969260001</v>
      </c>
      <c r="O71" s="44">
        <f t="shared" si="8"/>
        <v>36.28097042300076</v>
      </c>
    </row>
    <row r="72" spans="2:15" ht="13.5">
      <c r="B72" s="36" t="s">
        <v>23</v>
      </c>
      <c r="C72" s="37"/>
      <c r="D72" s="38">
        <v>362217.08108199947</v>
      </c>
      <c r="E72" s="39" t="s">
        <v>19</v>
      </c>
      <c r="F72" s="75">
        <v>221173.40723</v>
      </c>
      <c r="G72" s="41">
        <f t="shared" si="5"/>
        <v>-38.93899024051538</v>
      </c>
      <c r="H72" s="42">
        <v>231292.073395</v>
      </c>
      <c r="I72" s="76">
        <f t="shared" si="6"/>
        <v>4.574992216165263</v>
      </c>
      <c r="J72" s="40">
        <v>233336.693661</v>
      </c>
      <c r="K72" s="212">
        <f t="shared" si="6"/>
        <v>0.8839992810770525</v>
      </c>
      <c r="L72" s="40">
        <v>286657.67228700005</v>
      </c>
      <c r="M72" s="207">
        <f t="shared" si="7"/>
        <v>22.85151888860939</v>
      </c>
      <c r="N72" s="40">
        <v>332934.79825199995</v>
      </c>
      <c r="O72" s="44">
        <f t="shared" si="8"/>
        <v>16.14368999643152</v>
      </c>
    </row>
    <row r="73" spans="2:15" ht="13.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5"/>
        <v>-41.144792693795004</v>
      </c>
      <c r="H73" s="42">
        <v>361166.725286</v>
      </c>
      <c r="I73" s="76">
        <f t="shared" si="6"/>
        <v>5.421294647121688</v>
      </c>
      <c r="J73" s="40">
        <v>318082.3917255</v>
      </c>
      <c r="K73" s="212">
        <f t="shared" si="6"/>
        <v>-11.929209017354092</v>
      </c>
      <c r="L73" s="40">
        <v>348991.59079000005</v>
      </c>
      <c r="M73" s="207">
        <f t="shared" si="7"/>
        <v>9.717356216050522</v>
      </c>
      <c r="N73" s="40">
        <v>609515.3423629999</v>
      </c>
      <c r="O73" s="44">
        <f t="shared" si="8"/>
        <v>74.65043813326888</v>
      </c>
    </row>
    <row r="74" spans="2:15" ht="13.5">
      <c r="B74" s="36" t="s">
        <v>25</v>
      </c>
      <c r="C74" s="37"/>
      <c r="D74" s="38">
        <v>134339.52297800002</v>
      </c>
      <c r="E74" s="39" t="s">
        <v>19</v>
      </c>
      <c r="F74" s="75">
        <v>133160.078479</v>
      </c>
      <c r="G74" s="41">
        <f t="shared" si="5"/>
        <v>-0.877957932896023</v>
      </c>
      <c r="H74" s="42">
        <v>101561.90542299999</v>
      </c>
      <c r="I74" s="76">
        <f t="shared" si="6"/>
        <v>-23.729464128382283</v>
      </c>
      <c r="J74" s="40">
        <v>106085.068211</v>
      </c>
      <c r="K74" s="212">
        <f t="shared" si="6"/>
        <v>4.453601740890223</v>
      </c>
      <c r="L74" s="40">
        <v>83629.52279799999</v>
      </c>
      <c r="M74" s="207">
        <f t="shared" si="7"/>
        <v>-21.167489253375994</v>
      </c>
      <c r="N74" s="40">
        <v>193028.92836705002</v>
      </c>
      <c r="O74" s="44">
        <f t="shared" si="8"/>
        <v>130.81433674241453</v>
      </c>
    </row>
    <row r="75" spans="2:15" ht="13.5">
      <c r="B75" s="36" t="s">
        <v>26</v>
      </c>
      <c r="C75" s="37"/>
      <c r="D75" s="38">
        <v>39582.16521</v>
      </c>
      <c r="E75" s="39" t="s">
        <v>19</v>
      </c>
      <c r="F75" s="75">
        <v>44396.500936</v>
      </c>
      <c r="G75" s="41">
        <f t="shared" si="5"/>
        <v>12.162891293232514</v>
      </c>
      <c r="H75" s="42">
        <v>45108.79307300001</v>
      </c>
      <c r="I75" s="76">
        <f t="shared" si="6"/>
        <v>1.6043880080252704</v>
      </c>
      <c r="J75" s="40">
        <v>43654.61741600001</v>
      </c>
      <c r="K75" s="212">
        <f t="shared" si="6"/>
        <v>-3.2237077472826448</v>
      </c>
      <c r="L75" s="40">
        <v>44633.086684</v>
      </c>
      <c r="M75" s="207">
        <f t="shared" si="7"/>
        <v>2.2413877979408747</v>
      </c>
      <c r="N75" s="40">
        <v>62242.41194799999</v>
      </c>
      <c r="O75" s="44">
        <f t="shared" si="8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</v>
      </c>
      <c r="G76" s="41">
        <f t="shared" si="5"/>
        <v>-29.15229387344157</v>
      </c>
      <c r="H76" s="42">
        <v>179265.77039355</v>
      </c>
      <c r="I76" s="76">
        <f t="shared" si="6"/>
        <v>9.904667481505204</v>
      </c>
      <c r="J76" s="40">
        <v>133779.22550815</v>
      </c>
      <c r="K76" s="212">
        <f t="shared" si="6"/>
        <v>-25.37380381404737</v>
      </c>
      <c r="L76" s="40">
        <v>183200.597175</v>
      </c>
      <c r="M76" s="207">
        <f t="shared" si="7"/>
        <v>36.94248600941346</v>
      </c>
      <c r="N76" s="40">
        <v>328203.96683200006</v>
      </c>
      <c r="O76" s="44">
        <f t="shared" si="8"/>
        <v>79.15005294359791</v>
      </c>
    </row>
    <row r="77" spans="2:15" ht="15" thickBot="1" thickTop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5"/>
        <v>-22.41698375523167</v>
      </c>
      <c r="H77" s="52">
        <v>2342310.2099072</v>
      </c>
      <c r="I77" s="51">
        <f t="shared" si="6"/>
        <v>-8.764960076923266</v>
      </c>
      <c r="J77" s="50">
        <v>2412686.81083305</v>
      </c>
      <c r="K77" s="213">
        <f t="shared" si="6"/>
        <v>3.0045807181380058</v>
      </c>
      <c r="L77" s="50">
        <v>2501018.476114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4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ht="13.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</v>
      </c>
      <c r="H79" s="42">
        <v>316551.8620538</v>
      </c>
      <c r="I79" s="76">
        <f>(H79/F79-1)*100</f>
        <v>31.472836300081397</v>
      </c>
      <c r="J79" s="40">
        <v>561706.7290425</v>
      </c>
      <c r="K79" s="211">
        <f>(J79/H79-1)*100</f>
        <v>77.4454035424484</v>
      </c>
      <c r="L79" s="40">
        <v>456038.436385</v>
      </c>
      <c r="M79" s="207">
        <f>(L79/J79-1)*100</f>
        <v>-18.812004057281804</v>
      </c>
      <c r="N79" s="40">
        <v>681921.6244340001</v>
      </c>
      <c r="O79" s="44">
        <f>(N79/L79-1)*100</f>
        <v>49.53161181754062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</v>
      </c>
      <c r="H80" s="69">
        <v>92002.3081903</v>
      </c>
      <c r="I80" s="80">
        <f>(H80/F80-1)*100</f>
        <v>46.86176447862989</v>
      </c>
      <c r="J80" s="67">
        <v>328324.096104</v>
      </c>
      <c r="K80" s="214">
        <f>(J80/H80-1)*100</f>
        <v>256.86506410783284</v>
      </c>
      <c r="L80" s="67">
        <v>208403.145947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4:15" ht="13.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259">
        <v>2008</v>
      </c>
      <c r="E83" s="256"/>
      <c r="F83" s="255">
        <v>2009</v>
      </c>
      <c r="G83" s="256"/>
      <c r="H83" s="255">
        <v>2010</v>
      </c>
      <c r="I83" s="256"/>
      <c r="J83" s="255">
        <v>2011</v>
      </c>
      <c r="K83" s="306"/>
      <c r="L83" s="291">
        <v>2012</v>
      </c>
      <c r="M83" s="296"/>
      <c r="N83" s="291">
        <v>2013</v>
      </c>
      <c r="O83" s="292"/>
    </row>
    <row r="84" spans="2:15" ht="13.5">
      <c r="B84" s="27" t="s">
        <v>18</v>
      </c>
      <c r="C84" s="28"/>
      <c r="D84" s="114">
        <v>53444.58527999998</v>
      </c>
      <c r="E84" s="115" t="s">
        <v>19</v>
      </c>
      <c r="F84" s="116">
        <v>54017.35006900002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-6.834046575051889</v>
      </c>
      <c r="L84" s="31">
        <v>60045.93854000002</v>
      </c>
      <c r="M84" s="206">
        <f>(L84/J84-1)*100</f>
        <v>-3.2064196405434675</v>
      </c>
      <c r="N84" s="31">
        <v>56709</v>
      </c>
      <c r="O84" s="35">
        <f>(N84/L84-1)*100</f>
        <v>-5.55730932205697</v>
      </c>
    </row>
    <row r="85" spans="2:15" ht="13.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</v>
      </c>
      <c r="I85" s="124">
        <v>-15.159966327517104</v>
      </c>
      <c r="J85" s="122">
        <v>293183.7835914</v>
      </c>
      <c r="K85" s="222">
        <v>194.02354861189997</v>
      </c>
      <c r="L85" s="40">
        <v>219811.99767299945</v>
      </c>
      <c r="M85" s="207">
        <f aca="true" t="shared" si="9" ref="M85:M92">(L85/J85-1)*100</f>
        <v>-25.02586774057608</v>
      </c>
      <c r="N85" s="40">
        <v>339041</v>
      </c>
      <c r="O85" s="44">
        <f aca="true" t="shared" si="10" ref="O85:O92">(N85/L85-1)*100</f>
        <v>54.24135333339268</v>
      </c>
    </row>
    <row r="86" spans="2:15" ht="13.5">
      <c r="B86" s="36" t="s">
        <v>21</v>
      </c>
      <c r="C86" s="37"/>
      <c r="D86" s="120">
        <v>1221382.0205289498</v>
      </c>
      <c r="E86" s="121" t="s">
        <v>19</v>
      </c>
      <c r="F86" s="122">
        <v>940021.0248644999</v>
      </c>
      <c r="G86" s="123">
        <v>-23.036281109050506</v>
      </c>
      <c r="H86" s="122">
        <v>953375.41664025</v>
      </c>
      <c r="I86" s="124">
        <v>1.420648200679886</v>
      </c>
      <c r="J86" s="122">
        <v>994620.8165024999</v>
      </c>
      <c r="K86" s="222">
        <v>4.326249569933438</v>
      </c>
      <c r="L86" s="40">
        <v>1071460.2768880003</v>
      </c>
      <c r="M86" s="207">
        <f t="shared" si="9"/>
        <v>7.725502936455708</v>
      </c>
      <c r="N86" s="40">
        <v>1272596</v>
      </c>
      <c r="O86" s="44">
        <f t="shared" si="10"/>
        <v>18.77211199058053</v>
      </c>
    </row>
    <row r="87" spans="2:15" ht="13.5">
      <c r="B87" s="36" t="s">
        <v>22</v>
      </c>
      <c r="C87" s="37"/>
      <c r="D87" s="120">
        <v>68016.381769</v>
      </c>
      <c r="E87" s="121" t="s">
        <v>19</v>
      </c>
      <c r="F87" s="122">
        <v>83876.64607185</v>
      </c>
      <c r="G87" s="123">
        <v>23.3183005187122</v>
      </c>
      <c r="H87" s="122">
        <v>50543.124563</v>
      </c>
      <c r="I87" s="124">
        <v>-39.74112350688892</v>
      </c>
      <c r="J87" s="122">
        <v>71434.732358</v>
      </c>
      <c r="K87" s="222">
        <v>41.334222954418735</v>
      </c>
      <c r="L87" s="40">
        <v>67409.96755300001</v>
      </c>
      <c r="M87" s="207">
        <f t="shared" si="9"/>
        <v>-5.634184761594129</v>
      </c>
      <c r="N87" s="40">
        <v>50016</v>
      </c>
      <c r="O87" s="44">
        <f t="shared" si="10"/>
        <v>-25.803257566211222</v>
      </c>
    </row>
    <row r="88" spans="2:15" ht="13.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</v>
      </c>
      <c r="J88" s="122">
        <v>186740.94260005</v>
      </c>
      <c r="K88" s="222">
        <v>-16.33426887506725</v>
      </c>
      <c r="L88" s="40">
        <v>195327.06949300002</v>
      </c>
      <c r="M88" s="207">
        <f t="shared" si="9"/>
        <v>4.597881307335605</v>
      </c>
      <c r="N88" s="40">
        <v>249928</v>
      </c>
      <c r="O88" s="44">
        <f t="shared" si="10"/>
        <v>27.95359119896934</v>
      </c>
    </row>
    <row r="89" spans="2:15" ht="13.5">
      <c r="B89" s="36" t="s">
        <v>24</v>
      </c>
      <c r="C89" s="37"/>
      <c r="D89" s="120">
        <v>398800.02155499975</v>
      </c>
      <c r="E89" s="121" t="s">
        <v>19</v>
      </c>
      <c r="F89" s="122">
        <v>347440.0637499995</v>
      </c>
      <c r="G89" s="123">
        <v>-12.878624631146629</v>
      </c>
      <c r="H89" s="122">
        <v>316515.96923499997</v>
      </c>
      <c r="I89" s="124">
        <v>-8.90055515798287</v>
      </c>
      <c r="J89" s="122">
        <v>322078.1246745002</v>
      </c>
      <c r="K89" s="222">
        <v>1.7573064174119413</v>
      </c>
      <c r="L89" s="40">
        <v>356467.81787499983</v>
      </c>
      <c r="M89" s="207">
        <f t="shared" si="9"/>
        <v>10.677438349858349</v>
      </c>
      <c r="N89" s="40">
        <v>379021</v>
      </c>
      <c r="O89" s="44">
        <f t="shared" si="10"/>
        <v>6.3268494360713134</v>
      </c>
    </row>
    <row r="90" spans="2:15" ht="13.5">
      <c r="B90" s="36" t="s">
        <v>25</v>
      </c>
      <c r="C90" s="37"/>
      <c r="D90" s="120">
        <v>101797.67403700003</v>
      </c>
      <c r="E90" s="121" t="s">
        <v>19</v>
      </c>
      <c r="F90" s="122">
        <v>72492.42507935</v>
      </c>
      <c r="G90" s="123">
        <v>-28.7877392434316</v>
      </c>
      <c r="H90" s="122">
        <v>103802.66258100001</v>
      </c>
      <c r="I90" s="124">
        <v>43.19104715751738</v>
      </c>
      <c r="J90" s="122">
        <v>80907.6499932</v>
      </c>
      <c r="K90" s="222">
        <v>-22.056286436712945</v>
      </c>
      <c r="L90" s="40">
        <v>107323.95753000001</v>
      </c>
      <c r="M90" s="207">
        <f t="shared" si="9"/>
        <v>32.64995033105053</v>
      </c>
      <c r="N90" s="40">
        <v>118207</v>
      </c>
      <c r="O90" s="44">
        <f t="shared" si="10"/>
        <v>10.140366345471264</v>
      </c>
    </row>
    <row r="91" spans="2:15" ht="13.5">
      <c r="B91" s="36" t="s">
        <v>26</v>
      </c>
      <c r="C91" s="37"/>
      <c r="D91" s="120">
        <v>65276.02589699998</v>
      </c>
      <c r="E91" s="121" t="s">
        <v>19</v>
      </c>
      <c r="F91" s="122">
        <v>48442.493092000004</v>
      </c>
      <c r="G91" s="123">
        <v>-25.788231703262475</v>
      </c>
      <c r="H91" s="122">
        <v>50248.268401</v>
      </c>
      <c r="I91" s="124">
        <v>3.7276679909321375</v>
      </c>
      <c r="J91" s="122">
        <v>77566.337592</v>
      </c>
      <c r="K91" s="222">
        <v>54.36619023961497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0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</v>
      </c>
      <c r="H92" s="128">
        <v>150099.824862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9"/>
        <v>-11.46026386216178</v>
      </c>
      <c r="N92" s="40">
        <v>150369</v>
      </c>
      <c r="O92" s="44">
        <f t="shared" si="10"/>
        <v>-0.32742190946507543</v>
      </c>
    </row>
    <row r="93" spans="2:15" ht="15" thickBot="1" thickTop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2.607091088091762</v>
      </c>
      <c r="J93" s="135">
        <v>2258957.5448055</v>
      </c>
      <c r="K93" s="223">
        <v>12.158058808676685</v>
      </c>
      <c r="L93" s="50">
        <v>2266750.9769139998</v>
      </c>
      <c r="M93" s="208">
        <f>(L93/J93-1)*100</f>
        <v>0.3450012651375678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ht="13.5">
      <c r="B95" s="61" t="s">
        <v>29</v>
      </c>
      <c r="C95" s="141"/>
      <c r="D95" s="142">
        <v>287912.20654295</v>
      </c>
      <c r="E95" s="115" t="s">
        <v>19</v>
      </c>
      <c r="F95" s="143">
        <v>232667.47026034998</v>
      </c>
      <c r="G95" s="118">
        <f>(F95/D95-1)*100</f>
        <v>-19.18804935224543</v>
      </c>
      <c r="H95" s="143">
        <v>279246.2351375</v>
      </c>
      <c r="I95" s="124">
        <f>(H95/F95-1)*100</f>
        <v>20.019457307473786</v>
      </c>
      <c r="J95" s="143">
        <v>482556.00152489997</v>
      </c>
      <c r="K95" s="221">
        <f>(J95/H95-1)*100</f>
        <v>72.80662755839515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</v>
      </c>
      <c r="G96" s="147">
        <f>(F96/D96-1)*100</f>
        <v>-14.792561095706237</v>
      </c>
      <c r="H96" s="148">
        <v>59935.335683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</v>
      </c>
      <c r="M96" s="209">
        <f>(L96/J96-1)*100</f>
        <v>-26.90699966363891</v>
      </c>
      <c r="N96" s="67">
        <v>307561</v>
      </c>
      <c r="O96" s="71">
        <f>(N96/L96-1)*100</f>
        <v>57.77321327044829</v>
      </c>
    </row>
    <row r="97" spans="4:15" ht="13.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259">
        <v>2008</v>
      </c>
      <c r="E99" s="263"/>
      <c r="F99" s="255">
        <v>2009</v>
      </c>
      <c r="G99" s="263"/>
      <c r="H99" s="255">
        <v>2010</v>
      </c>
      <c r="I99" s="263"/>
      <c r="J99" s="255">
        <v>2011</v>
      </c>
      <c r="K99" s="307"/>
      <c r="L99" s="291">
        <v>2012</v>
      </c>
      <c r="M99" s="292"/>
      <c r="N99" s="311"/>
      <c r="O99" s="311"/>
    </row>
    <row r="100" spans="2:15" ht="13.5">
      <c r="B100" s="27" t="s">
        <v>18</v>
      </c>
      <c r="C100" s="28"/>
      <c r="D100" s="114">
        <v>79255.92043200001</v>
      </c>
      <c r="E100" s="115" t="s">
        <v>19</v>
      </c>
      <c r="F100" s="116">
        <v>98025.10781599999</v>
      </c>
      <c r="G100" s="117">
        <f>(F100/D100-1)*100</f>
        <v>23.681748040644557</v>
      </c>
      <c r="H100" s="116">
        <v>91924.151431</v>
      </c>
      <c r="I100" s="118">
        <f>(H100/F100-1)*100</f>
        <v>-6.223871129478287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3.62895975684574</v>
      </c>
      <c r="N100" s="192"/>
      <c r="O100" s="207"/>
    </row>
    <row r="101" spans="2:15" ht="13.5">
      <c r="B101" s="36" t="s">
        <v>20</v>
      </c>
      <c r="C101" s="37"/>
      <c r="D101" s="120">
        <v>147037.83482299998</v>
      </c>
      <c r="E101" s="121" t="s">
        <v>19</v>
      </c>
      <c r="F101" s="122">
        <v>137341.64728165</v>
      </c>
      <c r="G101" s="123">
        <f aca="true" t="shared" si="11" ref="G101:K112">(F101/D101-1)*100</f>
        <v>-6.594348694689356</v>
      </c>
      <c r="H101" s="122">
        <v>126641.388524</v>
      </c>
      <c r="I101" s="124">
        <f t="shared" si="11"/>
        <v>-7.7909788978333</v>
      </c>
      <c r="J101" s="122">
        <v>316110.79758519115</v>
      </c>
      <c r="K101" s="222">
        <f t="shared" si="11"/>
        <v>149.61096942275276</v>
      </c>
      <c r="L101" s="40">
        <v>408661.364159</v>
      </c>
      <c r="M101" s="44">
        <f aca="true" t="shared" si="12" ref="M101:M108">(L101/J101-1)*100</f>
        <v>29.277888411536047</v>
      </c>
      <c r="N101" s="192"/>
      <c r="O101" s="207"/>
    </row>
    <row r="102" spans="2:15" ht="13.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1"/>
        <v>9.904880237806314</v>
      </c>
      <c r="H102" s="122">
        <v>1641889.68403955</v>
      </c>
      <c r="I102" s="124">
        <f t="shared" si="11"/>
        <v>3.2258035033993826</v>
      </c>
      <c r="J102" s="122">
        <v>1577865.4254916655</v>
      </c>
      <c r="K102" s="222">
        <f t="shared" si="11"/>
        <v>-3.8994251057333673</v>
      </c>
      <c r="L102" s="40">
        <v>1499346.3462266</v>
      </c>
      <c r="M102" s="44">
        <f t="shared" si="12"/>
        <v>-4.976284922435559</v>
      </c>
      <c r="N102" s="192"/>
      <c r="O102" s="207"/>
    </row>
    <row r="103" spans="2:15" ht="13.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1"/>
        <v>-3.643568861324664</v>
      </c>
      <c r="H103" s="122">
        <v>87775.74106895</v>
      </c>
      <c r="I103" s="124">
        <f t="shared" si="11"/>
        <v>-17.901824893441287</v>
      </c>
      <c r="J103" s="122">
        <v>105418.83233391627</v>
      </c>
      <c r="K103" s="222">
        <f t="shared" si="11"/>
        <v>20.100190610874137</v>
      </c>
      <c r="L103" s="40">
        <v>98933.554614</v>
      </c>
      <c r="M103" s="44">
        <f t="shared" si="12"/>
        <v>-6.151915721636936</v>
      </c>
      <c r="N103" s="192"/>
      <c r="O103" s="207"/>
    </row>
    <row r="104" spans="2:15" ht="13.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1"/>
        <v>-4.787599690278932</v>
      </c>
      <c r="H104" s="122">
        <v>277024.14939499996</v>
      </c>
      <c r="I104" s="124">
        <f t="shared" si="11"/>
        <v>8.793695081920916</v>
      </c>
      <c r="J104" s="122">
        <v>255652.14946063413</v>
      </c>
      <c r="K104" s="222">
        <f t="shared" si="11"/>
        <v>-7.714850846412014</v>
      </c>
      <c r="L104" s="40">
        <v>322853.145485</v>
      </c>
      <c r="M104" s="44">
        <f>(L104/J104-1)*100</f>
        <v>26.286106401273823</v>
      </c>
      <c r="N104" s="192"/>
      <c r="O104" s="207"/>
    </row>
    <row r="105" spans="2:15" ht="13.5">
      <c r="B105" s="36" t="s">
        <v>24</v>
      </c>
      <c r="C105" s="37"/>
      <c r="D105" s="120">
        <v>496716.9811720003</v>
      </c>
      <c r="E105" s="121" t="s">
        <v>19</v>
      </c>
      <c r="F105" s="122">
        <v>747980.944605</v>
      </c>
      <c r="G105" s="123">
        <f t="shared" si="11"/>
        <v>50.584935276451404</v>
      </c>
      <c r="H105" s="122">
        <v>511562.3641187999</v>
      </c>
      <c r="I105" s="124">
        <f t="shared" si="11"/>
        <v>-31.60756730387697</v>
      </c>
      <c r="J105" s="122">
        <v>538017.8956408268</v>
      </c>
      <c r="K105" s="222">
        <f t="shared" si="11"/>
        <v>5.17151639323552</v>
      </c>
      <c r="L105" s="40">
        <v>463866.48420700006</v>
      </c>
      <c r="M105" s="44">
        <f t="shared" si="12"/>
        <v>-13.782331783872326</v>
      </c>
      <c r="N105" s="192"/>
      <c r="O105" s="207"/>
    </row>
    <row r="106" spans="2:15" ht="13.5">
      <c r="B106" s="36" t="s">
        <v>25</v>
      </c>
      <c r="C106" s="37"/>
      <c r="D106" s="120">
        <v>125699.432104</v>
      </c>
      <c r="E106" s="121" t="s">
        <v>19</v>
      </c>
      <c r="F106" s="122">
        <v>110484.701256</v>
      </c>
      <c r="G106" s="123">
        <f t="shared" si="11"/>
        <v>-12.104056950242848</v>
      </c>
      <c r="H106" s="122">
        <v>146513.171964</v>
      </c>
      <c r="I106" s="124">
        <f t="shared" si="11"/>
        <v>32.60946565309506</v>
      </c>
      <c r="J106" s="122">
        <v>147777.2300903144</v>
      </c>
      <c r="K106" s="222">
        <f t="shared" si="11"/>
        <v>0.8627607397817982</v>
      </c>
      <c r="L106" s="40">
        <v>138314.99673099996</v>
      </c>
      <c r="M106" s="44">
        <f t="shared" si="12"/>
        <v>-6.403038785834314</v>
      </c>
      <c r="N106" s="192"/>
      <c r="O106" s="207"/>
    </row>
    <row r="107" spans="2:15" ht="13.5">
      <c r="B107" s="36" t="s">
        <v>26</v>
      </c>
      <c r="C107" s="37"/>
      <c r="D107" s="120">
        <v>49846.676444</v>
      </c>
      <c r="E107" s="121" t="s">
        <v>19</v>
      </c>
      <c r="F107" s="122">
        <v>62103.559462</v>
      </c>
      <c r="G107" s="123">
        <f t="shared" si="11"/>
        <v>24.589168009566166</v>
      </c>
      <c r="H107" s="122">
        <v>51260.09994105001</v>
      </c>
      <c r="I107" s="124">
        <f t="shared" si="11"/>
        <v>-17.46028668064493</v>
      </c>
      <c r="J107" s="122">
        <v>85166.97897335951</v>
      </c>
      <c r="K107" s="222">
        <f t="shared" si="11"/>
        <v>66.14672829608799</v>
      </c>
      <c r="L107" s="40">
        <v>69821.971417</v>
      </c>
      <c r="M107" s="44">
        <f t="shared" si="12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</v>
      </c>
      <c r="G108" s="123">
        <f t="shared" si="11"/>
        <v>45.74941210673546</v>
      </c>
      <c r="H108" s="128">
        <v>237624.47111245</v>
      </c>
      <c r="I108" s="124">
        <f t="shared" si="11"/>
        <v>13.410148868364136</v>
      </c>
      <c r="J108" s="128">
        <v>170138.81608852025</v>
      </c>
      <c r="K108" s="222">
        <f t="shared" si="11"/>
        <v>-28.40012844973101</v>
      </c>
      <c r="L108" s="40">
        <v>220824.04221199997</v>
      </c>
      <c r="M108" s="44">
        <f t="shared" si="12"/>
        <v>29.790512999167152</v>
      </c>
      <c r="N108" s="192"/>
      <c r="O108" s="207"/>
    </row>
    <row r="109" spans="2:15" ht="15" thickBot="1" thickTop="1">
      <c r="B109" s="46" t="s">
        <v>28</v>
      </c>
      <c r="C109" s="47"/>
      <c r="D109" s="129">
        <v>2867943.6219389</v>
      </c>
      <c r="E109" s="130" t="s">
        <v>19</v>
      </c>
      <c r="F109" s="131">
        <v>3317591.3958408004</v>
      </c>
      <c r="G109" s="132">
        <f t="shared" si="11"/>
        <v>15.678403524470674</v>
      </c>
      <c r="H109" s="133">
        <v>3172215.2215948002</v>
      </c>
      <c r="I109" s="134">
        <f t="shared" si="11"/>
        <v>-4.381979481507436</v>
      </c>
      <c r="J109" s="135">
        <v>3291018.0650247</v>
      </c>
      <c r="K109" s="223">
        <f t="shared" si="11"/>
        <v>3.7451066567347535</v>
      </c>
      <c r="L109" s="50">
        <v>3320934.6363326</v>
      </c>
      <c r="M109" s="54">
        <f>(L109/J109-1)*100</f>
        <v>0.9090369823805622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ht="13.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</v>
      </c>
      <c r="I111" s="124">
        <f>(H111/F111-1)*100</f>
        <v>-2.505336506002376</v>
      </c>
      <c r="J111" s="143">
        <v>548667.5142502964</v>
      </c>
      <c r="K111" s="221">
        <f>(J111/H111-1)*100</f>
        <v>66.6894784912198</v>
      </c>
      <c r="L111" s="40">
        <v>628710.4596170001</v>
      </c>
      <c r="M111" s="44">
        <f>(L111/J111-1)*100</f>
        <v>14.58860663111703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84319.91484165</v>
      </c>
      <c r="G112" s="147">
        <f t="shared" si="11"/>
        <v>-15.315142413187798</v>
      </c>
      <c r="H112" s="148">
        <v>83348.967363</v>
      </c>
      <c r="I112" s="147">
        <f t="shared" si="11"/>
        <v>-1.1515043397202218</v>
      </c>
      <c r="J112" s="148">
        <v>267670.18400914996</v>
      </c>
      <c r="K112" s="224">
        <f t="shared" si="11"/>
        <v>221.14397151844406</v>
      </c>
      <c r="L112" s="67">
        <v>357972.82371100003</v>
      </c>
      <c r="M112" s="71">
        <f>(L112/J112-1)*100</f>
        <v>33.73653290377803</v>
      </c>
      <c r="N112" s="192"/>
      <c r="O112" s="207"/>
    </row>
    <row r="113" spans="4:15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ht="13.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ht="13.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ht="13.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ht="13.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ht="13.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ht="13.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ht="13.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ht="13.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ht="13.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ht="13.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sheetProtection/>
  <mergeCells count="54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J51:K51"/>
    <mergeCell ref="L51:M51"/>
    <mergeCell ref="N51:O51"/>
    <mergeCell ref="J67:K67"/>
    <mergeCell ref="L67:M67"/>
    <mergeCell ref="N67:O67"/>
    <mergeCell ref="D83:E83"/>
    <mergeCell ref="F83:G83"/>
    <mergeCell ref="H83:I83"/>
    <mergeCell ref="J83:K83"/>
    <mergeCell ref="L83:M83"/>
    <mergeCell ref="N83:O83"/>
    <mergeCell ref="D99:E99"/>
    <mergeCell ref="F99:G99"/>
    <mergeCell ref="H99:I99"/>
    <mergeCell ref="J99:K99"/>
    <mergeCell ref="L99:M99"/>
    <mergeCell ref="N99:O9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50">
        <v>3602</v>
      </c>
      <c r="E6" s="251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52">
        <v>3310</v>
      </c>
      <c r="E7" s="245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44">
        <v>4990.875</v>
      </c>
      <c r="E8" s="24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44">
        <v>8686</v>
      </c>
      <c r="E9" s="24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44">
        <v>10020</v>
      </c>
      <c r="E10" s="24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44">
        <v>169533</v>
      </c>
      <c r="E11" s="24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44">
        <v>82821</v>
      </c>
      <c r="E12" s="24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46">
        <v>7907</v>
      </c>
      <c r="E13" s="247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8">
        <v>43015</v>
      </c>
      <c r="E14" s="245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8">
        <v>6992</v>
      </c>
      <c r="E15" s="245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1">
        <v>20977</v>
      </c>
      <c r="E16" s="262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53">
        <v>78578</v>
      </c>
      <c r="E17" s="260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48">
        <f>SUM(D6:E17)</f>
        <v>440431.875</v>
      </c>
      <c r="E18" s="249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59">
        <v>2008</v>
      </c>
      <c r="E59" s="256"/>
      <c r="F59" s="255">
        <v>2009</v>
      </c>
      <c r="G59" s="256"/>
      <c r="H59" s="255">
        <v>2010</v>
      </c>
      <c r="I59" s="256"/>
      <c r="J59" s="255">
        <v>2011</v>
      </c>
      <c r="K59" s="257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78">
        <v>3310</v>
      </c>
      <c r="E7" s="269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68">
        <v>4990.875</v>
      </c>
      <c r="E8" s="269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68">
        <v>8686</v>
      </c>
      <c r="E9" s="269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68">
        <v>10020</v>
      </c>
      <c r="E10" s="269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68">
        <v>169533</v>
      </c>
      <c r="E11" s="269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68">
        <v>82821</v>
      </c>
      <c r="E12" s="269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70">
        <v>7907</v>
      </c>
      <c r="E13" s="271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72">
        <v>43015</v>
      </c>
      <c r="E14" s="269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72">
        <v>6992</v>
      </c>
      <c r="E15" s="269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73">
        <v>20977</v>
      </c>
      <c r="E16" s="274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73">
        <v>78578</v>
      </c>
      <c r="E17" s="275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65">
        <v>14918.8945</v>
      </c>
      <c r="E18" s="266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67">
        <f>SUM(D6:E18)</f>
        <v>455350.7695</v>
      </c>
      <c r="E19" s="249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59">
        <v>2008</v>
      </c>
      <c r="E60" s="256"/>
      <c r="F60" s="255">
        <v>2009</v>
      </c>
      <c r="G60" s="256"/>
      <c r="H60" s="255">
        <v>2010</v>
      </c>
      <c r="I60" s="256"/>
      <c r="J60" s="255">
        <v>2011</v>
      </c>
      <c r="K60" s="257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59">
        <v>2008</v>
      </c>
      <c r="E76" s="263"/>
      <c r="F76" s="255">
        <v>2009</v>
      </c>
      <c r="G76" s="263"/>
      <c r="H76" s="255">
        <v>2010</v>
      </c>
      <c r="I76" s="263"/>
      <c r="J76" s="255">
        <v>2011</v>
      </c>
      <c r="K76" s="264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83">
        <v>51937.764</v>
      </c>
      <c r="E19" s="284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48">
        <f>SUM(D6:E19)</f>
        <v>507288.5335</v>
      </c>
      <c r="E20" s="249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59">
        <v>2008</v>
      </c>
      <c r="E61" s="256"/>
      <c r="F61" s="255">
        <v>2009</v>
      </c>
      <c r="G61" s="256"/>
      <c r="H61" s="255">
        <v>2010</v>
      </c>
      <c r="I61" s="256"/>
      <c r="J61" s="255">
        <v>2011</v>
      </c>
      <c r="K61" s="257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59">
        <v>2008</v>
      </c>
      <c r="E77" s="263"/>
      <c r="F77" s="255">
        <v>2009</v>
      </c>
      <c r="G77" s="263"/>
      <c r="H77" s="255">
        <v>2010</v>
      </c>
      <c r="I77" s="263"/>
      <c r="J77" s="255">
        <v>2011</v>
      </c>
      <c r="K77" s="264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48">
        <f>SUM(D6:E20)</f>
        <v>530921.64325</v>
      </c>
      <c r="E21" s="249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59">
        <v>2008</v>
      </c>
      <c r="E62" s="256"/>
      <c r="F62" s="255">
        <v>2009</v>
      </c>
      <c r="G62" s="256"/>
      <c r="H62" s="255">
        <v>2010</v>
      </c>
      <c r="I62" s="256"/>
      <c r="J62" s="255">
        <v>2011</v>
      </c>
      <c r="K62" s="257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59">
        <v>2008</v>
      </c>
      <c r="E78" s="263"/>
      <c r="F78" s="255">
        <v>2009</v>
      </c>
      <c r="G78" s="263"/>
      <c r="H78" s="255">
        <v>2010</v>
      </c>
      <c r="I78" s="263"/>
      <c r="J78" s="255">
        <v>2011</v>
      </c>
      <c r="K78" s="264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48">
        <f>SUM(D6:E21)</f>
        <v>564156.8582499999</v>
      </c>
      <c r="E22" s="249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91">
        <v>2011</v>
      </c>
      <c r="K31" s="292"/>
      <c r="L31" s="293">
        <v>2012</v>
      </c>
      <c r="M31" s="292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91">
        <v>2011</v>
      </c>
      <c r="K47" s="292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59">
        <v>2008</v>
      </c>
      <c r="E63" s="256"/>
      <c r="F63" s="255">
        <v>2009</v>
      </c>
      <c r="G63" s="256"/>
      <c r="H63" s="255">
        <v>2010</v>
      </c>
      <c r="I63" s="256"/>
      <c r="J63" s="255">
        <v>2011</v>
      </c>
      <c r="K63" s="257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59">
        <v>2008</v>
      </c>
      <c r="E79" s="263"/>
      <c r="F79" s="255">
        <v>2009</v>
      </c>
      <c r="G79" s="263"/>
      <c r="H79" s="255">
        <v>2010</v>
      </c>
      <c r="I79" s="263"/>
      <c r="J79" s="255">
        <v>2011</v>
      </c>
      <c r="K79" s="264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48">
        <f>SUM(D6:E21)</f>
        <v>564156.8582499999</v>
      </c>
      <c r="E23" s="249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91">
        <v>2011</v>
      </c>
      <c r="K32" s="292"/>
      <c r="L32" s="293">
        <v>2012</v>
      </c>
      <c r="M32" s="292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91">
        <v>2011</v>
      </c>
      <c r="K48" s="292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59">
        <v>2008</v>
      </c>
      <c r="E64" s="256"/>
      <c r="F64" s="255">
        <v>2009</v>
      </c>
      <c r="G64" s="256"/>
      <c r="H64" s="255">
        <v>2010</v>
      </c>
      <c r="I64" s="256"/>
      <c r="J64" s="255">
        <v>2011</v>
      </c>
      <c r="K64" s="257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59">
        <v>2008</v>
      </c>
      <c r="E80" s="263"/>
      <c r="F80" s="255">
        <v>2009</v>
      </c>
      <c r="G80" s="263"/>
      <c r="H80" s="255">
        <v>2010</v>
      </c>
      <c r="I80" s="263"/>
      <c r="J80" s="255">
        <v>2011</v>
      </c>
      <c r="K80" s="264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76">
        <v>3602</v>
      </c>
      <c r="E6" s="277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87">
        <v>3310</v>
      </c>
      <c r="E7" s="28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85">
        <v>4990.875</v>
      </c>
      <c r="E8" s="28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85">
        <v>8686</v>
      </c>
      <c r="E9" s="28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85">
        <v>10020</v>
      </c>
      <c r="E10" s="28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85">
        <v>169533</v>
      </c>
      <c r="E11" s="28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85">
        <v>82821</v>
      </c>
      <c r="E12" s="28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81">
        <v>7907</v>
      </c>
      <c r="E13" s="282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72">
        <v>43015</v>
      </c>
      <c r="E14" s="274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72">
        <v>6992</v>
      </c>
      <c r="E15" s="274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79">
        <v>20977</v>
      </c>
      <c r="E16" s="28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79">
        <v>78578</v>
      </c>
      <c r="E17" s="28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81">
        <v>14918.8945</v>
      </c>
      <c r="E18" s="282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89">
        <v>51937.764</v>
      </c>
      <c r="E19" s="290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79">
        <v>23633.109750000003</v>
      </c>
      <c r="E20" s="28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79">
        <v>33235.215000000004</v>
      </c>
      <c r="E21" s="28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79">
        <v>20918</v>
      </c>
      <c r="E22" s="280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48">
        <f>SUM(D6:E23)</f>
        <v>604584.485</v>
      </c>
      <c r="E24" s="249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91">
        <v>2011</v>
      </c>
      <c r="K33" s="292"/>
      <c r="L33" s="293">
        <v>2012</v>
      </c>
      <c r="M33" s="292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91">
        <v>2011</v>
      </c>
      <c r="K49" s="292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59">
        <v>2008</v>
      </c>
      <c r="E65" s="256"/>
      <c r="F65" s="255">
        <v>2009</v>
      </c>
      <c r="G65" s="256"/>
      <c r="H65" s="255">
        <v>2010</v>
      </c>
      <c r="I65" s="256"/>
      <c r="J65" s="255">
        <v>2011</v>
      </c>
      <c r="K65" s="257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59">
        <v>2008</v>
      </c>
      <c r="E81" s="263"/>
      <c r="F81" s="255">
        <v>2009</v>
      </c>
      <c r="G81" s="263"/>
      <c r="H81" s="255">
        <v>2010</v>
      </c>
      <c r="I81" s="263"/>
      <c r="J81" s="255">
        <v>2011</v>
      </c>
      <c r="K81" s="264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2014-05-23T09:36:40Z</cp:lastPrinted>
  <dcterms:created xsi:type="dcterms:W3CDTF">2011-11-30T04:33:26Z</dcterms:created>
  <dcterms:modified xsi:type="dcterms:W3CDTF">2014-05-29T01:33:52Z</dcterms:modified>
  <cp:category/>
  <cp:version/>
  <cp:contentType/>
  <cp:contentStatus/>
</cp:coreProperties>
</file>