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17" activeTab="20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25_1月末公表分" sheetId="13" r:id="rId13"/>
    <sheet name="25_2月末公表分 " sheetId="14" r:id="rId14"/>
    <sheet name="25_3月末公表分 " sheetId="15" r:id="rId15"/>
    <sheet name="25 4月末公表分 " sheetId="16" r:id="rId16"/>
    <sheet name="25 5月末公表分" sheetId="17" r:id="rId17"/>
    <sheet name="25 6月末公表分" sheetId="18" r:id="rId18"/>
    <sheet name="25 7月末公表分" sheetId="19" r:id="rId19"/>
    <sheet name="258月末公表分" sheetId="20" r:id="rId20"/>
    <sheet name="25 9月末公表分 " sheetId="21" r:id="rId21"/>
    <sheet name="Sheet2" sheetId="22" r:id="rId22"/>
    <sheet name="Sheet3" sheetId="23" r:id="rId23"/>
  </sheets>
  <definedNames/>
  <calcPr fullCalcOnLoad="1"/>
</workbook>
</file>

<file path=xl/sharedStrings.xml><?xml version="1.0" encoding="utf-8"?>
<sst xmlns="http://schemas.openxmlformats.org/spreadsheetml/2006/main" count="2742" uniqueCount="82">
  <si>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</si>
  <si>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</si>
  <si>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</si>
  <si>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</si>
  <si>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</si>
  <si>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</si>
  <si>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</si>
  <si>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</si>
  <si>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</si>
  <si>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</si>
  <si>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</si>
  <si>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</si>
  <si>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</si>
  <si>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</si>
  <si>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</si>
  <si>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</si>
  <si>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</si>
  <si>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</si>
  <si>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</si>
  <si>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</si>
  <si>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</si>
  <si>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</si>
  <si>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</si>
  <si>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</si>
  <si>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</si>
  <si>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</si>
  <si>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</si>
  <si>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</si>
  <si>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</si>
  <si>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</si>
  <si>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</si>
  <si>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</si>
  <si>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</si>
  <si>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</si>
  <si>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</si>
  <si>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</si>
  <si>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</si>
  <si>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</si>
  <si>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</si>
  <si>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</si>
  <si>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</si>
  <si>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</si>
  <si>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</si>
  <si>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</si>
  <si>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</si>
  <si>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</si>
  <si>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</si>
  <si>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</si>
  <si>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</si>
  <si>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</si>
  <si>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</si>
  <si>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</si>
  <si>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</si>
  <si>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</si>
  <si>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</si>
  <si>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</si>
  <si>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</si>
  <si>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</si>
  <si>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</si>
  <si>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</si>
  <si>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</si>
  <si>
    <r>
      <t>参考資料　</t>
    </r>
    <r>
      <rPr>
        <b/>
        <sz val="12"/>
        <rFont val="ＭＳ Ｐゴシック"/>
        <family val="3"/>
      </rPr>
      <t>（2013年2月28日現在）</t>
    </r>
  </si>
  <si>
    <t>１月</t>
  </si>
  <si>
    <t>■　東日本大震災からの復旧関係工事（公共工事）</t>
  </si>
  <si>
    <t>１２月</t>
  </si>
  <si>
    <t>１月</t>
  </si>
  <si>
    <t>2月</t>
  </si>
  <si>
    <t>２月</t>
  </si>
  <si>
    <r>
      <t>参考資料　</t>
    </r>
    <r>
      <rPr>
        <b/>
        <sz val="12"/>
        <rFont val="ＭＳ Ｐゴシック"/>
        <family val="3"/>
      </rPr>
      <t>（2013年4月30日現在）</t>
    </r>
  </si>
  <si>
    <t>３月</t>
  </si>
  <si>
    <t>4月</t>
  </si>
  <si>
    <r>
      <t>参考資料　</t>
    </r>
    <r>
      <rPr>
        <b/>
        <sz val="12"/>
        <rFont val="ＭＳ Ｐゴシック"/>
        <family val="3"/>
      </rPr>
      <t>（2013年5月31日現在）</t>
    </r>
  </si>
  <si>
    <r>
      <t>参考資料　</t>
    </r>
    <r>
      <rPr>
        <b/>
        <sz val="12"/>
        <rFont val="ＭＳ Ｐゴシック"/>
        <family val="3"/>
      </rPr>
      <t>（2013年6月28日現在）</t>
    </r>
  </si>
  <si>
    <t>４月</t>
  </si>
  <si>
    <t>6月</t>
  </si>
  <si>
    <r>
      <t>参考資料　</t>
    </r>
    <r>
      <rPr>
        <b/>
        <sz val="12"/>
        <rFont val="ＭＳ Ｐゴシック"/>
        <family val="3"/>
      </rPr>
      <t>（2013年7月31日現在）</t>
    </r>
  </si>
  <si>
    <t>5月</t>
  </si>
  <si>
    <t>7月</t>
  </si>
  <si>
    <r>
      <t>参考資料　</t>
    </r>
    <r>
      <rPr>
        <b/>
        <sz val="12"/>
        <rFont val="ＭＳ Ｐゴシック"/>
        <family val="3"/>
      </rPr>
      <t>（2013年8月30日現在）</t>
    </r>
  </si>
  <si>
    <t>8月</t>
  </si>
  <si>
    <r>
      <t>参考資料　</t>
    </r>
    <r>
      <rPr>
        <b/>
        <sz val="12"/>
        <rFont val="ＭＳ Ｐゴシック"/>
        <family val="3"/>
      </rPr>
      <t>（2013年10月31日現在）</t>
    </r>
  </si>
  <si>
    <t>9月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</si>
</sst>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303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179" fontId="8" fillId="0" borderId="50" xfId="61" applyNumberFormat="1" applyFont="1" applyFill="1" applyBorder="1">
      <alignment/>
      <protection/>
    </xf>
    <xf numFmtId="179" fontId="8" fillId="0" borderId="52" xfId="61" applyNumberFormat="1" applyFont="1" applyFill="1" applyBorder="1">
      <alignment/>
      <protection/>
    </xf>
    <xf numFmtId="179" fontId="8" fillId="0" borderId="72" xfId="61" applyNumberFormat="1" applyFont="1" applyFill="1" applyBorder="1">
      <alignment/>
      <protection/>
    </xf>
    <xf numFmtId="179" fontId="8" fillId="0" borderId="57" xfId="61" applyNumberFormat="1" applyFont="1" applyFill="1" applyBorder="1">
      <alignment/>
      <protection/>
    </xf>
    <xf numFmtId="176" fontId="1" fillId="0" borderId="46" xfId="61" applyNumberFormat="1" applyFont="1" applyFill="1" applyBorder="1" applyAlignment="1">
      <alignment vertical="center"/>
      <protection/>
    </xf>
    <xf numFmtId="0" fontId="3" fillId="0" borderId="0" xfId="61" applyAlignment="1">
      <alignment horizont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0" fontId="1" fillId="0" borderId="58" xfId="61" applyFont="1" applyFill="1" applyBorder="1" applyAlignment="1">
      <alignment horizontal="right" vertical="center"/>
      <protection/>
    </xf>
    <xf numFmtId="177" fontId="1" fillId="0" borderId="58" xfId="61" applyNumberFormat="1" applyFont="1" applyFill="1" applyBorder="1" applyAlignment="1">
      <alignment vertical="center"/>
      <protection/>
    </xf>
    <xf numFmtId="176" fontId="1" fillId="0" borderId="58" xfId="61" applyNumberFormat="1" applyFont="1" applyFill="1" applyBorder="1" applyAlignment="1">
      <alignment vertic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181" fontId="1" fillId="0" borderId="15" xfId="61" applyNumberFormat="1" applyFont="1" applyFill="1" applyBorder="1" applyAlignment="1">
      <alignment horizontal="right" vertical="center"/>
      <protection/>
    </xf>
    <xf numFmtId="181" fontId="1" fillId="0" borderId="73" xfId="61" applyNumberFormat="1" applyFont="1" applyFill="1" applyBorder="1" applyAlignment="1">
      <alignment horizontal="right" vertical="center"/>
      <protection/>
    </xf>
    <xf numFmtId="181" fontId="1" fillId="0" borderId="74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vertical="center"/>
      <protection/>
    </xf>
    <xf numFmtId="177" fontId="1" fillId="33" borderId="78" xfId="61" applyNumberFormat="1" applyFont="1" applyFill="1" applyBorder="1" applyAlignment="1">
      <alignment vertical="center"/>
      <protection/>
    </xf>
    <xf numFmtId="0" fontId="0" fillId="0" borderId="37" xfId="0" applyFill="1" applyBorder="1" applyAlignment="1">
      <alignment/>
    </xf>
    <xf numFmtId="0" fontId="6" fillId="0" borderId="37" xfId="61" applyFont="1" applyFill="1" applyBorder="1" applyAlignment="1">
      <alignment horizont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31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181" fontId="1" fillId="0" borderId="64" xfId="61" applyNumberFormat="1" applyFont="1" applyFill="1" applyBorder="1" applyAlignment="1">
      <alignment horizontal="right" vertical="center"/>
      <protection/>
    </xf>
    <xf numFmtId="181" fontId="1" fillId="0" borderId="65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39">
        <v>3602</v>
      </c>
      <c r="E6" s="240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41">
        <v>3310</v>
      </c>
      <c r="E7" s="234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33">
        <v>4990.875</v>
      </c>
      <c r="E8" s="234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33">
        <v>8686</v>
      </c>
      <c r="E9" s="234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33">
        <v>10020</v>
      </c>
      <c r="E10" s="234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33">
        <v>169533</v>
      </c>
      <c r="E11" s="234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33">
        <v>82821</v>
      </c>
      <c r="E12" s="234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35">
        <v>7907</v>
      </c>
      <c r="E13" s="236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42">
        <v>43015</v>
      </c>
      <c r="E14" s="243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37">
        <f>SUM(D6:E14)</f>
        <v>333884.875</v>
      </c>
      <c r="E15" s="238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83">
        <v>-10596.267006000002</v>
      </c>
      <c r="E24" s="284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37">
        <f>SUM(D6:E24)</f>
        <v>593988.217994</v>
      </c>
      <c r="E25" s="238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80">
        <v>2011</v>
      </c>
      <c r="K34" s="285"/>
      <c r="L34" s="280">
        <v>2012</v>
      </c>
      <c r="M34" s="281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80">
        <v>2011</v>
      </c>
      <c r="K50" s="285"/>
      <c r="L50" s="280">
        <v>2012</v>
      </c>
      <c r="M50" s="281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48">
        <v>2008</v>
      </c>
      <c r="E66" s="245"/>
      <c r="F66" s="244">
        <v>2009</v>
      </c>
      <c r="G66" s="245"/>
      <c r="H66" s="244">
        <v>2010</v>
      </c>
      <c r="I66" s="245"/>
      <c r="J66" s="244">
        <v>2011</v>
      </c>
      <c r="K66" s="246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48">
        <v>2008</v>
      </c>
      <c r="E82" s="252"/>
      <c r="F82" s="244">
        <v>2009</v>
      </c>
      <c r="G82" s="252"/>
      <c r="H82" s="244">
        <v>2010</v>
      </c>
      <c r="I82" s="252"/>
      <c r="J82" s="244">
        <v>2011</v>
      </c>
      <c r="K82" s="253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86">
        <v>17431.741228</v>
      </c>
      <c r="E25" s="287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37">
        <f>SUM(D6:E25)</f>
        <v>611419.959222</v>
      </c>
      <c r="E26" s="238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80">
        <v>2011</v>
      </c>
      <c r="K35" s="285"/>
      <c r="L35" s="280">
        <v>2012</v>
      </c>
      <c r="M35" s="281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80">
        <v>2011</v>
      </c>
      <c r="K51" s="285"/>
      <c r="L51" s="280">
        <v>2012</v>
      </c>
      <c r="M51" s="281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48">
        <v>2008</v>
      </c>
      <c r="E67" s="245"/>
      <c r="F67" s="244">
        <v>2009</v>
      </c>
      <c r="G67" s="245"/>
      <c r="H67" s="244">
        <v>2010</v>
      </c>
      <c r="I67" s="245"/>
      <c r="J67" s="244">
        <v>2011</v>
      </c>
      <c r="K67" s="246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48">
        <v>2008</v>
      </c>
      <c r="E83" s="252"/>
      <c r="F83" s="244">
        <v>2009</v>
      </c>
      <c r="G83" s="252"/>
      <c r="H83" s="244">
        <v>2010</v>
      </c>
      <c r="I83" s="252"/>
      <c r="J83" s="244">
        <v>2011</v>
      </c>
      <c r="K83" s="253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L35:M35"/>
    <mergeCell ref="J51:K51"/>
    <mergeCell ref="L51:M51"/>
    <mergeCell ref="D67:E67"/>
    <mergeCell ref="F67:G67"/>
    <mergeCell ref="H67:I67"/>
    <mergeCell ref="J67:K67"/>
    <mergeCell ref="D83:E83"/>
    <mergeCell ref="F83:G83"/>
    <mergeCell ref="H83:I83"/>
    <mergeCell ref="J83:K83"/>
    <mergeCell ref="D25:E25"/>
    <mergeCell ref="D26:E26"/>
    <mergeCell ref="J35:K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2">
      <selection activeCell="L13" sqref="L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153" t="s">
        <v>11</v>
      </c>
      <c r="C24" s="171">
        <v>130297.12239700001</v>
      </c>
      <c r="D24" s="290">
        <v>-10596.267006000002</v>
      </c>
      <c r="E24" s="290"/>
      <c r="F24" s="155">
        <v>-8.132387585440624</v>
      </c>
      <c r="K24" s="3"/>
      <c r="M24" s="3"/>
    </row>
    <row r="25" spans="2:13" ht="13.5">
      <c r="B25" s="218" t="s">
        <v>58</v>
      </c>
      <c r="C25" s="219">
        <v>150583.442253</v>
      </c>
      <c r="D25" s="291">
        <v>17431.741228</v>
      </c>
      <c r="E25" s="292"/>
      <c r="F25" s="225">
        <v>11.576134113545088</v>
      </c>
      <c r="K25" s="3"/>
      <c r="M25" s="3"/>
    </row>
    <row r="26" spans="2:13" ht="13.5">
      <c r="B26" s="153" t="s">
        <v>64</v>
      </c>
      <c r="C26" s="220">
        <v>263029.709113</v>
      </c>
      <c r="D26" s="262">
        <v>26381</v>
      </c>
      <c r="E26" s="264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286">
        <v>17482.687375</v>
      </c>
      <c r="E27" s="287"/>
      <c r="F27" s="108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93">
        <f>SUM(D6:E26)</f>
        <v>637800.959222</v>
      </c>
      <c r="E28" s="294"/>
      <c r="F28" s="106">
        <f>D28/C28*100</f>
        <v>14.95733701696734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80">
        <v>2011</v>
      </c>
      <c r="K37" s="285"/>
      <c r="L37" s="280">
        <v>2012</v>
      </c>
      <c r="M37" s="281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80">
        <v>2011</v>
      </c>
      <c r="K53" s="285"/>
      <c r="L53" s="280">
        <v>2012</v>
      </c>
      <c r="M53" s="281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8">
        <v>2008</v>
      </c>
      <c r="E69" s="245"/>
      <c r="F69" s="244">
        <v>2009</v>
      </c>
      <c r="G69" s="245"/>
      <c r="H69" s="244">
        <v>2010</v>
      </c>
      <c r="I69" s="245"/>
      <c r="J69" s="244">
        <v>2011</v>
      </c>
      <c r="K69" s="246"/>
      <c r="L69" s="195"/>
      <c r="M69" s="188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-6.834046575051889</v>
      </c>
      <c r="L70" s="196"/>
      <c r="M70" s="189"/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125">
        <v>194.02354861189997</v>
      </c>
      <c r="L71" s="196"/>
      <c r="M71" s="189"/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125">
        <v>4.326249569933438</v>
      </c>
      <c r="L72" s="196"/>
      <c r="M72" s="189"/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125">
        <v>41.334222954418735</v>
      </c>
      <c r="L73" s="196"/>
      <c r="M73" s="189"/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125">
        <v>-16.33426887506725</v>
      </c>
      <c r="L74" s="196"/>
      <c r="M74" s="189"/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125">
        <v>1.7573064174119413</v>
      </c>
      <c r="L75" s="196"/>
      <c r="M75" s="189"/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125">
        <v>-22.056286436712945</v>
      </c>
      <c r="L76" s="196"/>
      <c r="M76" s="189"/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125">
        <v>54.36619023961497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119">
        <f>(J81/H81-1)*100</f>
        <v>72.80662755839515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8">
        <v>2008</v>
      </c>
      <c r="E85" s="252"/>
      <c r="F85" s="244">
        <v>2009</v>
      </c>
      <c r="G85" s="252"/>
      <c r="H85" s="244">
        <v>2010</v>
      </c>
      <c r="I85" s="252"/>
      <c r="J85" s="244">
        <v>2011</v>
      </c>
      <c r="K85" s="253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8" ref="G87:K98">(F87/D87-1)*100</f>
        <v>-6.594348694689356</v>
      </c>
      <c r="H87" s="122">
        <v>126641.388524</v>
      </c>
      <c r="I87" s="124">
        <f t="shared" si="8"/>
        <v>-7.7909788978333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9.904880237806314</v>
      </c>
      <c r="H88" s="122">
        <v>1641889.68403955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</v>
      </c>
      <c r="H89" s="122">
        <v>87775.74106895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8.793695081920916</v>
      </c>
      <c r="J90" s="122">
        <v>255652.14946063413</v>
      </c>
      <c r="K90" s="125">
        <f t="shared" si="8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8"/>
        <v>50.584935276451404</v>
      </c>
      <c r="H91" s="122">
        <v>511562.3641187999</v>
      </c>
      <c r="I91" s="124">
        <f t="shared" si="8"/>
        <v>-31.60756730387697</v>
      </c>
      <c r="J91" s="122">
        <v>538017.8956408268</v>
      </c>
      <c r="K91" s="125">
        <f t="shared" si="8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</v>
      </c>
      <c r="I92" s="124">
        <f t="shared" si="8"/>
        <v>32.60946565309506</v>
      </c>
      <c r="J92" s="122">
        <v>147777.2300903144</v>
      </c>
      <c r="K92" s="125">
        <f t="shared" si="8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8"/>
        <v>24.589168009566166</v>
      </c>
      <c r="H93" s="122">
        <v>51260.09994105001</v>
      </c>
      <c r="I93" s="124">
        <f t="shared" si="8"/>
        <v>-17.46028668064493</v>
      </c>
      <c r="J93" s="122">
        <v>85166.97897335951</v>
      </c>
      <c r="K93" s="125">
        <f t="shared" si="8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8"/>
        <v>45.74941210673546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8"/>
        <v>-15.315142413187798</v>
      </c>
      <c r="H98" s="148">
        <v>83348.967363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4">
    <mergeCell ref="D26:E26"/>
    <mergeCell ref="D69:E69"/>
    <mergeCell ref="F69:G69"/>
    <mergeCell ref="H69:I69"/>
    <mergeCell ref="J69:K69"/>
    <mergeCell ref="D85:E85"/>
    <mergeCell ref="F85:G85"/>
    <mergeCell ref="H85:I85"/>
    <mergeCell ref="J85:K85"/>
    <mergeCell ref="D27:E27"/>
    <mergeCell ref="D28:E28"/>
    <mergeCell ref="J37:K37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2">
        <v>17431.741228</v>
      </c>
      <c r="E25" s="264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2">
        <v>26380.90625</v>
      </c>
      <c r="E26" s="264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86">
        <v>17482.687375</v>
      </c>
      <c r="E27" s="287"/>
      <c r="F27" s="152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37">
        <f>SUM(D6:E26)</f>
        <v>637800.865472</v>
      </c>
      <c r="E28" s="238"/>
      <c r="F28" s="106">
        <f>D28/C28*100</f>
        <v>14.957334818396884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80">
        <v>2011</v>
      </c>
      <c r="K37" s="285"/>
      <c r="L37" s="280">
        <v>2012</v>
      </c>
      <c r="M37" s="281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80">
        <v>2011</v>
      </c>
      <c r="K53" s="285"/>
      <c r="L53" s="280">
        <v>2012</v>
      </c>
      <c r="M53" s="281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8">
        <v>2008</v>
      </c>
      <c r="E69" s="245"/>
      <c r="F69" s="244">
        <v>2009</v>
      </c>
      <c r="G69" s="245"/>
      <c r="H69" s="244">
        <v>2010</v>
      </c>
      <c r="I69" s="245"/>
      <c r="J69" s="244">
        <v>2011</v>
      </c>
      <c r="K69" s="295"/>
      <c r="L69" s="280">
        <v>2012</v>
      </c>
      <c r="M69" s="281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-6.834046575051889</v>
      </c>
      <c r="L70" s="31">
        <v>60045.93854000002</v>
      </c>
      <c r="M70" s="35">
        <f>(L70/J70-1)*100</f>
        <v>-3.2064196405434675</v>
      </c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222">
        <v>194.02354861189997</v>
      </c>
      <c r="L71" s="40">
        <v>219811.99767299945</v>
      </c>
      <c r="M71" s="44">
        <f aca="true" t="shared" si="8" ref="M71:M78">(L71/J71-1)*100</f>
        <v>-25.02586774057608</v>
      </c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222">
        <v>4.326249569933438</v>
      </c>
      <c r="L72" s="40">
        <v>1071460.2768880003</v>
      </c>
      <c r="M72" s="44">
        <f t="shared" si="8"/>
        <v>7.725502936455708</v>
      </c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222">
        <v>41.334222954418735</v>
      </c>
      <c r="L73" s="40">
        <v>67409.96755300001</v>
      </c>
      <c r="M73" s="44">
        <f t="shared" si="8"/>
        <v>-5.634184761594129</v>
      </c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222">
        <v>-16.33426887506725</v>
      </c>
      <c r="L74" s="40">
        <v>195327.06949300002</v>
      </c>
      <c r="M74" s="44">
        <f t="shared" si="8"/>
        <v>4.597881307335605</v>
      </c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222">
        <v>-22.056286436712945</v>
      </c>
      <c r="L76" s="40">
        <v>107323.95753000001</v>
      </c>
      <c r="M76" s="44">
        <f t="shared" si="8"/>
        <v>32.64995033105053</v>
      </c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222">
        <v>54.36619023961497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223">
        <v>12.158058808676685</v>
      </c>
      <c r="L79" s="50">
        <v>2266750.9769139998</v>
      </c>
      <c r="M79" s="54">
        <f>(L79/J79-1)*100</f>
        <v>0.3450012651375678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221">
        <f>(J81/H81-1)*100</f>
        <v>72.80662755839515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</v>
      </c>
      <c r="M82" s="71">
        <f>(L82/J82-1)*100</f>
        <v>-26.90699966363891</v>
      </c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8">
        <v>2008</v>
      </c>
      <c r="E85" s="252"/>
      <c r="F85" s="244">
        <v>2009</v>
      </c>
      <c r="G85" s="252"/>
      <c r="H85" s="244">
        <v>2010</v>
      </c>
      <c r="I85" s="252"/>
      <c r="J85" s="244">
        <v>2011</v>
      </c>
      <c r="K85" s="253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9" ref="G87:K98">(F87/D87-1)*100</f>
        <v>-6.594348694689356</v>
      </c>
      <c r="H87" s="122">
        <v>126641.388524</v>
      </c>
      <c r="I87" s="124">
        <f t="shared" si="9"/>
        <v>-7.7909788978333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9.904880237806314</v>
      </c>
      <c r="H88" s="122">
        <v>1641889.68403955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</v>
      </c>
      <c r="H89" s="122">
        <v>87775.74106895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8.793695081920916</v>
      </c>
      <c r="J90" s="122">
        <v>255652.14946063413</v>
      </c>
      <c r="K90" s="125">
        <f t="shared" si="9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9"/>
        <v>50.584935276451404</v>
      </c>
      <c r="H91" s="122">
        <v>511562.3641187999</v>
      </c>
      <c r="I91" s="124">
        <f t="shared" si="9"/>
        <v>-31.60756730387697</v>
      </c>
      <c r="J91" s="122">
        <v>538017.8956408268</v>
      </c>
      <c r="K91" s="125">
        <f t="shared" si="9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</v>
      </c>
      <c r="I92" s="124">
        <f t="shared" si="9"/>
        <v>32.60946565309506</v>
      </c>
      <c r="J92" s="122">
        <v>147777.2300903144</v>
      </c>
      <c r="K92" s="125">
        <f t="shared" si="9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9"/>
        <v>24.589168009566166</v>
      </c>
      <c r="H93" s="122">
        <v>51260.09994105001</v>
      </c>
      <c r="I93" s="124">
        <f t="shared" si="9"/>
        <v>-17.46028668064493</v>
      </c>
      <c r="J93" s="122">
        <v>85166.97897335951</v>
      </c>
      <c r="K93" s="125">
        <f t="shared" si="9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9"/>
        <v>45.74941210673546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9"/>
        <v>-15.315142413187798</v>
      </c>
      <c r="H98" s="148">
        <v>83348.967363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5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7:E27"/>
    <mergeCell ref="D28:E28"/>
    <mergeCell ref="J37:K37"/>
    <mergeCell ref="L37:M37"/>
    <mergeCell ref="J53:K53"/>
    <mergeCell ref="L53:M53"/>
    <mergeCell ref="D26:E26"/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2">
        <v>17431.741228</v>
      </c>
      <c r="E25" s="264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2">
        <v>26380.90625</v>
      </c>
      <c r="E26" s="264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2">
        <v>17482.687375</v>
      </c>
      <c r="E27" s="264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</v>
      </c>
      <c r="D28" s="286">
        <v>31906.866649999996</v>
      </c>
      <c r="E28" s="287"/>
      <c r="F28" s="152">
        <v>11.804222401784916</v>
      </c>
      <c r="K28" s="3"/>
      <c r="M28" s="3"/>
    </row>
    <row r="29" spans="2:13" ht="13.5">
      <c r="B29" s="96" t="s">
        <v>12</v>
      </c>
      <c r="C29" s="97">
        <f>SUM(C6:C28)</f>
        <v>4534434.894378001</v>
      </c>
      <c r="D29" s="237">
        <f>SUM(D6:E28)</f>
        <v>687190.4194969999</v>
      </c>
      <c r="E29" s="238">
        <f>SUM(E6:E28)</f>
        <v>19509.62675</v>
      </c>
      <c r="F29" s="106">
        <f>D29/C29*100</f>
        <v>15.15492967710287</v>
      </c>
      <c r="K29" s="3"/>
      <c r="M29" s="3"/>
    </row>
    <row r="30" spans="2:13" ht="13.5">
      <c r="B30" s="17"/>
      <c r="C30" s="18"/>
      <c r="D30" s="18"/>
      <c r="E30" s="19"/>
      <c r="F30" s="20"/>
      <c r="K30" s="3"/>
      <c r="M30" s="3"/>
    </row>
    <row r="31" spans="2:13" ht="13.5">
      <c r="B31" s="21" t="s">
        <v>13</v>
      </c>
      <c r="C31" s="18"/>
      <c r="D31" s="18"/>
      <c r="E31" s="19"/>
      <c r="F31" s="20"/>
      <c r="K31" s="3"/>
      <c r="M31" s="3"/>
    </row>
    <row r="32" spans="2:13" ht="13.5">
      <c r="B32" s="21" t="s">
        <v>14</v>
      </c>
      <c r="K32" s="3"/>
      <c r="M32" s="3"/>
    </row>
    <row r="33" spans="2:13" ht="13.5">
      <c r="B33" s="21" t="s">
        <v>34</v>
      </c>
      <c r="K33" s="3"/>
      <c r="M33" s="3"/>
    </row>
    <row r="34" spans="11:13" ht="25.5" customHeight="1">
      <c r="K34" s="3"/>
      <c r="M34" s="3"/>
    </row>
    <row r="35" ht="14.25">
      <c r="A35" s="4" t="s">
        <v>15</v>
      </c>
    </row>
    <row r="36" spans="11:13" ht="13.5">
      <c r="K36" s="3"/>
      <c r="M36" s="3" t="s">
        <v>16</v>
      </c>
    </row>
    <row r="37" spans="2:13" ht="18" thickBot="1">
      <c r="B37" s="22" t="s">
        <v>17</v>
      </c>
      <c r="C37" s="22"/>
      <c r="K37" s="3"/>
      <c r="M37" s="3"/>
    </row>
    <row r="38" spans="2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280">
        <v>2011</v>
      </c>
      <c r="K38" s="285"/>
      <c r="L38" s="280">
        <v>2012</v>
      </c>
      <c r="M38" s="281"/>
    </row>
    <row r="39" spans="2:13" ht="13.5">
      <c r="B39" s="27" t="s">
        <v>18</v>
      </c>
      <c r="C39" s="28"/>
      <c r="D39" s="29">
        <v>74465.86815699999</v>
      </c>
      <c r="E39" s="30" t="s">
        <v>19</v>
      </c>
      <c r="F39" s="31">
        <v>58963.20787799997</v>
      </c>
      <c r="G39" s="32">
        <f>(F39/D39-1)*100</f>
        <v>-20.818477864670847</v>
      </c>
      <c r="H39" s="33">
        <v>65085.72609699999</v>
      </c>
      <c r="I39" s="34">
        <f>(H39/F39-1)*100</f>
        <v>10.383624703167516</v>
      </c>
      <c r="J39" s="31">
        <v>52162.66686</v>
      </c>
      <c r="K39" s="206">
        <f>(J39/H39-1)*100</f>
        <v>-19.855442985671257</v>
      </c>
      <c r="L39" s="31">
        <v>71372.129297</v>
      </c>
      <c r="M39" s="35">
        <f>(L39/J39-1)*100</f>
        <v>36.826074266019624</v>
      </c>
    </row>
    <row r="40" spans="2:13" ht="13.5">
      <c r="B40" s="36" t="s">
        <v>20</v>
      </c>
      <c r="C40" s="37"/>
      <c r="D40" s="38">
        <v>123756.788416</v>
      </c>
      <c r="E40" s="39" t="s">
        <v>19</v>
      </c>
      <c r="F40" s="40">
        <v>64109.766525</v>
      </c>
      <c r="G40" s="41">
        <f aca="true" t="shared" si="1" ref="G40:G51">(F40/D40-1)*100</f>
        <v>-48.196969761772266</v>
      </c>
      <c r="H40" s="42">
        <v>73314.20406855</v>
      </c>
      <c r="I40" s="43">
        <f aca="true" t="shared" si="2" ref="I40:I51">(H40/F40-1)*100</f>
        <v>14.357309412382069</v>
      </c>
      <c r="J40" s="40">
        <v>138795.738655</v>
      </c>
      <c r="K40" s="207">
        <f aca="true" t="shared" si="3" ref="K40:K51">(J40/H40-1)*100</f>
        <v>89.31630018819227</v>
      </c>
      <c r="L40" s="40">
        <v>210852.80018000002</v>
      </c>
      <c r="M40" s="44">
        <f aca="true" t="shared" si="4" ref="M40:M48">(L40/J40-1)*100</f>
        <v>51.91590334348082</v>
      </c>
    </row>
    <row r="41" spans="2:13" ht="13.5">
      <c r="B41" s="36" t="s">
        <v>21</v>
      </c>
      <c r="C41" s="37"/>
      <c r="D41" s="38">
        <v>1169438.287102</v>
      </c>
      <c r="E41" s="39" t="s">
        <v>19</v>
      </c>
      <c r="F41" s="40">
        <v>763654.2381190001</v>
      </c>
      <c r="G41" s="41">
        <f t="shared" si="1"/>
        <v>-34.6990562442229</v>
      </c>
      <c r="H41" s="42">
        <v>707206.4344405499</v>
      </c>
      <c r="I41" s="43">
        <f t="shared" si="2"/>
        <v>-7.391801270885356</v>
      </c>
      <c r="J41" s="40">
        <v>866631.6148727499</v>
      </c>
      <c r="K41" s="207">
        <f t="shared" si="3"/>
        <v>22.542948235237215</v>
      </c>
      <c r="L41" s="40">
        <v>902865.589185</v>
      </c>
      <c r="M41" s="44">
        <f t="shared" si="4"/>
        <v>4.181012288314734</v>
      </c>
    </row>
    <row r="42" spans="2:13" ht="13.5">
      <c r="B42" s="36" t="s">
        <v>22</v>
      </c>
      <c r="C42" s="37"/>
      <c r="D42" s="38">
        <v>82149.387165</v>
      </c>
      <c r="E42" s="39" t="s">
        <v>19</v>
      </c>
      <c r="F42" s="40">
        <v>92729.87019605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53816.1367768</v>
      </c>
      <c r="K42" s="207">
        <f t="shared" si="3"/>
        <v>46.355252631247424</v>
      </c>
      <c r="L42" s="40">
        <v>66521.40487</v>
      </c>
      <c r="M42" s="44">
        <f t="shared" si="4"/>
        <v>23.608658766968958</v>
      </c>
    </row>
    <row r="43" spans="2:13" ht="13.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183752.441971</v>
      </c>
      <c r="M43" s="44">
        <f t="shared" si="4"/>
        <v>8.835748063165493</v>
      </c>
    </row>
    <row r="44" spans="2:13" ht="13.5">
      <c r="B44" s="36" t="s">
        <v>24</v>
      </c>
      <c r="C44" s="37"/>
      <c r="D44" s="38">
        <v>424786.96063</v>
      </c>
      <c r="E44" s="39" t="s">
        <v>19</v>
      </c>
      <c r="F44" s="40">
        <v>303027.6243459998</v>
      </c>
      <c r="G44" s="41">
        <f t="shared" si="1"/>
        <v>-28.66362378530155</v>
      </c>
      <c r="H44" s="42">
        <v>246619.4399830001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278852.955149</v>
      </c>
      <c r="M44" s="44">
        <f t="shared" si="4"/>
        <v>14.597676993917808</v>
      </c>
    </row>
    <row r="45" spans="2:13" ht="13.5">
      <c r="B45" s="36" t="s">
        <v>25</v>
      </c>
      <c r="C45" s="37"/>
      <c r="D45" s="38">
        <v>91998.580067</v>
      </c>
      <c r="E45" s="39" t="s">
        <v>19</v>
      </c>
      <c r="F45" s="40">
        <v>72420.74597299998</v>
      </c>
      <c r="G45" s="41">
        <f t="shared" si="1"/>
        <v>-21.280582895672985</v>
      </c>
      <c r="H45" s="42">
        <v>63603.039644</v>
      </c>
      <c r="I45" s="43">
        <f t="shared" si="2"/>
        <v>-12.175663493286049</v>
      </c>
      <c r="J45" s="40">
        <v>83922.54898600001</v>
      </c>
      <c r="K45" s="207">
        <f t="shared" si="3"/>
        <v>31.94738719365098</v>
      </c>
      <c r="L45" s="40">
        <v>73510.594003</v>
      </c>
      <c r="M45" s="44">
        <f t="shared" si="4"/>
        <v>-12.406623855928078</v>
      </c>
    </row>
    <row r="46" spans="2:13" ht="13.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5.078512728391971</v>
      </c>
      <c r="L46" s="40">
        <v>34797.79395400001</v>
      </c>
      <c r="M46" s="44">
        <f t="shared" si="4"/>
        <v>23.275065678031524</v>
      </c>
    </row>
    <row r="47" spans="2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91957.92502700002</v>
      </c>
      <c r="G47" s="41">
        <f t="shared" si="1"/>
        <v>-46.94368329899987</v>
      </c>
      <c r="H47" s="42">
        <v>125849.024</v>
      </c>
      <c r="I47" s="43">
        <f t="shared" si="2"/>
        <v>36.85500620316206</v>
      </c>
      <c r="J47" s="40">
        <v>126708.88219915002</v>
      </c>
      <c r="K47" s="207">
        <f t="shared" si="3"/>
        <v>0.6832458225103144</v>
      </c>
      <c r="L47" s="40">
        <v>135836.600931</v>
      </c>
      <c r="M47" s="44">
        <f t="shared" si="4"/>
        <v>7.203692885163182</v>
      </c>
    </row>
    <row r="48" spans="2:13" ht="15" thickBot="1" thickTop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</v>
      </c>
      <c r="H48" s="52">
        <v>1479655.297987</v>
      </c>
      <c r="I48" s="53">
        <f t="shared" si="2"/>
        <v>-9.112151865297003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4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ht="13.5">
      <c r="B50" s="61" t="s">
        <v>29</v>
      </c>
      <c r="C50" s="62"/>
      <c r="D50" s="38">
        <v>304986.149088</v>
      </c>
      <c r="E50" s="30" t="s">
        <v>19</v>
      </c>
      <c r="F50" s="31">
        <v>148632.117525</v>
      </c>
      <c r="G50" s="41">
        <f>(F50/D50-1)*100</f>
        <v>-51.26594503735511</v>
      </c>
      <c r="H50" s="42">
        <v>150024.44353805</v>
      </c>
      <c r="I50" s="43">
        <f t="shared" si="2"/>
        <v>0.9367598579868242</v>
      </c>
      <c r="J50" s="40">
        <v>326871.2629643</v>
      </c>
      <c r="K50" s="207">
        <f t="shared" si="3"/>
        <v>117.87867047238683</v>
      </c>
      <c r="L50" s="40">
        <v>404012.0825240001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80232.032362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46955.23988255</v>
      </c>
      <c r="I51" s="70">
        <f t="shared" si="2"/>
        <v>-0.05151768754154684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4:13" ht="13.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4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280">
        <v>2011</v>
      </c>
      <c r="K54" s="285"/>
      <c r="L54" s="280">
        <v>2012</v>
      </c>
      <c r="M54" s="281"/>
    </row>
    <row r="55" spans="2:13" ht="13.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</v>
      </c>
      <c r="H55" s="33">
        <v>50534.686978000005</v>
      </c>
      <c r="I55" s="74">
        <f>(H55/F55-1)*100</f>
        <v>-6.3707861444256775</v>
      </c>
      <c r="J55" s="31">
        <v>51523.208511</v>
      </c>
      <c r="K55" s="211">
        <f>(J55/H55-1)*100</f>
        <v>1.9561247770869539</v>
      </c>
      <c r="L55" s="31">
        <v>98968.32531799999</v>
      </c>
      <c r="M55" s="35">
        <f>(L55/J55-1)*100</f>
        <v>92.08494225834296</v>
      </c>
    </row>
    <row r="56" spans="2:13" ht="13.5">
      <c r="B56" s="36" t="s">
        <v>20</v>
      </c>
      <c r="C56" s="37"/>
      <c r="D56" s="38">
        <v>145430.75646899999</v>
      </c>
      <c r="E56" s="39" t="s">
        <v>19</v>
      </c>
      <c r="F56" s="75">
        <v>96278.06066785</v>
      </c>
      <c r="G56" s="41">
        <f aca="true" t="shared" si="5" ref="G56:G64">(F56/D56-1)*100</f>
        <v>-33.79800600268993</v>
      </c>
      <c r="H56" s="42">
        <v>138276.5004413</v>
      </c>
      <c r="I56" s="76">
        <f aca="true" t="shared" si="6" ref="I56:K64">(H56/F56-1)*100</f>
        <v>43.62202508247499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aca="true" t="shared" si="7" ref="M56:M63">(L56/J56-1)*100</f>
        <v>-37.499106394399305</v>
      </c>
    </row>
    <row r="57" spans="2:13" ht="13.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</v>
      </c>
      <c r="I57" s="76">
        <f t="shared" si="6"/>
        <v>-18.26329119526925</v>
      </c>
      <c r="J57" s="40">
        <v>1083908.1906834</v>
      </c>
      <c r="K57" s="212">
        <f t="shared" si="6"/>
        <v>-7.563610621126793</v>
      </c>
      <c r="L57" s="40">
        <v>1150309.8317710003</v>
      </c>
      <c r="M57" s="44">
        <f t="shared" si="7"/>
        <v>6.126131498806586</v>
      </c>
    </row>
    <row r="58" spans="2:13" ht="13.5">
      <c r="B58" s="36" t="s">
        <v>22</v>
      </c>
      <c r="C58" s="37"/>
      <c r="D58" s="38">
        <v>83654.76086800001</v>
      </c>
      <c r="E58" s="39" t="s">
        <v>19</v>
      </c>
      <c r="F58" s="75">
        <v>78045.871556</v>
      </c>
      <c r="G58" s="41">
        <f t="shared" si="5"/>
        <v>-6.704805863769492</v>
      </c>
      <c r="H58" s="42">
        <v>62504.7406474</v>
      </c>
      <c r="I58" s="76">
        <f t="shared" si="6"/>
        <v>-19.912816141016275</v>
      </c>
      <c r="J58" s="40">
        <v>68356.70219999999</v>
      </c>
      <c r="K58" s="212">
        <f t="shared" si="6"/>
        <v>9.362428340614848</v>
      </c>
      <c r="L58" s="40">
        <v>70899.061984</v>
      </c>
      <c r="M58" s="44">
        <f t="shared" si="7"/>
        <v>3.719254589786236</v>
      </c>
    </row>
    <row r="59" spans="2:13" ht="13.5">
      <c r="B59" s="36" t="s">
        <v>23</v>
      </c>
      <c r="C59" s="37"/>
      <c r="D59" s="38">
        <v>362217.08108199947</v>
      </c>
      <c r="E59" s="39" t="s">
        <v>19</v>
      </c>
      <c r="F59" s="75">
        <v>221173.40723</v>
      </c>
      <c r="G59" s="41">
        <f t="shared" si="5"/>
        <v>-38.93899024051538</v>
      </c>
      <c r="H59" s="42">
        <v>231292.073395</v>
      </c>
      <c r="I59" s="76">
        <f t="shared" si="6"/>
        <v>4.574992216165263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</v>
      </c>
    </row>
    <row r="60" spans="2:13" ht="13.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ht="13.5">
      <c r="B61" s="36" t="s">
        <v>25</v>
      </c>
      <c r="C61" s="37"/>
      <c r="D61" s="38">
        <v>134339.52297800002</v>
      </c>
      <c r="E61" s="39" t="s">
        <v>19</v>
      </c>
      <c r="F61" s="75">
        <v>133160.078479</v>
      </c>
      <c r="G61" s="41">
        <f t="shared" si="5"/>
        <v>-0.877957932896023</v>
      </c>
      <c r="H61" s="42">
        <v>101561.90542299999</v>
      </c>
      <c r="I61" s="76">
        <f t="shared" si="6"/>
        <v>-23.729464128382283</v>
      </c>
      <c r="J61" s="40">
        <v>106085.068211</v>
      </c>
      <c r="K61" s="212">
        <f t="shared" si="6"/>
        <v>4.453601740890223</v>
      </c>
      <c r="L61" s="40">
        <v>83629.52279799999</v>
      </c>
      <c r="M61" s="44">
        <f t="shared" si="7"/>
        <v>-21.167489253375994</v>
      </c>
    </row>
    <row r="62" spans="2:13" ht="13.5">
      <c r="B62" s="36" t="s">
        <v>26</v>
      </c>
      <c r="C62" s="37"/>
      <c r="D62" s="38">
        <v>39582.16521</v>
      </c>
      <c r="E62" s="39" t="s">
        <v>19</v>
      </c>
      <c r="F62" s="75">
        <v>44396.500936</v>
      </c>
      <c r="G62" s="41">
        <f t="shared" si="5"/>
        <v>12.162891293232514</v>
      </c>
      <c r="H62" s="42">
        <v>45108.79307300001</v>
      </c>
      <c r="I62" s="76">
        <f t="shared" si="6"/>
        <v>1.6043880080252704</v>
      </c>
      <c r="J62" s="40">
        <v>43654.61741600001</v>
      </c>
      <c r="K62" s="212">
        <f t="shared" si="6"/>
        <v>-3.2237077472826448</v>
      </c>
      <c r="L62" s="40">
        <v>44633.086684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</v>
      </c>
      <c r="G63" s="41">
        <f t="shared" si="5"/>
        <v>-29.15229387344157</v>
      </c>
      <c r="H63" s="42">
        <v>179265.77039355</v>
      </c>
      <c r="I63" s="76">
        <f t="shared" si="6"/>
        <v>9.904667481505204</v>
      </c>
      <c r="J63" s="40">
        <v>133779.22550815</v>
      </c>
      <c r="K63" s="212">
        <f t="shared" si="6"/>
        <v>-25.37380381404737</v>
      </c>
      <c r="L63" s="40">
        <v>183200.597175</v>
      </c>
      <c r="M63" s="44">
        <f t="shared" si="7"/>
        <v>36.94248600941346</v>
      </c>
    </row>
    <row r="64" spans="2:13" ht="15" thickBot="1" thickTop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-22.41698375523167</v>
      </c>
      <c r="H64" s="52">
        <v>2342310.2099072</v>
      </c>
      <c r="I64" s="51">
        <f t="shared" si="6"/>
        <v>-8.764960076923266</v>
      </c>
      <c r="J64" s="50">
        <v>2412686.81083305</v>
      </c>
      <c r="K64" s="213">
        <f t="shared" si="6"/>
        <v>3.0045807181380058</v>
      </c>
      <c r="L64" s="50">
        <v>2501018.476114</v>
      </c>
      <c r="M64" s="54">
        <f>(L64/J64-1)*100</f>
        <v>3.6611326793157595</v>
      </c>
    </row>
    <row r="65" spans="4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ht="13.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</v>
      </c>
      <c r="H66" s="42">
        <v>316551.8620538</v>
      </c>
      <c r="I66" s="76">
        <f>(H66/F66-1)*100</f>
        <v>31.472836300081397</v>
      </c>
      <c r="J66" s="40">
        <v>561706.7290425</v>
      </c>
      <c r="K66" s="211">
        <f>(J66/H66-1)*100</f>
        <v>77.4454035424484</v>
      </c>
      <c r="L66" s="40">
        <v>456038.436385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</v>
      </c>
      <c r="H67" s="69">
        <v>92002.3081903</v>
      </c>
      <c r="I67" s="80">
        <f>(H67/F67-1)*100</f>
        <v>46.86176447862989</v>
      </c>
      <c r="J67" s="67">
        <v>328324.096104</v>
      </c>
      <c r="K67" s="214">
        <f>(J67/H67-1)*100</f>
        <v>256.86506410783284</v>
      </c>
      <c r="L67" s="67">
        <v>208403.145947</v>
      </c>
      <c r="M67" s="71">
        <f>(L67/J67-1)*100</f>
        <v>-36.52517484400957</v>
      </c>
    </row>
    <row r="68" spans="4:13" ht="13.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48">
        <v>2008</v>
      </c>
      <c r="E70" s="245"/>
      <c r="F70" s="244">
        <v>2009</v>
      </c>
      <c r="G70" s="245"/>
      <c r="H70" s="244">
        <v>2010</v>
      </c>
      <c r="I70" s="245"/>
      <c r="J70" s="244">
        <v>2011</v>
      </c>
      <c r="K70" s="295"/>
      <c r="L70" s="280">
        <v>2012</v>
      </c>
      <c r="M70" s="281"/>
    </row>
    <row r="71" spans="2:13" ht="13.5">
      <c r="B71" s="27" t="s">
        <v>18</v>
      </c>
      <c r="C71" s="28"/>
      <c r="D71" s="114">
        <v>53444.58527999998</v>
      </c>
      <c r="E71" s="115" t="s">
        <v>19</v>
      </c>
      <c r="F71" s="116">
        <v>54017.35006900002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-6.834046575051889</v>
      </c>
      <c r="L71" s="31">
        <v>60045.93854000002</v>
      </c>
      <c r="M71" s="35">
        <f>(L71/J71-1)*100</f>
        <v>-3.2064196405434675</v>
      </c>
    </row>
    <row r="72" spans="2:13" ht="13.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</v>
      </c>
      <c r="I72" s="124">
        <v>-15.159966327517104</v>
      </c>
      <c r="J72" s="122">
        <v>293183.7835914</v>
      </c>
      <c r="K72" s="222">
        <v>194.02354861189997</v>
      </c>
      <c r="L72" s="40">
        <v>219811.99767299945</v>
      </c>
      <c r="M72" s="44">
        <f aca="true" t="shared" si="8" ref="M72:M79">(L72/J72-1)*100</f>
        <v>-25.02586774057608</v>
      </c>
    </row>
    <row r="73" spans="2:13" ht="13.5">
      <c r="B73" s="36" t="s">
        <v>21</v>
      </c>
      <c r="C73" s="37"/>
      <c r="D73" s="120">
        <v>1221382.0205289498</v>
      </c>
      <c r="E73" s="121" t="s">
        <v>19</v>
      </c>
      <c r="F73" s="122">
        <v>940021.0248644999</v>
      </c>
      <c r="G73" s="123">
        <v>-23.036281109050506</v>
      </c>
      <c r="H73" s="122">
        <v>953375.41664025</v>
      </c>
      <c r="I73" s="124">
        <v>1.420648200679886</v>
      </c>
      <c r="J73" s="122">
        <v>994620.8165024999</v>
      </c>
      <c r="K73" s="222">
        <v>4.326249569933438</v>
      </c>
      <c r="L73" s="40">
        <v>1071460.2768880003</v>
      </c>
      <c r="M73" s="44">
        <f t="shared" si="8"/>
        <v>7.725502936455708</v>
      </c>
    </row>
    <row r="74" spans="2:13" ht="13.5">
      <c r="B74" s="36" t="s">
        <v>22</v>
      </c>
      <c r="C74" s="37"/>
      <c r="D74" s="120">
        <v>68016.381769</v>
      </c>
      <c r="E74" s="121" t="s">
        <v>19</v>
      </c>
      <c r="F74" s="122">
        <v>83876.64607185</v>
      </c>
      <c r="G74" s="123">
        <v>23.3183005187122</v>
      </c>
      <c r="H74" s="122">
        <v>50543.124563</v>
      </c>
      <c r="I74" s="124">
        <v>-39.74112350688892</v>
      </c>
      <c r="J74" s="122">
        <v>71434.732358</v>
      </c>
      <c r="K74" s="222">
        <v>41.334222954418735</v>
      </c>
      <c r="L74" s="40">
        <v>67409.96755300001</v>
      </c>
      <c r="M74" s="44">
        <f t="shared" si="8"/>
        <v>-5.634184761594129</v>
      </c>
    </row>
    <row r="75" spans="2:13" ht="13.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</v>
      </c>
      <c r="J75" s="122">
        <v>186740.94260005</v>
      </c>
      <c r="K75" s="222">
        <v>-16.33426887506725</v>
      </c>
      <c r="L75" s="40">
        <v>195327.06949300002</v>
      </c>
      <c r="M75" s="44">
        <f t="shared" si="8"/>
        <v>4.597881307335605</v>
      </c>
    </row>
    <row r="76" spans="2:13" ht="13.5">
      <c r="B76" s="36" t="s">
        <v>24</v>
      </c>
      <c r="C76" s="37"/>
      <c r="D76" s="120">
        <v>398800.02155499975</v>
      </c>
      <c r="E76" s="121" t="s">
        <v>19</v>
      </c>
      <c r="F76" s="122">
        <v>347440.0637499995</v>
      </c>
      <c r="G76" s="123">
        <v>-12.878624631146629</v>
      </c>
      <c r="H76" s="122">
        <v>316515.96923499997</v>
      </c>
      <c r="I76" s="124">
        <v>-8.90055515798287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ht="13.5">
      <c r="B77" s="36" t="s">
        <v>25</v>
      </c>
      <c r="C77" s="37"/>
      <c r="D77" s="120">
        <v>101797.67403700003</v>
      </c>
      <c r="E77" s="121" t="s">
        <v>19</v>
      </c>
      <c r="F77" s="122">
        <v>72492.42507935</v>
      </c>
      <c r="G77" s="123">
        <v>-28.7877392434316</v>
      </c>
      <c r="H77" s="122">
        <v>103802.66258100001</v>
      </c>
      <c r="I77" s="124">
        <v>43.19104715751738</v>
      </c>
      <c r="J77" s="122">
        <v>80907.6499932</v>
      </c>
      <c r="K77" s="222">
        <v>-22.056286436712945</v>
      </c>
      <c r="L77" s="40">
        <v>107323.95753000001</v>
      </c>
      <c r="M77" s="44">
        <f t="shared" si="8"/>
        <v>32.64995033105053</v>
      </c>
    </row>
    <row r="78" spans="2:13" ht="13.5">
      <c r="B78" s="36" t="s">
        <v>26</v>
      </c>
      <c r="C78" s="37"/>
      <c r="D78" s="120">
        <v>65276.02589699998</v>
      </c>
      <c r="E78" s="121" t="s">
        <v>19</v>
      </c>
      <c r="F78" s="122">
        <v>48442.493092000004</v>
      </c>
      <c r="G78" s="123">
        <v>-25.788231703262475</v>
      </c>
      <c r="H78" s="122">
        <v>50248.268401</v>
      </c>
      <c r="I78" s="124">
        <v>3.7276679909321375</v>
      </c>
      <c r="J78" s="122">
        <v>77566.337592</v>
      </c>
      <c r="K78" s="222">
        <v>54.36619023961497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</v>
      </c>
      <c r="H79" s="128">
        <v>150099.824862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Bot="1" thickTop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2.607091088091762</v>
      </c>
      <c r="J80" s="135">
        <v>2258957.5448055</v>
      </c>
      <c r="K80" s="223">
        <v>12.158058808676685</v>
      </c>
      <c r="L80" s="50">
        <v>2266750.9769139998</v>
      </c>
      <c r="M80" s="54">
        <f>(L80/J80-1)*100</f>
        <v>0.3450012651375678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ht="13.5">
      <c r="B82" s="61" t="s">
        <v>29</v>
      </c>
      <c r="C82" s="141"/>
      <c r="D82" s="142">
        <v>287912.20654295</v>
      </c>
      <c r="E82" s="115" t="s">
        <v>19</v>
      </c>
      <c r="F82" s="143">
        <v>232667.47026034998</v>
      </c>
      <c r="G82" s="118">
        <f>(F82/D82-1)*100</f>
        <v>-19.18804935224543</v>
      </c>
      <c r="H82" s="143">
        <v>279246.2351375</v>
      </c>
      <c r="I82" s="124">
        <f>(H82/F82-1)*100</f>
        <v>20.019457307473786</v>
      </c>
      <c r="J82" s="143">
        <v>482556.00152489997</v>
      </c>
      <c r="K82" s="221">
        <f>(J82/H82-1)*100</f>
        <v>72.80662755839515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</v>
      </c>
      <c r="G83" s="147">
        <f>(F83/D83-1)*100</f>
        <v>-14.792561095706237</v>
      </c>
      <c r="H83" s="148">
        <v>59935.335683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</v>
      </c>
      <c r="M83" s="71">
        <f>(L83/J83-1)*100</f>
        <v>-26.90699966363891</v>
      </c>
    </row>
    <row r="84" spans="4:13" ht="13.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48">
        <v>2008</v>
      </c>
      <c r="E86" s="252"/>
      <c r="F86" s="244">
        <v>2009</v>
      </c>
      <c r="G86" s="252"/>
      <c r="H86" s="244">
        <v>2010</v>
      </c>
      <c r="I86" s="252"/>
      <c r="J86" s="244">
        <v>2011</v>
      </c>
      <c r="K86" s="253"/>
      <c r="L86" s="195"/>
      <c r="M86" s="199"/>
    </row>
    <row r="87" spans="2:13" ht="13.5">
      <c r="B87" s="27" t="s">
        <v>18</v>
      </c>
      <c r="C87" s="28"/>
      <c r="D87" s="114">
        <v>79255.92043200001</v>
      </c>
      <c r="E87" s="115" t="s">
        <v>19</v>
      </c>
      <c r="F87" s="116">
        <v>98025.10781599999</v>
      </c>
      <c r="G87" s="117">
        <f>(F87/D87-1)*100</f>
        <v>23.681748040644557</v>
      </c>
      <c r="H87" s="116">
        <v>91924.151431</v>
      </c>
      <c r="I87" s="118">
        <f>(H87/F87-1)*100</f>
        <v>-6.223871129478287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ht="13.5">
      <c r="B88" s="36" t="s">
        <v>20</v>
      </c>
      <c r="C88" s="37"/>
      <c r="D88" s="120">
        <v>147037.83482299998</v>
      </c>
      <c r="E88" s="121" t="s">
        <v>19</v>
      </c>
      <c r="F88" s="122">
        <v>137341.64728165</v>
      </c>
      <c r="G88" s="123">
        <f aca="true" t="shared" si="9" ref="G88:K99">(F88/D88-1)*100</f>
        <v>-6.594348694689356</v>
      </c>
      <c r="H88" s="122">
        <v>126641.388524</v>
      </c>
      <c r="I88" s="124">
        <f t="shared" si="9"/>
        <v>-7.7909788978333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ht="13.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9.904880237806314</v>
      </c>
      <c r="H89" s="122">
        <v>1641889.68403955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ht="13.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</v>
      </c>
      <c r="H90" s="122">
        <v>87775.74106895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ht="13.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8.793695081920916</v>
      </c>
      <c r="J91" s="122">
        <v>255652.14946063413</v>
      </c>
      <c r="K91" s="125">
        <f t="shared" si="9"/>
        <v>-7.714850846412014</v>
      </c>
      <c r="L91" s="196"/>
      <c r="M91" s="189"/>
    </row>
    <row r="92" spans="2:13" ht="13.5">
      <c r="B92" s="36" t="s">
        <v>24</v>
      </c>
      <c r="C92" s="37"/>
      <c r="D92" s="120">
        <v>496716.9811720003</v>
      </c>
      <c r="E92" s="121" t="s">
        <v>19</v>
      </c>
      <c r="F92" s="122">
        <v>747980.944605</v>
      </c>
      <c r="G92" s="123">
        <f t="shared" si="9"/>
        <v>50.584935276451404</v>
      </c>
      <c r="H92" s="122">
        <v>511562.3641187999</v>
      </c>
      <c r="I92" s="124">
        <f t="shared" si="9"/>
        <v>-31.60756730387697</v>
      </c>
      <c r="J92" s="122">
        <v>538017.8956408268</v>
      </c>
      <c r="K92" s="125">
        <f t="shared" si="9"/>
        <v>5.17151639323552</v>
      </c>
      <c r="L92" s="196"/>
      <c r="M92" s="189"/>
    </row>
    <row r="93" spans="2:13" ht="13.5">
      <c r="B93" s="36" t="s">
        <v>25</v>
      </c>
      <c r="C93" s="37"/>
      <c r="D93" s="120">
        <v>125699.432104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</v>
      </c>
      <c r="I93" s="124">
        <f t="shared" si="9"/>
        <v>32.60946565309506</v>
      </c>
      <c r="J93" s="122">
        <v>147777.2300903144</v>
      </c>
      <c r="K93" s="125">
        <f t="shared" si="9"/>
        <v>0.8627607397817982</v>
      </c>
      <c r="L93" s="196"/>
      <c r="M93" s="189"/>
    </row>
    <row r="94" spans="2:13" ht="13.5">
      <c r="B94" s="36" t="s">
        <v>26</v>
      </c>
      <c r="C94" s="37"/>
      <c r="D94" s="120">
        <v>49846.676444</v>
      </c>
      <c r="E94" s="121" t="s">
        <v>19</v>
      </c>
      <c r="F94" s="122">
        <v>62103.559462</v>
      </c>
      <c r="G94" s="123">
        <f t="shared" si="9"/>
        <v>24.589168009566166</v>
      </c>
      <c r="H94" s="122">
        <v>51260.09994105001</v>
      </c>
      <c r="I94" s="124">
        <f t="shared" si="9"/>
        <v>-17.46028668064493</v>
      </c>
      <c r="J94" s="122">
        <v>85166.97897335951</v>
      </c>
      <c r="K94" s="125">
        <f t="shared" si="9"/>
        <v>66.14672829608799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</v>
      </c>
      <c r="G95" s="123">
        <f t="shared" si="9"/>
        <v>45.74941210673546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Bot="1" thickTop="1">
      <c r="B96" s="46" t="s">
        <v>28</v>
      </c>
      <c r="C96" s="47"/>
      <c r="D96" s="129">
        <v>2867943.6219389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ht="13.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</v>
      </c>
      <c r="I98" s="124">
        <f>(H98/F98-1)*100</f>
        <v>-2.505336506002376</v>
      </c>
      <c r="J98" s="143">
        <v>548667.5142502964</v>
      </c>
      <c r="K98" s="119">
        <f>(J98/H98-1)*100</f>
        <v>66.6894784912198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84319.91484165</v>
      </c>
      <c r="G99" s="147">
        <f t="shared" si="9"/>
        <v>-15.315142413187798</v>
      </c>
      <c r="H99" s="148">
        <v>83348.967363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ht="13.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sheetProtection/>
  <mergeCells count="36">
    <mergeCell ref="D86:E86"/>
    <mergeCell ref="F86:G86"/>
    <mergeCell ref="H86:I86"/>
    <mergeCell ref="J86:K86"/>
    <mergeCell ref="D27:E27"/>
    <mergeCell ref="J54:K54"/>
    <mergeCell ref="L54:M54"/>
    <mergeCell ref="D70:E70"/>
    <mergeCell ref="F70:G70"/>
    <mergeCell ref="H70:I70"/>
    <mergeCell ref="J70:K70"/>
    <mergeCell ref="L70:M70"/>
    <mergeCell ref="D25:E25"/>
    <mergeCell ref="D26:E26"/>
    <mergeCell ref="D28:E28"/>
    <mergeCell ref="D29:E29"/>
    <mergeCell ref="J38:K38"/>
    <mergeCell ref="L38:M38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68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2">
        <v>17431.741228</v>
      </c>
      <c r="E25" s="264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2">
        <v>26380.90625</v>
      </c>
      <c r="E26" s="264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2">
        <v>17482.687375</v>
      </c>
      <c r="E27" s="264"/>
      <c r="F27" s="155"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2">
        <v>31906.866649999996</v>
      </c>
      <c r="E28" s="264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286">
        <v>105378.147138</v>
      </c>
      <c r="E29" s="287"/>
      <c r="F29" s="152">
        <f>SUM(D29/C29)*100</f>
        <v>22.122437340070704</v>
      </c>
      <c r="K29" s="3"/>
      <c r="M29" s="3"/>
    </row>
    <row r="30" spans="2:13" ht="13.5">
      <c r="B30" s="96" t="s">
        <v>12</v>
      </c>
      <c r="C30" s="97">
        <f>SUM(C6:C29)</f>
        <v>5010775.478004051</v>
      </c>
      <c r="D30" s="237">
        <f>SUM(D6:E29)</f>
        <v>792568.5666349999</v>
      </c>
      <c r="E30" s="238">
        <f>SUM(E6:E29)</f>
        <v>19509.62675</v>
      </c>
      <c r="F30" s="106">
        <f>D30/C30*100</f>
        <v>15.81728357445193</v>
      </c>
      <c r="K30" s="3"/>
      <c r="M30" s="3"/>
    </row>
    <row r="31" spans="2:13" ht="13.5">
      <c r="B31" s="17"/>
      <c r="C31" s="18"/>
      <c r="D31" s="18"/>
      <c r="E31" s="19"/>
      <c r="F31" s="20"/>
      <c r="K31" s="3"/>
      <c r="M31" s="3"/>
    </row>
    <row r="32" spans="2:13" ht="13.5">
      <c r="B32" s="21" t="s">
        <v>13</v>
      </c>
      <c r="C32" s="18"/>
      <c r="D32" s="18"/>
      <c r="E32" s="19"/>
      <c r="F32" s="20"/>
      <c r="K32" s="3"/>
      <c r="M32" s="3"/>
    </row>
    <row r="33" spans="2:13" ht="13.5">
      <c r="B33" s="21" t="s">
        <v>14</v>
      </c>
      <c r="K33" s="3"/>
      <c r="M33" s="3"/>
    </row>
    <row r="34" spans="2:13" ht="13.5">
      <c r="B34" s="21" t="s">
        <v>34</v>
      </c>
      <c r="K34" s="3"/>
      <c r="M34" s="3"/>
    </row>
    <row r="35" spans="11:13" ht="25.5" customHeight="1">
      <c r="K35" s="3"/>
      <c r="M35" s="3"/>
    </row>
    <row r="36" ht="14.25">
      <c r="A36" s="4" t="s">
        <v>15</v>
      </c>
    </row>
    <row r="37" spans="11:13" ht="13.5">
      <c r="K37" s="3"/>
      <c r="M37" s="3" t="s">
        <v>16</v>
      </c>
    </row>
    <row r="38" spans="2:13" ht="18" thickBot="1">
      <c r="B38" s="22" t="s">
        <v>17</v>
      </c>
      <c r="C38" s="22"/>
      <c r="K38" s="3"/>
      <c r="M38" s="3"/>
    </row>
    <row r="39" spans="2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280">
        <v>2011</v>
      </c>
      <c r="K39" s="285"/>
      <c r="L39" s="280">
        <v>2012</v>
      </c>
      <c r="M39" s="281"/>
    </row>
    <row r="40" spans="2:13" ht="13.5">
      <c r="B40" s="27" t="s">
        <v>18</v>
      </c>
      <c r="C40" s="28"/>
      <c r="D40" s="29">
        <v>74465.86815699999</v>
      </c>
      <c r="E40" s="30" t="s">
        <v>19</v>
      </c>
      <c r="F40" s="31">
        <v>58963.20787799997</v>
      </c>
      <c r="G40" s="32">
        <f>(F40/D40-1)*100</f>
        <v>-20.818477864670847</v>
      </c>
      <c r="H40" s="33">
        <v>65085.72609699999</v>
      </c>
      <c r="I40" s="34">
        <f>(H40/F40-1)*100</f>
        <v>10.383624703167516</v>
      </c>
      <c r="J40" s="31">
        <v>52162.66686</v>
      </c>
      <c r="K40" s="206">
        <f>(J40/H40-1)*100</f>
        <v>-19.855442985671257</v>
      </c>
      <c r="L40" s="31">
        <v>71372.129297</v>
      </c>
      <c r="M40" s="35">
        <f>(L40/J40-1)*100</f>
        <v>36.826074266019624</v>
      </c>
    </row>
    <row r="41" spans="2:13" ht="13.5">
      <c r="B41" s="36" t="s">
        <v>20</v>
      </c>
      <c r="C41" s="37"/>
      <c r="D41" s="38">
        <v>123756.788416</v>
      </c>
      <c r="E41" s="39" t="s">
        <v>19</v>
      </c>
      <c r="F41" s="40">
        <v>64109.766525</v>
      </c>
      <c r="G41" s="41">
        <f aca="true" t="shared" si="1" ref="G41:G52">(F41/D41-1)*100</f>
        <v>-48.196969761772266</v>
      </c>
      <c r="H41" s="42">
        <v>73314.20406855</v>
      </c>
      <c r="I41" s="43">
        <f aca="true" t="shared" si="2" ref="I41:I52">(H41/F41-1)*100</f>
        <v>14.357309412382069</v>
      </c>
      <c r="J41" s="40">
        <v>138795.738655</v>
      </c>
      <c r="K41" s="207">
        <f aca="true" t="shared" si="3" ref="K41:K52">(J41/H41-1)*100</f>
        <v>89.31630018819227</v>
      </c>
      <c r="L41" s="40">
        <v>210852.80018000002</v>
      </c>
      <c r="M41" s="44">
        <f aca="true" t="shared" si="4" ref="M41:M49">(L41/J41-1)*100</f>
        <v>51.91590334348082</v>
      </c>
    </row>
    <row r="42" spans="2:13" ht="13.5">
      <c r="B42" s="36" t="s">
        <v>21</v>
      </c>
      <c r="C42" s="37"/>
      <c r="D42" s="38">
        <v>1169438.287102</v>
      </c>
      <c r="E42" s="39" t="s">
        <v>19</v>
      </c>
      <c r="F42" s="40">
        <v>763654.2381190001</v>
      </c>
      <c r="G42" s="41">
        <f t="shared" si="1"/>
        <v>-34.6990562442229</v>
      </c>
      <c r="H42" s="42">
        <v>707206.4344405499</v>
      </c>
      <c r="I42" s="43">
        <f t="shared" si="2"/>
        <v>-7.391801270885356</v>
      </c>
      <c r="J42" s="40">
        <v>866631.6148727499</v>
      </c>
      <c r="K42" s="207">
        <f t="shared" si="3"/>
        <v>22.542948235237215</v>
      </c>
      <c r="L42" s="40">
        <v>902865.589185</v>
      </c>
      <c r="M42" s="44">
        <f t="shared" si="4"/>
        <v>4.181012288314734</v>
      </c>
    </row>
    <row r="43" spans="2:13" ht="13.5">
      <c r="B43" s="36" t="s">
        <v>22</v>
      </c>
      <c r="C43" s="37"/>
      <c r="D43" s="38">
        <v>82149.387165</v>
      </c>
      <c r="E43" s="39" t="s">
        <v>19</v>
      </c>
      <c r="F43" s="40">
        <v>92729.87019605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53816.1367768</v>
      </c>
      <c r="K43" s="207">
        <f t="shared" si="3"/>
        <v>46.355252631247424</v>
      </c>
      <c r="L43" s="40">
        <v>66521.40487</v>
      </c>
      <c r="M43" s="44">
        <f t="shared" si="4"/>
        <v>23.608658766968958</v>
      </c>
    </row>
    <row r="44" spans="2:13" ht="13.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183752.441971</v>
      </c>
      <c r="M44" s="44">
        <f t="shared" si="4"/>
        <v>8.835748063165493</v>
      </c>
    </row>
    <row r="45" spans="2:13" ht="13.5">
      <c r="B45" s="36" t="s">
        <v>24</v>
      </c>
      <c r="C45" s="37"/>
      <c r="D45" s="38">
        <v>424786.96063</v>
      </c>
      <c r="E45" s="39" t="s">
        <v>19</v>
      </c>
      <c r="F45" s="40">
        <v>303027.6243459998</v>
      </c>
      <c r="G45" s="41">
        <f t="shared" si="1"/>
        <v>-28.66362378530155</v>
      </c>
      <c r="H45" s="42">
        <v>246619.4399830001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278852.955149</v>
      </c>
      <c r="M45" s="44">
        <f t="shared" si="4"/>
        <v>14.597676993917808</v>
      </c>
    </row>
    <row r="46" spans="2:13" ht="13.5">
      <c r="B46" s="36" t="s">
        <v>25</v>
      </c>
      <c r="C46" s="37"/>
      <c r="D46" s="38">
        <v>91998.580067</v>
      </c>
      <c r="E46" s="39" t="s">
        <v>19</v>
      </c>
      <c r="F46" s="40">
        <v>72420.74597299998</v>
      </c>
      <c r="G46" s="41">
        <f t="shared" si="1"/>
        <v>-21.280582895672985</v>
      </c>
      <c r="H46" s="42">
        <v>63603.039644</v>
      </c>
      <c r="I46" s="43">
        <f t="shared" si="2"/>
        <v>-12.175663493286049</v>
      </c>
      <c r="J46" s="40">
        <v>83922.54898600001</v>
      </c>
      <c r="K46" s="207">
        <f t="shared" si="3"/>
        <v>31.94738719365098</v>
      </c>
      <c r="L46" s="40">
        <v>73510.594003</v>
      </c>
      <c r="M46" s="44">
        <f t="shared" si="4"/>
        <v>-12.406623855928078</v>
      </c>
    </row>
    <row r="47" spans="2:13" ht="13.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5.078512728391971</v>
      </c>
      <c r="L47" s="40">
        <v>34797.79395400001</v>
      </c>
      <c r="M47" s="44">
        <f t="shared" si="4"/>
        <v>23.275065678031524</v>
      </c>
    </row>
    <row r="48" spans="2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91957.92502700002</v>
      </c>
      <c r="G48" s="41">
        <f t="shared" si="1"/>
        <v>-46.94368329899987</v>
      </c>
      <c r="H48" s="42">
        <v>125849.024</v>
      </c>
      <c r="I48" s="43">
        <f t="shared" si="2"/>
        <v>36.85500620316206</v>
      </c>
      <c r="J48" s="40">
        <v>126708.88219915002</v>
      </c>
      <c r="K48" s="207">
        <f t="shared" si="3"/>
        <v>0.6832458225103144</v>
      </c>
      <c r="L48" s="40">
        <v>135836.600931</v>
      </c>
      <c r="M48" s="44">
        <f t="shared" si="4"/>
        <v>7.203692885163182</v>
      </c>
    </row>
    <row r="49" spans="2:13" ht="15" thickBot="1" thickTop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</v>
      </c>
      <c r="H49" s="52">
        <v>1479655.297987</v>
      </c>
      <c r="I49" s="53">
        <f t="shared" si="2"/>
        <v>-9.112151865297003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4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ht="13.5">
      <c r="B51" s="61" t="s">
        <v>29</v>
      </c>
      <c r="C51" s="62"/>
      <c r="D51" s="38">
        <v>304986.149088</v>
      </c>
      <c r="E51" s="30" t="s">
        <v>19</v>
      </c>
      <c r="F51" s="31">
        <v>148632.117525</v>
      </c>
      <c r="G51" s="41">
        <f>(F51/D51-1)*100</f>
        <v>-51.26594503735511</v>
      </c>
      <c r="H51" s="42">
        <v>150024.44353805</v>
      </c>
      <c r="I51" s="43">
        <f t="shared" si="2"/>
        <v>0.9367598579868242</v>
      </c>
      <c r="J51" s="40">
        <v>326871.2629643</v>
      </c>
      <c r="K51" s="207">
        <f t="shared" si="3"/>
        <v>117.87867047238683</v>
      </c>
      <c r="L51" s="40">
        <v>404012.0825240001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80232.032362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46955.23988255</v>
      </c>
      <c r="I52" s="70">
        <f t="shared" si="2"/>
        <v>-0.05151768754154684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4:13" ht="13.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4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280">
        <v>2011</v>
      </c>
      <c r="K55" s="285"/>
      <c r="L55" s="280">
        <v>2012</v>
      </c>
      <c r="M55" s="281"/>
    </row>
    <row r="56" spans="2:13" ht="13.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</v>
      </c>
      <c r="H56" s="33">
        <v>50534.686978000005</v>
      </c>
      <c r="I56" s="74">
        <f>(H56/F56-1)*100</f>
        <v>-6.3707861444256775</v>
      </c>
      <c r="J56" s="31">
        <v>51523.208511</v>
      </c>
      <c r="K56" s="211">
        <f>(J56/H56-1)*100</f>
        <v>1.9561247770869539</v>
      </c>
      <c r="L56" s="31">
        <v>98968.32531799999</v>
      </c>
      <c r="M56" s="35">
        <f>(L56/J56-1)*100</f>
        <v>92.08494225834296</v>
      </c>
    </row>
    <row r="57" spans="2:13" ht="13.5">
      <c r="B57" s="36" t="s">
        <v>20</v>
      </c>
      <c r="C57" s="37"/>
      <c r="D57" s="38">
        <v>145430.75646899999</v>
      </c>
      <c r="E57" s="39" t="s">
        <v>19</v>
      </c>
      <c r="F57" s="75">
        <v>96278.06066785</v>
      </c>
      <c r="G57" s="41">
        <f aca="true" t="shared" si="5" ref="G57:G65">(F57/D57-1)*100</f>
        <v>-33.79800600268993</v>
      </c>
      <c r="H57" s="42">
        <v>138276.5004413</v>
      </c>
      <c r="I57" s="76">
        <f aca="true" t="shared" si="6" ref="I57:K65">(H57/F57-1)*100</f>
        <v>43.62202508247499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aca="true" t="shared" si="7" ref="M57:M64">(L57/J57-1)*100</f>
        <v>-37.499106394399305</v>
      </c>
    </row>
    <row r="58" spans="2:13" ht="13.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</v>
      </c>
      <c r="I58" s="76">
        <f t="shared" si="6"/>
        <v>-18.26329119526925</v>
      </c>
      <c r="J58" s="40">
        <v>1083908.1906834</v>
      </c>
      <c r="K58" s="212">
        <f t="shared" si="6"/>
        <v>-7.563610621126793</v>
      </c>
      <c r="L58" s="40">
        <v>1150309.8317710003</v>
      </c>
      <c r="M58" s="44">
        <f t="shared" si="7"/>
        <v>6.126131498806586</v>
      </c>
    </row>
    <row r="59" spans="2:13" ht="13.5">
      <c r="B59" s="36" t="s">
        <v>22</v>
      </c>
      <c r="C59" s="37"/>
      <c r="D59" s="38">
        <v>83654.76086800001</v>
      </c>
      <c r="E59" s="39" t="s">
        <v>19</v>
      </c>
      <c r="F59" s="75">
        <v>78045.871556</v>
      </c>
      <c r="G59" s="41">
        <f t="shared" si="5"/>
        <v>-6.704805863769492</v>
      </c>
      <c r="H59" s="42">
        <v>62504.7406474</v>
      </c>
      <c r="I59" s="76">
        <f t="shared" si="6"/>
        <v>-19.912816141016275</v>
      </c>
      <c r="J59" s="40">
        <v>68356.70219999999</v>
      </c>
      <c r="K59" s="212">
        <f t="shared" si="6"/>
        <v>9.362428340614848</v>
      </c>
      <c r="L59" s="40">
        <v>70899.061984</v>
      </c>
      <c r="M59" s="44">
        <f t="shared" si="7"/>
        <v>3.719254589786236</v>
      </c>
    </row>
    <row r="60" spans="2:13" ht="13.5">
      <c r="B60" s="36" t="s">
        <v>23</v>
      </c>
      <c r="C60" s="37"/>
      <c r="D60" s="38">
        <v>362217.08108199947</v>
      </c>
      <c r="E60" s="39" t="s">
        <v>19</v>
      </c>
      <c r="F60" s="75">
        <v>221173.40723</v>
      </c>
      <c r="G60" s="41">
        <f t="shared" si="5"/>
        <v>-38.93899024051538</v>
      </c>
      <c r="H60" s="42">
        <v>231292.073395</v>
      </c>
      <c r="I60" s="76">
        <f t="shared" si="6"/>
        <v>4.574992216165263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</v>
      </c>
    </row>
    <row r="61" spans="2:13" ht="13.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ht="13.5">
      <c r="B62" s="36" t="s">
        <v>25</v>
      </c>
      <c r="C62" s="37"/>
      <c r="D62" s="38">
        <v>134339.52297800002</v>
      </c>
      <c r="E62" s="39" t="s">
        <v>19</v>
      </c>
      <c r="F62" s="75">
        <v>133160.078479</v>
      </c>
      <c r="G62" s="41">
        <f t="shared" si="5"/>
        <v>-0.877957932896023</v>
      </c>
      <c r="H62" s="42">
        <v>101561.90542299999</v>
      </c>
      <c r="I62" s="76">
        <f t="shared" si="6"/>
        <v>-23.729464128382283</v>
      </c>
      <c r="J62" s="40">
        <v>106085.068211</v>
      </c>
      <c r="K62" s="212">
        <f t="shared" si="6"/>
        <v>4.453601740890223</v>
      </c>
      <c r="L62" s="40">
        <v>83629.52279799999</v>
      </c>
      <c r="M62" s="44">
        <f t="shared" si="7"/>
        <v>-21.167489253375994</v>
      </c>
    </row>
    <row r="63" spans="2:13" ht="13.5">
      <c r="B63" s="36" t="s">
        <v>26</v>
      </c>
      <c r="C63" s="37"/>
      <c r="D63" s="38">
        <v>39582.16521</v>
      </c>
      <c r="E63" s="39" t="s">
        <v>19</v>
      </c>
      <c r="F63" s="75">
        <v>44396.500936</v>
      </c>
      <c r="G63" s="41">
        <f t="shared" si="5"/>
        <v>12.162891293232514</v>
      </c>
      <c r="H63" s="42">
        <v>45108.79307300001</v>
      </c>
      <c r="I63" s="76">
        <f t="shared" si="6"/>
        <v>1.6043880080252704</v>
      </c>
      <c r="J63" s="40">
        <v>43654.61741600001</v>
      </c>
      <c r="K63" s="212">
        <f t="shared" si="6"/>
        <v>-3.2237077472826448</v>
      </c>
      <c r="L63" s="40">
        <v>44633.086684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</v>
      </c>
      <c r="G64" s="41">
        <f t="shared" si="5"/>
        <v>-29.15229387344157</v>
      </c>
      <c r="H64" s="42">
        <v>179265.77039355</v>
      </c>
      <c r="I64" s="76">
        <f t="shared" si="6"/>
        <v>9.904667481505204</v>
      </c>
      <c r="J64" s="40">
        <v>133779.22550815</v>
      </c>
      <c r="K64" s="212">
        <f t="shared" si="6"/>
        <v>-25.37380381404737</v>
      </c>
      <c r="L64" s="40">
        <v>183200.597175</v>
      </c>
      <c r="M64" s="44">
        <f t="shared" si="7"/>
        <v>36.94248600941346</v>
      </c>
    </row>
    <row r="65" spans="2:13" ht="15" thickBot="1" thickTop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-22.41698375523167</v>
      </c>
      <c r="H65" s="52">
        <v>2342310.2099072</v>
      </c>
      <c r="I65" s="51">
        <f t="shared" si="6"/>
        <v>-8.764960076923266</v>
      </c>
      <c r="J65" s="50">
        <v>2412686.81083305</v>
      </c>
      <c r="K65" s="213">
        <f t="shared" si="6"/>
        <v>3.0045807181380058</v>
      </c>
      <c r="L65" s="50">
        <v>2501018.476114</v>
      </c>
      <c r="M65" s="54">
        <f>(L65/J65-1)*100</f>
        <v>3.6611326793157595</v>
      </c>
    </row>
    <row r="66" spans="4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ht="13.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</v>
      </c>
      <c r="H67" s="42">
        <v>316551.8620538</v>
      </c>
      <c r="I67" s="76">
        <f>(H67/F67-1)*100</f>
        <v>31.472836300081397</v>
      </c>
      <c r="J67" s="40">
        <v>561706.7290425</v>
      </c>
      <c r="K67" s="211">
        <f>(J67/H67-1)*100</f>
        <v>77.4454035424484</v>
      </c>
      <c r="L67" s="40">
        <v>456038.436385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</v>
      </c>
      <c r="H68" s="69">
        <v>92002.3081903</v>
      </c>
      <c r="I68" s="80">
        <f>(H68/F68-1)*100</f>
        <v>46.86176447862989</v>
      </c>
      <c r="J68" s="67">
        <v>328324.096104</v>
      </c>
      <c r="K68" s="214">
        <f>(J68/H68-1)*100</f>
        <v>256.86506410783284</v>
      </c>
      <c r="L68" s="67">
        <v>208403.145947</v>
      </c>
      <c r="M68" s="71">
        <f>(L68/J68-1)*100</f>
        <v>-36.52517484400957</v>
      </c>
    </row>
    <row r="69" spans="4:13" ht="13.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48">
        <v>2008</v>
      </c>
      <c r="E71" s="245"/>
      <c r="F71" s="244">
        <v>2009</v>
      </c>
      <c r="G71" s="245"/>
      <c r="H71" s="244">
        <v>2010</v>
      </c>
      <c r="I71" s="245"/>
      <c r="J71" s="244">
        <v>2011</v>
      </c>
      <c r="K71" s="295"/>
      <c r="L71" s="280">
        <v>2012</v>
      </c>
      <c r="M71" s="281"/>
    </row>
    <row r="72" spans="2:13" ht="13.5">
      <c r="B72" s="27" t="s">
        <v>18</v>
      </c>
      <c r="C72" s="28"/>
      <c r="D72" s="114">
        <v>53444.58527999998</v>
      </c>
      <c r="E72" s="115" t="s">
        <v>19</v>
      </c>
      <c r="F72" s="116">
        <v>54017.35006900002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-6.834046575051889</v>
      </c>
      <c r="L72" s="31">
        <v>60045.93854000002</v>
      </c>
      <c r="M72" s="35">
        <f>(L72/J72-1)*100</f>
        <v>-3.2064196405434675</v>
      </c>
    </row>
    <row r="73" spans="2:13" ht="13.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</v>
      </c>
      <c r="I73" s="124">
        <v>-15.159966327517104</v>
      </c>
      <c r="J73" s="122">
        <v>293183.7835914</v>
      </c>
      <c r="K73" s="222">
        <v>194.02354861189997</v>
      </c>
      <c r="L73" s="40">
        <v>219811.99767299945</v>
      </c>
      <c r="M73" s="44">
        <f aca="true" t="shared" si="8" ref="M73:M80">(L73/J73-1)*100</f>
        <v>-25.02586774057608</v>
      </c>
    </row>
    <row r="74" spans="2:13" ht="13.5">
      <c r="B74" s="36" t="s">
        <v>21</v>
      </c>
      <c r="C74" s="37"/>
      <c r="D74" s="120">
        <v>1221382.0205289498</v>
      </c>
      <c r="E74" s="121" t="s">
        <v>19</v>
      </c>
      <c r="F74" s="122">
        <v>940021.0248644999</v>
      </c>
      <c r="G74" s="123">
        <v>-23.036281109050506</v>
      </c>
      <c r="H74" s="122">
        <v>953375.41664025</v>
      </c>
      <c r="I74" s="124">
        <v>1.420648200679886</v>
      </c>
      <c r="J74" s="122">
        <v>994620.8165024999</v>
      </c>
      <c r="K74" s="222">
        <v>4.326249569933438</v>
      </c>
      <c r="L74" s="40">
        <v>1071460.2768880003</v>
      </c>
      <c r="M74" s="44">
        <f t="shared" si="8"/>
        <v>7.725502936455708</v>
      </c>
    </row>
    <row r="75" spans="2:13" ht="13.5">
      <c r="B75" s="36" t="s">
        <v>22</v>
      </c>
      <c r="C75" s="37"/>
      <c r="D75" s="120">
        <v>68016.381769</v>
      </c>
      <c r="E75" s="121" t="s">
        <v>19</v>
      </c>
      <c r="F75" s="122">
        <v>83876.64607185</v>
      </c>
      <c r="G75" s="123">
        <v>23.3183005187122</v>
      </c>
      <c r="H75" s="122">
        <v>50543.124563</v>
      </c>
      <c r="I75" s="124">
        <v>-39.74112350688892</v>
      </c>
      <c r="J75" s="122">
        <v>71434.732358</v>
      </c>
      <c r="K75" s="222">
        <v>41.334222954418735</v>
      </c>
      <c r="L75" s="40">
        <v>67409.96755300001</v>
      </c>
      <c r="M75" s="44">
        <f t="shared" si="8"/>
        <v>-5.634184761594129</v>
      </c>
    </row>
    <row r="76" spans="2:13" ht="13.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</v>
      </c>
      <c r="J76" s="122">
        <v>186740.94260005</v>
      </c>
      <c r="K76" s="222">
        <v>-16.33426887506725</v>
      </c>
      <c r="L76" s="40">
        <v>195327.06949300002</v>
      </c>
      <c r="M76" s="44">
        <f t="shared" si="8"/>
        <v>4.597881307335605</v>
      </c>
    </row>
    <row r="77" spans="2:13" ht="13.5">
      <c r="B77" s="36" t="s">
        <v>24</v>
      </c>
      <c r="C77" s="37"/>
      <c r="D77" s="120">
        <v>398800.02155499975</v>
      </c>
      <c r="E77" s="121" t="s">
        <v>19</v>
      </c>
      <c r="F77" s="122">
        <v>347440.0637499995</v>
      </c>
      <c r="G77" s="123">
        <v>-12.878624631146629</v>
      </c>
      <c r="H77" s="122">
        <v>316515.96923499997</v>
      </c>
      <c r="I77" s="124">
        <v>-8.90055515798287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ht="13.5">
      <c r="B78" s="36" t="s">
        <v>25</v>
      </c>
      <c r="C78" s="37"/>
      <c r="D78" s="120">
        <v>101797.67403700003</v>
      </c>
      <c r="E78" s="121" t="s">
        <v>19</v>
      </c>
      <c r="F78" s="122">
        <v>72492.42507935</v>
      </c>
      <c r="G78" s="123">
        <v>-28.7877392434316</v>
      </c>
      <c r="H78" s="122">
        <v>103802.66258100001</v>
      </c>
      <c r="I78" s="124">
        <v>43.19104715751738</v>
      </c>
      <c r="J78" s="122">
        <v>80907.6499932</v>
      </c>
      <c r="K78" s="222">
        <v>-22.056286436712945</v>
      </c>
      <c r="L78" s="40">
        <v>107323.95753000001</v>
      </c>
      <c r="M78" s="44">
        <f t="shared" si="8"/>
        <v>32.64995033105053</v>
      </c>
    </row>
    <row r="79" spans="2:13" ht="13.5">
      <c r="B79" s="36" t="s">
        <v>26</v>
      </c>
      <c r="C79" s="37"/>
      <c r="D79" s="120">
        <v>65276.02589699998</v>
      </c>
      <c r="E79" s="121" t="s">
        <v>19</v>
      </c>
      <c r="F79" s="122">
        <v>48442.493092000004</v>
      </c>
      <c r="G79" s="123">
        <v>-25.788231703262475</v>
      </c>
      <c r="H79" s="122">
        <v>50248.268401</v>
      </c>
      <c r="I79" s="124">
        <v>3.7276679909321375</v>
      </c>
      <c r="J79" s="122">
        <v>77566.337592</v>
      </c>
      <c r="K79" s="222">
        <v>54.36619023961497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</v>
      </c>
      <c r="H80" s="128">
        <v>150099.824862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Bot="1" thickTop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2.607091088091762</v>
      </c>
      <c r="J81" s="135">
        <v>2258957.5448055</v>
      </c>
      <c r="K81" s="223">
        <v>12.158058808676685</v>
      </c>
      <c r="L81" s="50">
        <v>2266750.9769139998</v>
      </c>
      <c r="M81" s="54">
        <f>(L81/J81-1)*100</f>
        <v>0.3450012651375678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ht="13.5">
      <c r="B83" s="61" t="s">
        <v>29</v>
      </c>
      <c r="C83" s="141"/>
      <c r="D83" s="142">
        <v>287912.20654295</v>
      </c>
      <c r="E83" s="115" t="s">
        <v>19</v>
      </c>
      <c r="F83" s="143">
        <v>232667.47026034998</v>
      </c>
      <c r="G83" s="118">
        <f>(F83/D83-1)*100</f>
        <v>-19.18804935224543</v>
      </c>
      <c r="H83" s="143">
        <v>279246.2351375</v>
      </c>
      <c r="I83" s="124">
        <f>(H83/F83-1)*100</f>
        <v>20.019457307473786</v>
      </c>
      <c r="J83" s="143">
        <v>482556.00152489997</v>
      </c>
      <c r="K83" s="221">
        <f>(J83/H83-1)*100</f>
        <v>72.80662755839515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</v>
      </c>
      <c r="G84" s="147">
        <f>(F84/D84-1)*100</f>
        <v>-14.792561095706237</v>
      </c>
      <c r="H84" s="148">
        <v>59935.335683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</v>
      </c>
      <c r="M84" s="71">
        <f>(L84/J84-1)*100</f>
        <v>-26.90699966363891</v>
      </c>
    </row>
    <row r="85" spans="4:13" ht="13.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48">
        <v>2008</v>
      </c>
      <c r="E87" s="252"/>
      <c r="F87" s="244">
        <v>2009</v>
      </c>
      <c r="G87" s="252"/>
      <c r="H87" s="244">
        <v>2010</v>
      </c>
      <c r="I87" s="252"/>
      <c r="J87" s="244">
        <v>2011</v>
      </c>
      <c r="K87" s="253"/>
      <c r="L87" s="195"/>
      <c r="M87" s="199"/>
    </row>
    <row r="88" spans="2:13" ht="13.5">
      <c r="B88" s="27" t="s">
        <v>18</v>
      </c>
      <c r="C88" s="28"/>
      <c r="D88" s="114">
        <v>79255.92043200001</v>
      </c>
      <c r="E88" s="115" t="s">
        <v>19</v>
      </c>
      <c r="F88" s="116">
        <v>98025.10781599999</v>
      </c>
      <c r="G88" s="117">
        <f>(F88/D88-1)*100</f>
        <v>23.681748040644557</v>
      </c>
      <c r="H88" s="116">
        <v>91924.151431</v>
      </c>
      <c r="I88" s="118">
        <f>(H88/F88-1)*100</f>
        <v>-6.223871129478287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ht="13.5">
      <c r="B89" s="36" t="s">
        <v>20</v>
      </c>
      <c r="C89" s="37"/>
      <c r="D89" s="120">
        <v>147037.83482299998</v>
      </c>
      <c r="E89" s="121" t="s">
        <v>19</v>
      </c>
      <c r="F89" s="122">
        <v>137341.64728165</v>
      </c>
      <c r="G89" s="123">
        <f aca="true" t="shared" si="9" ref="G89:K100">(F89/D89-1)*100</f>
        <v>-6.594348694689356</v>
      </c>
      <c r="H89" s="122">
        <v>126641.388524</v>
      </c>
      <c r="I89" s="124">
        <f t="shared" si="9"/>
        <v>-7.7909788978333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ht="13.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9.904880237806314</v>
      </c>
      <c r="H90" s="122">
        <v>1641889.68403955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ht="13.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</v>
      </c>
      <c r="H91" s="122">
        <v>87775.74106895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ht="13.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8.793695081920916</v>
      </c>
      <c r="J92" s="122">
        <v>255652.14946063413</v>
      </c>
      <c r="K92" s="125">
        <f t="shared" si="9"/>
        <v>-7.714850846412014</v>
      </c>
      <c r="L92" s="196"/>
      <c r="M92" s="189"/>
    </row>
    <row r="93" spans="2:13" ht="13.5">
      <c r="B93" s="36" t="s">
        <v>24</v>
      </c>
      <c r="C93" s="37"/>
      <c r="D93" s="120">
        <v>496716.9811720003</v>
      </c>
      <c r="E93" s="121" t="s">
        <v>19</v>
      </c>
      <c r="F93" s="122">
        <v>747980.944605</v>
      </c>
      <c r="G93" s="123">
        <f t="shared" si="9"/>
        <v>50.584935276451404</v>
      </c>
      <c r="H93" s="122">
        <v>511562.3641187999</v>
      </c>
      <c r="I93" s="124">
        <f t="shared" si="9"/>
        <v>-31.60756730387697</v>
      </c>
      <c r="J93" s="122">
        <v>538017.8956408268</v>
      </c>
      <c r="K93" s="125">
        <f t="shared" si="9"/>
        <v>5.17151639323552</v>
      </c>
      <c r="L93" s="196"/>
      <c r="M93" s="189"/>
    </row>
    <row r="94" spans="2:13" ht="13.5">
      <c r="B94" s="36" t="s">
        <v>25</v>
      </c>
      <c r="C94" s="37"/>
      <c r="D94" s="120">
        <v>125699.432104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</v>
      </c>
      <c r="I94" s="124">
        <f t="shared" si="9"/>
        <v>32.60946565309506</v>
      </c>
      <c r="J94" s="122">
        <v>147777.2300903144</v>
      </c>
      <c r="K94" s="125">
        <f t="shared" si="9"/>
        <v>0.8627607397817982</v>
      </c>
      <c r="L94" s="196"/>
      <c r="M94" s="189"/>
    </row>
    <row r="95" spans="2:13" ht="13.5">
      <c r="B95" s="36" t="s">
        <v>26</v>
      </c>
      <c r="C95" s="37"/>
      <c r="D95" s="120">
        <v>49846.676444</v>
      </c>
      <c r="E95" s="121" t="s">
        <v>19</v>
      </c>
      <c r="F95" s="122">
        <v>62103.559462</v>
      </c>
      <c r="G95" s="123">
        <f t="shared" si="9"/>
        <v>24.589168009566166</v>
      </c>
      <c r="H95" s="122">
        <v>51260.09994105001</v>
      </c>
      <c r="I95" s="124">
        <f t="shared" si="9"/>
        <v>-17.46028668064493</v>
      </c>
      <c r="J95" s="122">
        <v>85166.97897335951</v>
      </c>
      <c r="K95" s="125">
        <f t="shared" si="9"/>
        <v>66.14672829608799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</v>
      </c>
      <c r="G96" s="123">
        <f t="shared" si="9"/>
        <v>45.74941210673546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Bot="1" thickTop="1">
      <c r="B97" s="46" t="s">
        <v>28</v>
      </c>
      <c r="C97" s="47"/>
      <c r="D97" s="129">
        <v>2867943.6219389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ht="13.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</v>
      </c>
      <c r="I99" s="124">
        <f>(H99/F99-1)*100</f>
        <v>-2.505336506002376</v>
      </c>
      <c r="J99" s="143">
        <v>548667.5142502964</v>
      </c>
      <c r="K99" s="119">
        <f>(J99/H99-1)*100</f>
        <v>66.6894784912198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84319.91484165</v>
      </c>
      <c r="G100" s="147">
        <f t="shared" si="9"/>
        <v>-15.315142413187798</v>
      </c>
      <c r="H100" s="148">
        <v>83348.967363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ht="13.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sheetProtection/>
  <mergeCells count="37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D87:E87"/>
    <mergeCell ref="F87:G87"/>
    <mergeCell ref="H87:I87"/>
    <mergeCell ref="J87:K87"/>
    <mergeCell ref="D28:E28"/>
    <mergeCell ref="L39:M39"/>
    <mergeCell ref="J55:K55"/>
    <mergeCell ref="L55:M55"/>
    <mergeCell ref="D71:E71"/>
    <mergeCell ref="F71:G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 aca="true" t="shared" si="1" ref="F17:F31"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 t="shared" si="1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55">
        <f t="shared" si="1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1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1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f t="shared" si="1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1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55">
        <f t="shared" si="1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2">
        <v>17431.741228</v>
      </c>
      <c r="E25" s="264"/>
      <c r="F25" s="155">
        <f t="shared" si="1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2">
        <v>26380.90625</v>
      </c>
      <c r="E26" s="264"/>
      <c r="F26" s="155">
        <f t="shared" si="1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2">
        <v>17482.687375</v>
      </c>
      <c r="E27" s="264"/>
      <c r="F27" s="155">
        <f t="shared" si="1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2">
        <v>31906.866649999996</v>
      </c>
      <c r="E28" s="264"/>
      <c r="F28" s="155">
        <f t="shared" si="1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90">
        <v>105378.147138</v>
      </c>
      <c r="E29" s="290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286">
        <v>19854.2375</v>
      </c>
      <c r="E30" s="287"/>
      <c r="F30" s="108">
        <f t="shared" si="1"/>
        <v>16.48663233967301</v>
      </c>
      <c r="K30" s="3"/>
      <c r="M30" s="3"/>
    </row>
    <row r="31" spans="2:13" ht="12.75" customHeight="1">
      <c r="B31" s="96" t="s">
        <v>12</v>
      </c>
      <c r="C31" s="97">
        <f>SUM(C6:C30)</f>
        <v>5131201.754826051</v>
      </c>
      <c r="D31" s="237">
        <f>SUM(D6:E30)</f>
        <v>812422.804135</v>
      </c>
      <c r="E31" s="238">
        <f>SUM(E6:E29)</f>
        <v>0</v>
      </c>
      <c r="F31" s="106">
        <f t="shared" si="1"/>
        <v>15.832992794931355</v>
      </c>
      <c r="K31" s="3"/>
      <c r="M31" s="3"/>
    </row>
    <row r="32" spans="2:13" ht="13.5">
      <c r="B32" s="17"/>
      <c r="C32" s="18"/>
      <c r="D32" s="18"/>
      <c r="E32" s="19"/>
      <c r="F32" s="20"/>
      <c r="K32" s="3"/>
      <c r="M32" s="3"/>
    </row>
    <row r="33" spans="2:13" ht="13.5">
      <c r="B33" s="21" t="s">
        <v>13</v>
      </c>
      <c r="C33" s="18"/>
      <c r="D33" s="18"/>
      <c r="E33" s="19"/>
      <c r="F33" s="20"/>
      <c r="K33" s="3"/>
      <c r="M33" s="3"/>
    </row>
    <row r="34" spans="2:13" ht="13.5">
      <c r="B34" s="21" t="s">
        <v>14</v>
      </c>
      <c r="K34" s="3"/>
      <c r="M34" s="3"/>
    </row>
    <row r="35" spans="2:13" ht="13.5">
      <c r="B35" s="21" t="s">
        <v>34</v>
      </c>
      <c r="K35" s="3"/>
      <c r="M35" s="3"/>
    </row>
    <row r="36" spans="11:13" ht="25.5" customHeight="1">
      <c r="K36" s="3"/>
      <c r="M36" s="3"/>
    </row>
    <row r="37" ht="14.25">
      <c r="A37" s="4" t="s">
        <v>15</v>
      </c>
    </row>
    <row r="38" spans="11:13" ht="13.5">
      <c r="K38" s="3"/>
      <c r="M38" s="3" t="s">
        <v>16</v>
      </c>
    </row>
    <row r="39" spans="2:13" ht="18" thickBot="1">
      <c r="B39" s="22" t="s">
        <v>17</v>
      </c>
      <c r="C39" s="22"/>
      <c r="K39" s="3"/>
      <c r="M39" s="3"/>
    </row>
    <row r="40" spans="2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280">
        <v>2011</v>
      </c>
      <c r="K40" s="285"/>
      <c r="L40" s="280">
        <v>2012</v>
      </c>
      <c r="M40" s="281"/>
    </row>
    <row r="41" spans="2:13" ht="13.5">
      <c r="B41" s="27" t="s">
        <v>18</v>
      </c>
      <c r="C41" s="28"/>
      <c r="D41" s="29">
        <v>74465.86815699999</v>
      </c>
      <c r="E41" s="30" t="s">
        <v>19</v>
      </c>
      <c r="F41" s="31">
        <v>58963.20787799997</v>
      </c>
      <c r="G41" s="32">
        <f>(F41/D41-1)*100</f>
        <v>-20.818477864670847</v>
      </c>
      <c r="H41" s="33">
        <v>65085.72609699999</v>
      </c>
      <c r="I41" s="34">
        <f>(H41/F41-1)*100</f>
        <v>10.383624703167516</v>
      </c>
      <c r="J41" s="31">
        <v>52162.66686</v>
      </c>
      <c r="K41" s="206">
        <f>(J41/H41-1)*100</f>
        <v>-19.855442985671257</v>
      </c>
      <c r="L41" s="31">
        <v>71372.129297</v>
      </c>
      <c r="M41" s="35">
        <f>(L41/J41-1)*100</f>
        <v>36.826074266019624</v>
      </c>
    </row>
    <row r="42" spans="2:13" ht="13.5">
      <c r="B42" s="36" t="s">
        <v>20</v>
      </c>
      <c r="C42" s="37"/>
      <c r="D42" s="38">
        <v>123756.788416</v>
      </c>
      <c r="E42" s="39" t="s">
        <v>19</v>
      </c>
      <c r="F42" s="40">
        <v>64109.766525</v>
      </c>
      <c r="G42" s="41">
        <f aca="true" t="shared" si="2" ref="G42:G53">(F42/D42-1)*100</f>
        <v>-48.196969761772266</v>
      </c>
      <c r="H42" s="42">
        <v>73314.20406855</v>
      </c>
      <c r="I42" s="43">
        <f aca="true" t="shared" si="3" ref="I42:I53">(H42/F42-1)*100</f>
        <v>14.357309412382069</v>
      </c>
      <c r="J42" s="40">
        <v>138795.738655</v>
      </c>
      <c r="K42" s="207">
        <f aca="true" t="shared" si="4" ref="K42:K53">(J42/H42-1)*100</f>
        <v>89.31630018819227</v>
      </c>
      <c r="L42" s="40">
        <v>210852.80018000002</v>
      </c>
      <c r="M42" s="44">
        <f aca="true" t="shared" si="5" ref="M42:M50">(L42/J42-1)*100</f>
        <v>51.91590334348082</v>
      </c>
    </row>
    <row r="43" spans="2:13" ht="13.5">
      <c r="B43" s="36" t="s">
        <v>21</v>
      </c>
      <c r="C43" s="37"/>
      <c r="D43" s="38">
        <v>1169438.287102</v>
      </c>
      <c r="E43" s="39" t="s">
        <v>19</v>
      </c>
      <c r="F43" s="40">
        <v>763654.2381190001</v>
      </c>
      <c r="G43" s="41">
        <f t="shared" si="2"/>
        <v>-34.6990562442229</v>
      </c>
      <c r="H43" s="42">
        <v>707206.4344405499</v>
      </c>
      <c r="I43" s="43">
        <f t="shared" si="3"/>
        <v>-7.391801270885356</v>
      </c>
      <c r="J43" s="40">
        <v>866631.6148727499</v>
      </c>
      <c r="K43" s="207">
        <f t="shared" si="4"/>
        <v>22.542948235237215</v>
      </c>
      <c r="L43" s="40">
        <v>902865.589185</v>
      </c>
      <c r="M43" s="44">
        <f t="shared" si="5"/>
        <v>4.181012288314734</v>
      </c>
    </row>
    <row r="44" spans="2:13" ht="13.5">
      <c r="B44" s="36" t="s">
        <v>22</v>
      </c>
      <c r="C44" s="37"/>
      <c r="D44" s="38">
        <v>82149.387165</v>
      </c>
      <c r="E44" s="39" t="s">
        <v>19</v>
      </c>
      <c r="F44" s="40">
        <v>92729.87019605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53816.1367768</v>
      </c>
      <c r="K44" s="207">
        <f t="shared" si="4"/>
        <v>46.355252631247424</v>
      </c>
      <c r="L44" s="40">
        <v>66521.40487</v>
      </c>
      <c r="M44" s="44">
        <f t="shared" si="5"/>
        <v>23.608658766968958</v>
      </c>
    </row>
    <row r="45" spans="2:13" ht="13.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183752.441971</v>
      </c>
      <c r="M45" s="44">
        <f t="shared" si="5"/>
        <v>8.835748063165493</v>
      </c>
    </row>
    <row r="46" spans="2:13" ht="13.5">
      <c r="B46" s="36" t="s">
        <v>24</v>
      </c>
      <c r="C46" s="37"/>
      <c r="D46" s="38">
        <v>424786.96063</v>
      </c>
      <c r="E46" s="39" t="s">
        <v>19</v>
      </c>
      <c r="F46" s="40">
        <v>303027.6243459998</v>
      </c>
      <c r="G46" s="41">
        <f t="shared" si="2"/>
        <v>-28.66362378530155</v>
      </c>
      <c r="H46" s="42">
        <v>246619.4399830001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278852.955149</v>
      </c>
      <c r="M46" s="44">
        <f t="shared" si="5"/>
        <v>14.597676993917808</v>
      </c>
    </row>
    <row r="47" spans="2:13" ht="13.5">
      <c r="B47" s="36" t="s">
        <v>25</v>
      </c>
      <c r="C47" s="37"/>
      <c r="D47" s="38">
        <v>91998.580067</v>
      </c>
      <c r="E47" s="39" t="s">
        <v>19</v>
      </c>
      <c r="F47" s="40">
        <v>72420.74597299998</v>
      </c>
      <c r="G47" s="41">
        <f t="shared" si="2"/>
        <v>-21.280582895672985</v>
      </c>
      <c r="H47" s="42">
        <v>63603.039644</v>
      </c>
      <c r="I47" s="43">
        <f t="shared" si="3"/>
        <v>-12.175663493286049</v>
      </c>
      <c r="J47" s="40">
        <v>83922.54898600001</v>
      </c>
      <c r="K47" s="207">
        <f t="shared" si="4"/>
        <v>31.94738719365098</v>
      </c>
      <c r="L47" s="40">
        <v>73510.594003</v>
      </c>
      <c r="M47" s="44">
        <f t="shared" si="5"/>
        <v>-12.406623855928078</v>
      </c>
    </row>
    <row r="48" spans="2:13" ht="13.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5.078512728391971</v>
      </c>
      <c r="L48" s="40">
        <v>34797.79395400001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91957.92502700002</v>
      </c>
      <c r="G49" s="41">
        <f t="shared" si="2"/>
        <v>-46.94368329899987</v>
      </c>
      <c r="H49" s="42">
        <v>125849.024</v>
      </c>
      <c r="I49" s="43">
        <f t="shared" si="3"/>
        <v>36.85500620316206</v>
      </c>
      <c r="J49" s="40">
        <v>126708.88219915002</v>
      </c>
      <c r="K49" s="207">
        <f t="shared" si="4"/>
        <v>0.6832458225103144</v>
      </c>
      <c r="L49" s="40">
        <v>135836.600931</v>
      </c>
      <c r="M49" s="44">
        <f t="shared" si="5"/>
        <v>7.203692885163182</v>
      </c>
    </row>
    <row r="50" spans="2:13" ht="15" thickBot="1" thickTop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</v>
      </c>
      <c r="H50" s="52">
        <v>1479655.297987</v>
      </c>
      <c r="I50" s="53">
        <f t="shared" si="3"/>
        <v>-9.112151865297003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4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ht="13.5">
      <c r="B52" s="61" t="s">
        <v>29</v>
      </c>
      <c r="C52" s="62"/>
      <c r="D52" s="38">
        <v>304986.149088</v>
      </c>
      <c r="E52" s="30" t="s">
        <v>19</v>
      </c>
      <c r="F52" s="31">
        <v>148632.117525</v>
      </c>
      <c r="G52" s="41">
        <f>(F52/D52-1)*100</f>
        <v>-51.26594503735511</v>
      </c>
      <c r="H52" s="42">
        <v>150024.44353805</v>
      </c>
      <c r="I52" s="43">
        <f t="shared" si="3"/>
        <v>0.9367598579868242</v>
      </c>
      <c r="J52" s="40">
        <v>326871.2629643</v>
      </c>
      <c r="K52" s="207">
        <f t="shared" si="4"/>
        <v>117.87867047238683</v>
      </c>
      <c r="L52" s="40">
        <v>404012.0825240001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80232.032362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46955.23988255</v>
      </c>
      <c r="I53" s="70">
        <f t="shared" si="3"/>
        <v>-0.05151768754154684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4:13" ht="13.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4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80">
        <v>2011</v>
      </c>
      <c r="K56" s="285"/>
      <c r="L56" s="280">
        <v>2012</v>
      </c>
      <c r="M56" s="281"/>
    </row>
    <row r="57" spans="2:13" ht="13.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</v>
      </c>
      <c r="H57" s="33">
        <v>50534.686978000005</v>
      </c>
      <c r="I57" s="74">
        <f>(H57/F57-1)*100</f>
        <v>-6.3707861444256775</v>
      </c>
      <c r="J57" s="31">
        <v>51523.208511</v>
      </c>
      <c r="K57" s="211">
        <f>(J57/H57-1)*100</f>
        <v>1.9561247770869539</v>
      </c>
      <c r="L57" s="31">
        <v>98968.32531799999</v>
      </c>
      <c r="M57" s="35">
        <f>(L57/J57-1)*100</f>
        <v>92.08494225834296</v>
      </c>
    </row>
    <row r="58" spans="2:13" ht="13.5">
      <c r="B58" s="36" t="s">
        <v>20</v>
      </c>
      <c r="C58" s="37"/>
      <c r="D58" s="38">
        <v>145430.75646899999</v>
      </c>
      <c r="E58" s="39" t="s">
        <v>19</v>
      </c>
      <c r="F58" s="75">
        <v>96278.06066785</v>
      </c>
      <c r="G58" s="41">
        <f aca="true" t="shared" si="6" ref="G58:G66">(F58/D58-1)*100</f>
        <v>-33.79800600268993</v>
      </c>
      <c r="H58" s="42">
        <v>138276.5004413</v>
      </c>
      <c r="I58" s="76">
        <f aca="true" t="shared" si="7" ref="I58:K66">(H58/F58-1)*100</f>
        <v>43.62202508247499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aca="true" t="shared" si="8" ref="M58:M65">(L58/J58-1)*100</f>
        <v>-37.499106394399305</v>
      </c>
    </row>
    <row r="59" spans="2:13" ht="13.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</v>
      </c>
      <c r="I59" s="76">
        <f t="shared" si="7"/>
        <v>-18.26329119526925</v>
      </c>
      <c r="J59" s="40">
        <v>1083908.1906834</v>
      </c>
      <c r="K59" s="212">
        <f t="shared" si="7"/>
        <v>-7.563610621126793</v>
      </c>
      <c r="L59" s="40">
        <v>1150309.8317710003</v>
      </c>
      <c r="M59" s="44">
        <f t="shared" si="8"/>
        <v>6.126131498806586</v>
      </c>
    </row>
    <row r="60" spans="2:13" ht="13.5">
      <c r="B60" s="36" t="s">
        <v>22</v>
      </c>
      <c r="C60" s="37"/>
      <c r="D60" s="38">
        <v>83654.76086800001</v>
      </c>
      <c r="E60" s="39" t="s">
        <v>19</v>
      </c>
      <c r="F60" s="75">
        <v>78045.871556</v>
      </c>
      <c r="G60" s="41">
        <f t="shared" si="6"/>
        <v>-6.704805863769492</v>
      </c>
      <c r="H60" s="42">
        <v>62504.7406474</v>
      </c>
      <c r="I60" s="76">
        <f t="shared" si="7"/>
        <v>-19.912816141016275</v>
      </c>
      <c r="J60" s="40">
        <v>68356.70219999999</v>
      </c>
      <c r="K60" s="212">
        <f t="shared" si="7"/>
        <v>9.362428340614848</v>
      </c>
      <c r="L60" s="40">
        <v>70899.061984</v>
      </c>
      <c r="M60" s="44">
        <f t="shared" si="8"/>
        <v>3.719254589786236</v>
      </c>
    </row>
    <row r="61" spans="2:13" ht="13.5">
      <c r="B61" s="36" t="s">
        <v>23</v>
      </c>
      <c r="C61" s="37"/>
      <c r="D61" s="38">
        <v>362217.08108199947</v>
      </c>
      <c r="E61" s="39" t="s">
        <v>19</v>
      </c>
      <c r="F61" s="75">
        <v>221173.40723</v>
      </c>
      <c r="G61" s="41">
        <f t="shared" si="6"/>
        <v>-38.93899024051538</v>
      </c>
      <c r="H61" s="42">
        <v>231292.073395</v>
      </c>
      <c r="I61" s="76">
        <f t="shared" si="7"/>
        <v>4.574992216165263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</v>
      </c>
    </row>
    <row r="62" spans="2:13" ht="13.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ht="13.5">
      <c r="B63" s="36" t="s">
        <v>25</v>
      </c>
      <c r="C63" s="37"/>
      <c r="D63" s="38">
        <v>134339.52297800002</v>
      </c>
      <c r="E63" s="39" t="s">
        <v>19</v>
      </c>
      <c r="F63" s="75">
        <v>133160.078479</v>
      </c>
      <c r="G63" s="41">
        <f t="shared" si="6"/>
        <v>-0.877957932896023</v>
      </c>
      <c r="H63" s="42">
        <v>101561.90542299999</v>
      </c>
      <c r="I63" s="76">
        <f t="shared" si="7"/>
        <v>-23.729464128382283</v>
      </c>
      <c r="J63" s="40">
        <v>106085.068211</v>
      </c>
      <c r="K63" s="212">
        <f t="shared" si="7"/>
        <v>4.453601740890223</v>
      </c>
      <c r="L63" s="40">
        <v>83629.52279799999</v>
      </c>
      <c r="M63" s="44">
        <f t="shared" si="8"/>
        <v>-21.167489253375994</v>
      </c>
    </row>
    <row r="64" spans="2:13" ht="13.5">
      <c r="B64" s="36" t="s">
        <v>26</v>
      </c>
      <c r="C64" s="37"/>
      <c r="D64" s="38">
        <v>39582.16521</v>
      </c>
      <c r="E64" s="39" t="s">
        <v>19</v>
      </c>
      <c r="F64" s="75">
        <v>44396.500936</v>
      </c>
      <c r="G64" s="41">
        <f t="shared" si="6"/>
        <v>12.162891293232514</v>
      </c>
      <c r="H64" s="42">
        <v>45108.79307300001</v>
      </c>
      <c r="I64" s="76">
        <f t="shared" si="7"/>
        <v>1.6043880080252704</v>
      </c>
      <c r="J64" s="40">
        <v>43654.61741600001</v>
      </c>
      <c r="K64" s="212">
        <f t="shared" si="7"/>
        <v>-3.2237077472826448</v>
      </c>
      <c r="L64" s="40">
        <v>44633.086684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</v>
      </c>
      <c r="G65" s="41">
        <f t="shared" si="6"/>
        <v>-29.15229387344157</v>
      </c>
      <c r="H65" s="42">
        <v>179265.77039355</v>
      </c>
      <c r="I65" s="76">
        <f t="shared" si="7"/>
        <v>9.904667481505204</v>
      </c>
      <c r="J65" s="40">
        <v>133779.22550815</v>
      </c>
      <c r="K65" s="212">
        <f t="shared" si="7"/>
        <v>-25.37380381404737</v>
      </c>
      <c r="L65" s="40">
        <v>183200.597175</v>
      </c>
      <c r="M65" s="44">
        <f t="shared" si="8"/>
        <v>36.94248600941346</v>
      </c>
    </row>
    <row r="66" spans="2:13" ht="15" thickBot="1" thickTop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-22.41698375523167</v>
      </c>
      <c r="H66" s="52">
        <v>2342310.2099072</v>
      </c>
      <c r="I66" s="51">
        <f t="shared" si="7"/>
        <v>-8.764960076923266</v>
      </c>
      <c r="J66" s="50">
        <v>2412686.81083305</v>
      </c>
      <c r="K66" s="213">
        <f t="shared" si="7"/>
        <v>3.0045807181380058</v>
      </c>
      <c r="L66" s="50">
        <v>2501018.476114</v>
      </c>
      <c r="M66" s="54">
        <f>(L66/J66-1)*100</f>
        <v>3.6611326793157595</v>
      </c>
    </row>
    <row r="67" spans="4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ht="13.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</v>
      </c>
      <c r="H68" s="42">
        <v>316551.8620538</v>
      </c>
      <c r="I68" s="76">
        <f>(H68/F68-1)*100</f>
        <v>31.472836300081397</v>
      </c>
      <c r="J68" s="40">
        <v>561706.7290425</v>
      </c>
      <c r="K68" s="211">
        <f>(J68/H68-1)*100</f>
        <v>77.4454035424484</v>
      </c>
      <c r="L68" s="40">
        <v>456038.436385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</v>
      </c>
      <c r="H69" s="69">
        <v>92002.3081903</v>
      </c>
      <c r="I69" s="80">
        <f>(H69/F69-1)*100</f>
        <v>46.86176447862989</v>
      </c>
      <c r="J69" s="67">
        <v>328324.096104</v>
      </c>
      <c r="K69" s="214">
        <f>(J69/H69-1)*100</f>
        <v>256.86506410783284</v>
      </c>
      <c r="L69" s="67">
        <v>208403.145947</v>
      </c>
      <c r="M69" s="71">
        <f>(L69/J69-1)*100</f>
        <v>-36.52517484400957</v>
      </c>
    </row>
    <row r="70" spans="4:13" ht="13.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248">
        <v>2008</v>
      </c>
      <c r="E72" s="245"/>
      <c r="F72" s="244">
        <v>2009</v>
      </c>
      <c r="G72" s="245"/>
      <c r="H72" s="244">
        <v>2010</v>
      </c>
      <c r="I72" s="245"/>
      <c r="J72" s="244">
        <v>2011</v>
      </c>
      <c r="K72" s="295"/>
      <c r="L72" s="280">
        <v>2012</v>
      </c>
      <c r="M72" s="281"/>
    </row>
    <row r="73" spans="2:13" ht="13.5">
      <c r="B73" s="27" t="s">
        <v>18</v>
      </c>
      <c r="C73" s="28"/>
      <c r="D73" s="114">
        <v>53444.58527999998</v>
      </c>
      <c r="E73" s="115" t="s">
        <v>19</v>
      </c>
      <c r="F73" s="116">
        <v>54017.35006900002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-6.834046575051889</v>
      </c>
      <c r="L73" s="31">
        <v>60045.93854000002</v>
      </c>
      <c r="M73" s="35">
        <f>(L73/J73-1)*100</f>
        <v>-3.2064196405434675</v>
      </c>
    </row>
    <row r="74" spans="2:13" ht="13.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</v>
      </c>
      <c r="I74" s="124">
        <v>-15.159966327517104</v>
      </c>
      <c r="J74" s="122">
        <v>293183.7835914</v>
      </c>
      <c r="K74" s="222">
        <v>194.02354861189997</v>
      </c>
      <c r="L74" s="40">
        <v>219811.99767299945</v>
      </c>
      <c r="M74" s="44">
        <f aca="true" t="shared" si="9" ref="M74:M81">(L74/J74-1)*100</f>
        <v>-25.02586774057608</v>
      </c>
    </row>
    <row r="75" spans="2:13" ht="13.5">
      <c r="B75" s="36" t="s">
        <v>21</v>
      </c>
      <c r="C75" s="37"/>
      <c r="D75" s="120">
        <v>1221382.0205289498</v>
      </c>
      <c r="E75" s="121" t="s">
        <v>19</v>
      </c>
      <c r="F75" s="122">
        <v>940021.0248644999</v>
      </c>
      <c r="G75" s="123">
        <v>-23.036281109050506</v>
      </c>
      <c r="H75" s="122">
        <v>953375.41664025</v>
      </c>
      <c r="I75" s="124">
        <v>1.420648200679886</v>
      </c>
      <c r="J75" s="122">
        <v>994620.8165024999</v>
      </c>
      <c r="K75" s="222">
        <v>4.326249569933438</v>
      </c>
      <c r="L75" s="40">
        <v>1071460.2768880003</v>
      </c>
      <c r="M75" s="44">
        <f t="shared" si="9"/>
        <v>7.725502936455708</v>
      </c>
    </row>
    <row r="76" spans="2:13" ht="13.5">
      <c r="B76" s="36" t="s">
        <v>22</v>
      </c>
      <c r="C76" s="37"/>
      <c r="D76" s="120">
        <v>68016.381769</v>
      </c>
      <c r="E76" s="121" t="s">
        <v>19</v>
      </c>
      <c r="F76" s="122">
        <v>83876.64607185</v>
      </c>
      <c r="G76" s="123">
        <v>23.3183005187122</v>
      </c>
      <c r="H76" s="122">
        <v>50543.124563</v>
      </c>
      <c r="I76" s="124">
        <v>-39.74112350688892</v>
      </c>
      <c r="J76" s="122">
        <v>71434.732358</v>
      </c>
      <c r="K76" s="222">
        <v>41.334222954418735</v>
      </c>
      <c r="L76" s="40">
        <v>67409.96755300001</v>
      </c>
      <c r="M76" s="44">
        <f t="shared" si="9"/>
        <v>-5.634184761594129</v>
      </c>
    </row>
    <row r="77" spans="2:13" ht="13.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</v>
      </c>
      <c r="J77" s="122">
        <v>186740.94260005</v>
      </c>
      <c r="K77" s="222">
        <v>-16.33426887506725</v>
      </c>
      <c r="L77" s="40">
        <v>195327.06949300002</v>
      </c>
      <c r="M77" s="44">
        <f t="shared" si="9"/>
        <v>4.597881307335605</v>
      </c>
    </row>
    <row r="78" spans="2:13" ht="13.5">
      <c r="B78" s="36" t="s">
        <v>24</v>
      </c>
      <c r="C78" s="37"/>
      <c r="D78" s="120">
        <v>398800.02155499975</v>
      </c>
      <c r="E78" s="121" t="s">
        <v>19</v>
      </c>
      <c r="F78" s="122">
        <v>347440.0637499995</v>
      </c>
      <c r="G78" s="123">
        <v>-12.878624631146629</v>
      </c>
      <c r="H78" s="122">
        <v>316515.96923499997</v>
      </c>
      <c r="I78" s="124">
        <v>-8.90055515798287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ht="13.5">
      <c r="B79" s="36" t="s">
        <v>25</v>
      </c>
      <c r="C79" s="37"/>
      <c r="D79" s="120">
        <v>101797.67403700003</v>
      </c>
      <c r="E79" s="121" t="s">
        <v>19</v>
      </c>
      <c r="F79" s="122">
        <v>72492.42507935</v>
      </c>
      <c r="G79" s="123">
        <v>-28.7877392434316</v>
      </c>
      <c r="H79" s="122">
        <v>103802.66258100001</v>
      </c>
      <c r="I79" s="124">
        <v>43.19104715751738</v>
      </c>
      <c r="J79" s="122">
        <v>80907.6499932</v>
      </c>
      <c r="K79" s="222">
        <v>-22.056286436712945</v>
      </c>
      <c r="L79" s="40">
        <v>107323.95753000001</v>
      </c>
      <c r="M79" s="44">
        <f t="shared" si="9"/>
        <v>32.64995033105053</v>
      </c>
    </row>
    <row r="80" spans="2:13" ht="13.5">
      <c r="B80" s="36" t="s">
        <v>26</v>
      </c>
      <c r="C80" s="37"/>
      <c r="D80" s="120">
        <v>65276.02589699998</v>
      </c>
      <c r="E80" s="121" t="s">
        <v>19</v>
      </c>
      <c r="F80" s="122">
        <v>48442.493092000004</v>
      </c>
      <c r="G80" s="123">
        <v>-25.788231703262475</v>
      </c>
      <c r="H80" s="122">
        <v>50248.268401</v>
      </c>
      <c r="I80" s="124">
        <v>3.7276679909321375</v>
      </c>
      <c r="J80" s="122">
        <v>77566.337592</v>
      </c>
      <c r="K80" s="222">
        <v>54.36619023961497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</v>
      </c>
      <c r="H81" s="128">
        <v>150099.824862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Bot="1" thickTop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2.607091088091762</v>
      </c>
      <c r="J82" s="135">
        <v>2258957.5448055</v>
      </c>
      <c r="K82" s="223">
        <v>12.158058808676685</v>
      </c>
      <c r="L82" s="50">
        <v>2266750.9769139998</v>
      </c>
      <c r="M82" s="54">
        <f>(L82/J82-1)*100</f>
        <v>0.3450012651375678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ht="13.5">
      <c r="B84" s="61" t="s">
        <v>29</v>
      </c>
      <c r="C84" s="141"/>
      <c r="D84" s="142">
        <v>287912.20654295</v>
      </c>
      <c r="E84" s="115" t="s">
        <v>19</v>
      </c>
      <c r="F84" s="143">
        <v>232667.47026034998</v>
      </c>
      <c r="G84" s="118">
        <f>(F84/D84-1)*100</f>
        <v>-19.18804935224543</v>
      </c>
      <c r="H84" s="143">
        <v>279246.2351375</v>
      </c>
      <c r="I84" s="124">
        <f>(H84/F84-1)*100</f>
        <v>20.019457307473786</v>
      </c>
      <c r="J84" s="143">
        <v>482556.00152489997</v>
      </c>
      <c r="K84" s="221">
        <f>(J84/H84-1)*100</f>
        <v>72.80662755839515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</v>
      </c>
      <c r="G85" s="147">
        <f>(F85/D85-1)*100</f>
        <v>-14.792561095706237</v>
      </c>
      <c r="H85" s="148">
        <v>59935.335683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</v>
      </c>
      <c r="M85" s="71">
        <f>(L85/J85-1)*100</f>
        <v>-26.90699966363891</v>
      </c>
    </row>
    <row r="86" spans="4:13" ht="13.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248">
        <v>2008</v>
      </c>
      <c r="E88" s="252"/>
      <c r="F88" s="244">
        <v>2009</v>
      </c>
      <c r="G88" s="252"/>
      <c r="H88" s="244">
        <v>2010</v>
      </c>
      <c r="I88" s="252"/>
      <c r="J88" s="244">
        <v>2011</v>
      </c>
      <c r="K88" s="296"/>
      <c r="L88" s="280">
        <v>2012</v>
      </c>
      <c r="M88" s="281"/>
    </row>
    <row r="89" spans="2:13" ht="13.5">
      <c r="B89" s="27" t="s">
        <v>18</v>
      </c>
      <c r="C89" s="28"/>
      <c r="D89" s="114">
        <v>79255.92043200001</v>
      </c>
      <c r="E89" s="115" t="s">
        <v>19</v>
      </c>
      <c r="F89" s="116">
        <v>98025.10781599999</v>
      </c>
      <c r="G89" s="117">
        <f>(F89/D89-1)*100</f>
        <v>23.681748040644557</v>
      </c>
      <c r="H89" s="116">
        <v>91924.151431</v>
      </c>
      <c r="I89" s="118">
        <f>(H89/F89-1)*100</f>
        <v>-6.223871129478287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3.62895975684574</v>
      </c>
    </row>
    <row r="90" spans="2:13" ht="13.5">
      <c r="B90" s="36" t="s">
        <v>20</v>
      </c>
      <c r="C90" s="37"/>
      <c r="D90" s="120">
        <v>147037.83482299998</v>
      </c>
      <c r="E90" s="121" t="s">
        <v>19</v>
      </c>
      <c r="F90" s="122">
        <v>137341.64728165</v>
      </c>
      <c r="G90" s="123">
        <f aca="true" t="shared" si="10" ref="G90:K101">(F90/D90-1)*100</f>
        <v>-6.594348694689356</v>
      </c>
      <c r="H90" s="122">
        <v>126641.388524</v>
      </c>
      <c r="I90" s="124">
        <f t="shared" si="10"/>
        <v>-7.7909788978333</v>
      </c>
      <c r="J90" s="122">
        <v>316110.79758519115</v>
      </c>
      <c r="K90" s="222">
        <f t="shared" si="10"/>
        <v>149.61096942275276</v>
      </c>
      <c r="L90" s="40">
        <v>408661.364159</v>
      </c>
      <c r="M90" s="44">
        <f aca="true" t="shared" si="11" ref="M90:M97">(L90/J90-1)*100</f>
        <v>29.277888411536047</v>
      </c>
    </row>
    <row r="91" spans="2:13" ht="13.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9.904880237806314</v>
      </c>
      <c r="H91" s="122">
        <v>1641889.68403955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-4.976284922435559</v>
      </c>
    </row>
    <row r="92" spans="2:13" ht="13.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</v>
      </c>
      <c r="H92" s="122">
        <v>87775.74106895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98933.554614</v>
      </c>
      <c r="M92" s="44">
        <f t="shared" si="11"/>
        <v>-6.151915721636936</v>
      </c>
    </row>
    <row r="93" spans="2:13" ht="13.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8.793695081920916</v>
      </c>
      <c r="J93" s="122">
        <v>255652.14946063413</v>
      </c>
      <c r="K93" s="222">
        <f t="shared" si="10"/>
        <v>-7.714850846412014</v>
      </c>
      <c r="L93" s="40">
        <v>322853.145485</v>
      </c>
      <c r="M93" s="44">
        <f>(L93/J93-1)*100</f>
        <v>26.286106401273823</v>
      </c>
    </row>
    <row r="94" spans="2:13" ht="13.5">
      <c r="B94" s="36" t="s">
        <v>24</v>
      </c>
      <c r="C94" s="37"/>
      <c r="D94" s="120">
        <v>496716.9811720003</v>
      </c>
      <c r="E94" s="121" t="s">
        <v>19</v>
      </c>
      <c r="F94" s="122">
        <v>747980.944605</v>
      </c>
      <c r="G94" s="123">
        <f t="shared" si="10"/>
        <v>50.584935276451404</v>
      </c>
      <c r="H94" s="122">
        <v>511562.3641187999</v>
      </c>
      <c r="I94" s="124">
        <f t="shared" si="10"/>
        <v>-31.60756730387697</v>
      </c>
      <c r="J94" s="122">
        <v>538017.8956408268</v>
      </c>
      <c r="K94" s="222">
        <f t="shared" si="10"/>
        <v>5.17151639323552</v>
      </c>
      <c r="L94" s="40">
        <v>463866.48420700006</v>
      </c>
      <c r="M94" s="44">
        <f t="shared" si="11"/>
        <v>-13.782331783872326</v>
      </c>
    </row>
    <row r="95" spans="2:13" ht="13.5">
      <c r="B95" s="36" t="s">
        <v>25</v>
      </c>
      <c r="C95" s="37"/>
      <c r="D95" s="120">
        <v>125699.432104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</v>
      </c>
      <c r="I95" s="124">
        <f t="shared" si="10"/>
        <v>32.60946565309506</v>
      </c>
      <c r="J95" s="122">
        <v>147777.2300903144</v>
      </c>
      <c r="K95" s="222">
        <f t="shared" si="10"/>
        <v>0.8627607397817982</v>
      </c>
      <c r="L95" s="40">
        <v>138314.99673099996</v>
      </c>
      <c r="M95" s="44">
        <f t="shared" si="11"/>
        <v>-6.403038785834314</v>
      </c>
    </row>
    <row r="96" spans="2:13" ht="13.5">
      <c r="B96" s="36" t="s">
        <v>26</v>
      </c>
      <c r="C96" s="37"/>
      <c r="D96" s="120">
        <v>49846.676444</v>
      </c>
      <c r="E96" s="121" t="s">
        <v>19</v>
      </c>
      <c r="F96" s="122">
        <v>62103.559462</v>
      </c>
      <c r="G96" s="123">
        <f t="shared" si="10"/>
        <v>24.589168009566166</v>
      </c>
      <c r="H96" s="122">
        <v>51260.09994105001</v>
      </c>
      <c r="I96" s="124">
        <f t="shared" si="10"/>
        <v>-17.46028668064493</v>
      </c>
      <c r="J96" s="122">
        <v>85166.97897335951</v>
      </c>
      <c r="K96" s="222">
        <f t="shared" si="10"/>
        <v>66.14672829608799</v>
      </c>
      <c r="L96" s="40">
        <v>69821.971417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</v>
      </c>
      <c r="G97" s="123">
        <f t="shared" si="10"/>
        <v>45.74941210673546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Bot="1" thickTop="1">
      <c r="B98" s="46" t="s">
        <v>28</v>
      </c>
      <c r="C98" s="47"/>
      <c r="D98" s="129">
        <v>2867943.6219389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3320934.6363326</v>
      </c>
      <c r="M98" s="54">
        <f>(L98/J98-1)*100</f>
        <v>0.9090369823805622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ht="13.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</v>
      </c>
      <c r="I100" s="124">
        <f>(H100/F100-1)*100</f>
        <v>-2.505336506002376</v>
      </c>
      <c r="J100" s="143">
        <v>548667.5142502964</v>
      </c>
      <c r="K100" s="221">
        <f>(J100/H100-1)*100</f>
        <v>66.6894784912198</v>
      </c>
      <c r="L100" s="40">
        <v>628710.4596170001</v>
      </c>
      <c r="M100" s="44">
        <f>(L100/J100-1)*100</f>
        <v>14.58860663111703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84319.91484165</v>
      </c>
      <c r="G101" s="147">
        <f t="shared" si="10"/>
        <v>-15.315142413187798</v>
      </c>
      <c r="H101" s="148">
        <v>83348.967363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33.73653290377803</v>
      </c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ht="13.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sheetProtection/>
  <mergeCells count="40">
    <mergeCell ref="L88:M88"/>
    <mergeCell ref="D88:E88"/>
    <mergeCell ref="F88:G88"/>
    <mergeCell ref="H88:I88"/>
    <mergeCell ref="J88:K88"/>
    <mergeCell ref="H72:I72"/>
    <mergeCell ref="J72:K72"/>
    <mergeCell ref="L56:M56"/>
    <mergeCell ref="F72:G72"/>
    <mergeCell ref="D72:E72"/>
    <mergeCell ref="D30:E30"/>
    <mergeCell ref="D26:E26"/>
    <mergeCell ref="D27:E27"/>
    <mergeCell ref="L40:M40"/>
    <mergeCell ref="D21:E21"/>
    <mergeCell ref="D22:E22"/>
    <mergeCell ref="D24:E24"/>
    <mergeCell ref="D23:E23"/>
    <mergeCell ref="L72:M72"/>
    <mergeCell ref="D28:E28"/>
    <mergeCell ref="D29:E29"/>
    <mergeCell ref="D31:E31"/>
    <mergeCell ref="J40:K40"/>
    <mergeCell ref="J56:K56"/>
    <mergeCell ref="D25:E2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72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2">
        <v>17431.741228</v>
      </c>
      <c r="E25" s="264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2">
        <v>26380.90625</v>
      </c>
      <c r="E26" s="264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2">
        <v>17482.687375</v>
      </c>
      <c r="E27" s="264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2">
        <v>31906.866649999996</v>
      </c>
      <c r="E28" s="264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90">
        <v>105378.147138</v>
      </c>
      <c r="E29" s="290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297">
        <v>19854.2375</v>
      </c>
      <c r="E30" s="298"/>
      <c r="F30" s="103">
        <f>D30/C30*100</f>
        <v>16.48663233967301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286">
        <v>21248.955841000003</v>
      </c>
      <c r="E31" s="287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5304217.040172052</v>
      </c>
      <c r="D32" s="237">
        <f>SUM(D6:E31)</f>
        <v>833671.759976</v>
      </c>
      <c r="E32" s="238">
        <f>SUM(E6:E29)</f>
        <v>0</v>
      </c>
      <c r="F32" s="106">
        <f>D32/C32*100</f>
        <v>15.717150215801848</v>
      </c>
      <c r="K32" s="3"/>
      <c r="M32" s="3"/>
    </row>
    <row r="33" spans="2:13" ht="13.5">
      <c r="B33" s="17"/>
      <c r="C33" s="18"/>
      <c r="D33" s="18"/>
      <c r="E33" s="19"/>
      <c r="F33" s="20"/>
      <c r="K33" s="3"/>
      <c r="M33" s="3"/>
    </row>
    <row r="34" spans="2:13" ht="13.5">
      <c r="B34" s="21" t="s">
        <v>13</v>
      </c>
      <c r="C34" s="18"/>
      <c r="D34" s="18"/>
      <c r="E34" s="19"/>
      <c r="F34" s="20"/>
      <c r="K34" s="3"/>
      <c r="M34" s="3"/>
    </row>
    <row r="35" spans="2:13" ht="13.5">
      <c r="B35" s="21" t="s">
        <v>14</v>
      </c>
      <c r="K35" s="3"/>
      <c r="M35" s="3"/>
    </row>
    <row r="36" spans="2:13" ht="13.5">
      <c r="B36" s="21" t="s">
        <v>34</v>
      </c>
      <c r="K36" s="3"/>
      <c r="M36" s="3"/>
    </row>
    <row r="37" spans="11:13" ht="25.5" customHeight="1">
      <c r="K37" s="3"/>
      <c r="M37" s="3"/>
    </row>
    <row r="38" ht="14.25">
      <c r="A38" s="4" t="s">
        <v>15</v>
      </c>
    </row>
    <row r="39" spans="11:13" ht="13.5">
      <c r="K39" s="3"/>
      <c r="M39" s="3" t="s">
        <v>16</v>
      </c>
    </row>
    <row r="40" spans="2:13" ht="18" thickBot="1">
      <c r="B40" s="22" t="s">
        <v>17</v>
      </c>
      <c r="C40" s="22"/>
      <c r="K40" s="3"/>
      <c r="M40" s="3"/>
    </row>
    <row r="41" spans="2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280">
        <v>2011</v>
      </c>
      <c r="K41" s="285"/>
      <c r="L41" s="280">
        <v>2012</v>
      </c>
      <c r="M41" s="281"/>
    </row>
    <row r="42" spans="2:13" ht="13.5">
      <c r="B42" s="27" t="s">
        <v>18</v>
      </c>
      <c r="C42" s="28"/>
      <c r="D42" s="29">
        <v>74465.86815699999</v>
      </c>
      <c r="E42" s="30" t="s">
        <v>19</v>
      </c>
      <c r="F42" s="31">
        <v>58963.20787799997</v>
      </c>
      <c r="G42" s="32">
        <f>(F42/D42-1)*100</f>
        <v>-20.818477864670847</v>
      </c>
      <c r="H42" s="33">
        <v>65085.72609699999</v>
      </c>
      <c r="I42" s="34">
        <f>(H42/F42-1)*100</f>
        <v>10.383624703167516</v>
      </c>
      <c r="J42" s="31">
        <v>52162.66686</v>
      </c>
      <c r="K42" s="206">
        <f>(J42/H42-1)*100</f>
        <v>-19.855442985671257</v>
      </c>
      <c r="L42" s="31">
        <v>71372.129297</v>
      </c>
      <c r="M42" s="35">
        <f>(L42/J42-1)*100</f>
        <v>36.826074266019624</v>
      </c>
    </row>
    <row r="43" spans="2:13" ht="13.5">
      <c r="B43" s="36" t="s">
        <v>20</v>
      </c>
      <c r="C43" s="37"/>
      <c r="D43" s="38">
        <v>123756.788416</v>
      </c>
      <c r="E43" s="39" t="s">
        <v>19</v>
      </c>
      <c r="F43" s="40">
        <v>64109.766525</v>
      </c>
      <c r="G43" s="41">
        <f aca="true" t="shared" si="1" ref="G43:G54">(F43/D43-1)*100</f>
        <v>-48.196969761772266</v>
      </c>
      <c r="H43" s="42">
        <v>73314.20406855</v>
      </c>
      <c r="I43" s="43">
        <f aca="true" t="shared" si="2" ref="I43:I54">(H43/F43-1)*100</f>
        <v>14.357309412382069</v>
      </c>
      <c r="J43" s="40">
        <v>138795.738655</v>
      </c>
      <c r="K43" s="207">
        <f aca="true" t="shared" si="3" ref="K43:K54">(J43/H43-1)*100</f>
        <v>89.31630018819227</v>
      </c>
      <c r="L43" s="40">
        <v>210852.80018000002</v>
      </c>
      <c r="M43" s="44">
        <f aca="true" t="shared" si="4" ref="M43:M51">(L43/J43-1)*100</f>
        <v>51.91590334348082</v>
      </c>
    </row>
    <row r="44" spans="2:13" ht="13.5">
      <c r="B44" s="36" t="s">
        <v>21</v>
      </c>
      <c r="C44" s="37"/>
      <c r="D44" s="38">
        <v>1169438.287102</v>
      </c>
      <c r="E44" s="39" t="s">
        <v>19</v>
      </c>
      <c r="F44" s="40">
        <v>763654.2381190001</v>
      </c>
      <c r="G44" s="41">
        <f t="shared" si="1"/>
        <v>-34.6990562442229</v>
      </c>
      <c r="H44" s="42">
        <v>707206.4344405499</v>
      </c>
      <c r="I44" s="43">
        <f t="shared" si="2"/>
        <v>-7.391801270885356</v>
      </c>
      <c r="J44" s="40">
        <v>866631.6148727499</v>
      </c>
      <c r="K44" s="207">
        <f t="shared" si="3"/>
        <v>22.542948235237215</v>
      </c>
      <c r="L44" s="40">
        <v>902865.589185</v>
      </c>
      <c r="M44" s="44">
        <f t="shared" si="4"/>
        <v>4.181012288314734</v>
      </c>
    </row>
    <row r="45" spans="2:13" ht="13.5">
      <c r="B45" s="36" t="s">
        <v>22</v>
      </c>
      <c r="C45" s="37"/>
      <c r="D45" s="38">
        <v>82149.387165</v>
      </c>
      <c r="E45" s="39" t="s">
        <v>19</v>
      </c>
      <c r="F45" s="40">
        <v>92729.87019605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53816.1367768</v>
      </c>
      <c r="K45" s="207">
        <f t="shared" si="3"/>
        <v>46.355252631247424</v>
      </c>
      <c r="L45" s="40">
        <v>66521.40487</v>
      </c>
      <c r="M45" s="44">
        <f t="shared" si="4"/>
        <v>23.608658766968958</v>
      </c>
    </row>
    <row r="46" spans="2:13" ht="13.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183752.441971</v>
      </c>
      <c r="M46" s="44">
        <f t="shared" si="4"/>
        <v>8.835748063165493</v>
      </c>
    </row>
    <row r="47" spans="2:13" ht="13.5">
      <c r="B47" s="36" t="s">
        <v>24</v>
      </c>
      <c r="C47" s="37"/>
      <c r="D47" s="38">
        <v>424786.96063</v>
      </c>
      <c r="E47" s="39" t="s">
        <v>19</v>
      </c>
      <c r="F47" s="40">
        <v>303027.6243459998</v>
      </c>
      <c r="G47" s="41">
        <f t="shared" si="1"/>
        <v>-28.66362378530155</v>
      </c>
      <c r="H47" s="42">
        <v>246619.4399830001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278852.955149</v>
      </c>
      <c r="M47" s="44">
        <f t="shared" si="4"/>
        <v>14.597676993917808</v>
      </c>
    </row>
    <row r="48" spans="2:13" ht="13.5">
      <c r="B48" s="36" t="s">
        <v>25</v>
      </c>
      <c r="C48" s="37"/>
      <c r="D48" s="38">
        <v>91998.580067</v>
      </c>
      <c r="E48" s="39" t="s">
        <v>19</v>
      </c>
      <c r="F48" s="40">
        <v>72420.74597299998</v>
      </c>
      <c r="G48" s="41">
        <f t="shared" si="1"/>
        <v>-21.280582895672985</v>
      </c>
      <c r="H48" s="42">
        <v>63603.039644</v>
      </c>
      <c r="I48" s="43">
        <f t="shared" si="2"/>
        <v>-12.175663493286049</v>
      </c>
      <c r="J48" s="40">
        <v>83922.54898600001</v>
      </c>
      <c r="K48" s="207">
        <f t="shared" si="3"/>
        <v>31.94738719365098</v>
      </c>
      <c r="L48" s="40">
        <v>73510.594003</v>
      </c>
      <c r="M48" s="44">
        <f t="shared" si="4"/>
        <v>-12.406623855928078</v>
      </c>
    </row>
    <row r="49" spans="2:13" ht="13.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5.078512728391971</v>
      </c>
      <c r="L49" s="40">
        <v>34797.79395400001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91957.92502700002</v>
      </c>
      <c r="G50" s="41">
        <f t="shared" si="1"/>
        <v>-46.94368329899987</v>
      </c>
      <c r="H50" s="42">
        <v>125849.024</v>
      </c>
      <c r="I50" s="43">
        <f t="shared" si="2"/>
        <v>36.85500620316206</v>
      </c>
      <c r="J50" s="40">
        <v>126708.88219915002</v>
      </c>
      <c r="K50" s="207">
        <f t="shared" si="3"/>
        <v>0.6832458225103144</v>
      </c>
      <c r="L50" s="40">
        <v>135836.600931</v>
      </c>
      <c r="M50" s="44">
        <f t="shared" si="4"/>
        <v>7.203692885163182</v>
      </c>
    </row>
    <row r="51" spans="2:13" ht="15" thickBot="1" thickTop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</v>
      </c>
      <c r="H51" s="52">
        <v>1479655.297987</v>
      </c>
      <c r="I51" s="53">
        <f t="shared" si="2"/>
        <v>-9.112151865297003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4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ht="13.5">
      <c r="B53" s="61" t="s">
        <v>29</v>
      </c>
      <c r="C53" s="62"/>
      <c r="D53" s="38">
        <v>304986.149088</v>
      </c>
      <c r="E53" s="30" t="s">
        <v>19</v>
      </c>
      <c r="F53" s="31">
        <v>148632.117525</v>
      </c>
      <c r="G53" s="41">
        <f>(F53/D53-1)*100</f>
        <v>-51.26594503735511</v>
      </c>
      <c r="H53" s="42">
        <v>150024.44353805</v>
      </c>
      <c r="I53" s="43">
        <f t="shared" si="2"/>
        <v>0.9367598579868242</v>
      </c>
      <c r="J53" s="40">
        <v>326871.2629643</v>
      </c>
      <c r="K53" s="207">
        <f t="shared" si="3"/>
        <v>117.87867047238683</v>
      </c>
      <c r="L53" s="40">
        <v>404012.0825240001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80232.032362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46955.23988255</v>
      </c>
      <c r="I54" s="70">
        <f t="shared" si="2"/>
        <v>-0.05151768754154684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4:13" ht="13.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4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280">
        <v>2011</v>
      </c>
      <c r="K57" s="285"/>
      <c r="L57" s="280">
        <v>2012</v>
      </c>
      <c r="M57" s="281"/>
    </row>
    <row r="58" spans="2:13" ht="13.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</v>
      </c>
      <c r="H58" s="33">
        <v>50534.686978000005</v>
      </c>
      <c r="I58" s="74">
        <f>(H58/F58-1)*100</f>
        <v>-6.3707861444256775</v>
      </c>
      <c r="J58" s="31">
        <v>51523.208511</v>
      </c>
      <c r="K58" s="211">
        <f>(J58/H58-1)*100</f>
        <v>1.9561247770869539</v>
      </c>
      <c r="L58" s="31">
        <v>98968.32531799999</v>
      </c>
      <c r="M58" s="35">
        <f>(L58/J58-1)*100</f>
        <v>92.08494225834296</v>
      </c>
    </row>
    <row r="59" spans="2:13" ht="13.5">
      <c r="B59" s="36" t="s">
        <v>20</v>
      </c>
      <c r="C59" s="37"/>
      <c r="D59" s="38">
        <v>145430.75646899999</v>
      </c>
      <c r="E59" s="39" t="s">
        <v>19</v>
      </c>
      <c r="F59" s="75">
        <v>96278.06066785</v>
      </c>
      <c r="G59" s="41">
        <f aca="true" t="shared" si="5" ref="G59:G67">(F59/D59-1)*100</f>
        <v>-33.79800600268993</v>
      </c>
      <c r="H59" s="42">
        <v>138276.5004413</v>
      </c>
      <c r="I59" s="76">
        <f aca="true" t="shared" si="6" ref="I59:K67">(H59/F59-1)*100</f>
        <v>43.62202508247499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aca="true" t="shared" si="7" ref="M59:M66">(L59/J59-1)*100</f>
        <v>-37.499106394399305</v>
      </c>
    </row>
    <row r="60" spans="2:13" ht="13.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</v>
      </c>
      <c r="I60" s="76">
        <f t="shared" si="6"/>
        <v>-18.26329119526925</v>
      </c>
      <c r="J60" s="40">
        <v>1083908.1906834</v>
      </c>
      <c r="K60" s="212">
        <f t="shared" si="6"/>
        <v>-7.563610621126793</v>
      </c>
      <c r="L60" s="40">
        <v>1150309.8317710003</v>
      </c>
      <c r="M60" s="44">
        <f t="shared" si="7"/>
        <v>6.126131498806586</v>
      </c>
    </row>
    <row r="61" spans="2:13" ht="13.5">
      <c r="B61" s="36" t="s">
        <v>22</v>
      </c>
      <c r="C61" s="37"/>
      <c r="D61" s="38">
        <v>83654.76086800001</v>
      </c>
      <c r="E61" s="39" t="s">
        <v>19</v>
      </c>
      <c r="F61" s="75">
        <v>78045.871556</v>
      </c>
      <c r="G61" s="41">
        <f t="shared" si="5"/>
        <v>-6.704805863769492</v>
      </c>
      <c r="H61" s="42">
        <v>62504.7406474</v>
      </c>
      <c r="I61" s="76">
        <f t="shared" si="6"/>
        <v>-19.912816141016275</v>
      </c>
      <c r="J61" s="40">
        <v>68356.70219999999</v>
      </c>
      <c r="K61" s="212">
        <f t="shared" si="6"/>
        <v>9.362428340614848</v>
      </c>
      <c r="L61" s="40">
        <v>70899.061984</v>
      </c>
      <c r="M61" s="44">
        <f t="shared" si="7"/>
        <v>3.719254589786236</v>
      </c>
    </row>
    <row r="62" spans="2:13" ht="13.5">
      <c r="B62" s="36" t="s">
        <v>23</v>
      </c>
      <c r="C62" s="37"/>
      <c r="D62" s="38">
        <v>362217.08108199947</v>
      </c>
      <c r="E62" s="39" t="s">
        <v>19</v>
      </c>
      <c r="F62" s="75">
        <v>221173.40723</v>
      </c>
      <c r="G62" s="41">
        <f t="shared" si="5"/>
        <v>-38.93899024051538</v>
      </c>
      <c r="H62" s="42">
        <v>231292.073395</v>
      </c>
      <c r="I62" s="76">
        <f t="shared" si="6"/>
        <v>4.574992216165263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</v>
      </c>
    </row>
    <row r="63" spans="2:13" ht="13.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ht="13.5">
      <c r="B64" s="36" t="s">
        <v>25</v>
      </c>
      <c r="C64" s="37"/>
      <c r="D64" s="38">
        <v>134339.52297800002</v>
      </c>
      <c r="E64" s="39" t="s">
        <v>19</v>
      </c>
      <c r="F64" s="75">
        <v>133160.078479</v>
      </c>
      <c r="G64" s="41">
        <f t="shared" si="5"/>
        <v>-0.877957932896023</v>
      </c>
      <c r="H64" s="42">
        <v>101561.90542299999</v>
      </c>
      <c r="I64" s="76">
        <f t="shared" si="6"/>
        <v>-23.729464128382283</v>
      </c>
      <c r="J64" s="40">
        <v>106085.068211</v>
      </c>
      <c r="K64" s="212">
        <f t="shared" si="6"/>
        <v>4.453601740890223</v>
      </c>
      <c r="L64" s="40">
        <v>83629.52279799999</v>
      </c>
      <c r="M64" s="44">
        <f t="shared" si="7"/>
        <v>-21.167489253375994</v>
      </c>
    </row>
    <row r="65" spans="2:13" ht="13.5">
      <c r="B65" s="36" t="s">
        <v>26</v>
      </c>
      <c r="C65" s="37"/>
      <c r="D65" s="38">
        <v>39582.16521</v>
      </c>
      <c r="E65" s="39" t="s">
        <v>19</v>
      </c>
      <c r="F65" s="75">
        <v>44396.500936</v>
      </c>
      <c r="G65" s="41">
        <f t="shared" si="5"/>
        <v>12.162891293232514</v>
      </c>
      <c r="H65" s="42">
        <v>45108.79307300001</v>
      </c>
      <c r="I65" s="76">
        <f t="shared" si="6"/>
        <v>1.6043880080252704</v>
      </c>
      <c r="J65" s="40">
        <v>43654.61741600001</v>
      </c>
      <c r="K65" s="212">
        <f t="shared" si="6"/>
        <v>-3.2237077472826448</v>
      </c>
      <c r="L65" s="40">
        <v>44633.086684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</v>
      </c>
      <c r="G66" s="41">
        <f t="shared" si="5"/>
        <v>-29.15229387344157</v>
      </c>
      <c r="H66" s="42">
        <v>179265.77039355</v>
      </c>
      <c r="I66" s="76">
        <f t="shared" si="6"/>
        <v>9.904667481505204</v>
      </c>
      <c r="J66" s="40">
        <v>133779.22550815</v>
      </c>
      <c r="K66" s="212">
        <f t="shared" si="6"/>
        <v>-25.37380381404737</v>
      </c>
      <c r="L66" s="40">
        <v>183200.597175</v>
      </c>
      <c r="M66" s="44">
        <f t="shared" si="7"/>
        <v>36.94248600941346</v>
      </c>
    </row>
    <row r="67" spans="2:13" ht="15" thickBot="1" thickTop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-22.41698375523167</v>
      </c>
      <c r="H67" s="52">
        <v>2342310.2099072</v>
      </c>
      <c r="I67" s="51">
        <f t="shared" si="6"/>
        <v>-8.764960076923266</v>
      </c>
      <c r="J67" s="50">
        <v>2412686.81083305</v>
      </c>
      <c r="K67" s="213">
        <f t="shared" si="6"/>
        <v>3.0045807181380058</v>
      </c>
      <c r="L67" s="50">
        <v>2501018.476114</v>
      </c>
      <c r="M67" s="54">
        <f>(L67/J67-1)*100</f>
        <v>3.6611326793157595</v>
      </c>
    </row>
    <row r="68" spans="4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ht="13.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</v>
      </c>
      <c r="H69" s="42">
        <v>316551.8620538</v>
      </c>
      <c r="I69" s="76">
        <f>(H69/F69-1)*100</f>
        <v>31.472836300081397</v>
      </c>
      <c r="J69" s="40">
        <v>561706.7290425</v>
      </c>
      <c r="K69" s="211">
        <f>(J69/H69-1)*100</f>
        <v>77.4454035424484</v>
      </c>
      <c r="L69" s="40">
        <v>456038.436385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</v>
      </c>
      <c r="H70" s="69">
        <v>92002.3081903</v>
      </c>
      <c r="I70" s="80">
        <f>(H70/F70-1)*100</f>
        <v>46.86176447862989</v>
      </c>
      <c r="J70" s="67">
        <v>328324.096104</v>
      </c>
      <c r="K70" s="214">
        <f>(J70/H70-1)*100</f>
        <v>256.86506410783284</v>
      </c>
      <c r="L70" s="67">
        <v>208403.145947</v>
      </c>
      <c r="M70" s="71">
        <f>(L70/J70-1)*100</f>
        <v>-36.52517484400957</v>
      </c>
    </row>
    <row r="71" spans="4:13" ht="13.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248">
        <v>2008</v>
      </c>
      <c r="E73" s="245"/>
      <c r="F73" s="244">
        <v>2009</v>
      </c>
      <c r="G73" s="245"/>
      <c r="H73" s="244">
        <v>2010</v>
      </c>
      <c r="I73" s="245"/>
      <c r="J73" s="244">
        <v>2011</v>
      </c>
      <c r="K73" s="295"/>
      <c r="L73" s="280">
        <v>2012</v>
      </c>
      <c r="M73" s="281"/>
    </row>
    <row r="74" spans="2:13" ht="13.5">
      <c r="B74" s="27" t="s">
        <v>18</v>
      </c>
      <c r="C74" s="28"/>
      <c r="D74" s="114">
        <v>53444.58527999998</v>
      </c>
      <c r="E74" s="115" t="s">
        <v>19</v>
      </c>
      <c r="F74" s="116">
        <v>54017.35006900002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-6.834046575051889</v>
      </c>
      <c r="L74" s="31">
        <v>60045.93854000002</v>
      </c>
      <c r="M74" s="35">
        <f>(L74/J74-1)*100</f>
        <v>-3.2064196405434675</v>
      </c>
    </row>
    <row r="75" spans="2:13" ht="13.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</v>
      </c>
      <c r="I75" s="124">
        <v>-15.159966327517104</v>
      </c>
      <c r="J75" s="122">
        <v>293183.7835914</v>
      </c>
      <c r="K75" s="222">
        <v>194.02354861189997</v>
      </c>
      <c r="L75" s="40">
        <v>219811.99767299945</v>
      </c>
      <c r="M75" s="44">
        <f aca="true" t="shared" si="8" ref="M75:M82">(L75/J75-1)*100</f>
        <v>-25.02586774057608</v>
      </c>
    </row>
    <row r="76" spans="2:13" ht="13.5">
      <c r="B76" s="36" t="s">
        <v>21</v>
      </c>
      <c r="C76" s="37"/>
      <c r="D76" s="120">
        <v>1221382.0205289498</v>
      </c>
      <c r="E76" s="121" t="s">
        <v>19</v>
      </c>
      <c r="F76" s="122">
        <v>940021.0248644999</v>
      </c>
      <c r="G76" s="123">
        <v>-23.036281109050506</v>
      </c>
      <c r="H76" s="122">
        <v>953375.41664025</v>
      </c>
      <c r="I76" s="124">
        <v>1.420648200679886</v>
      </c>
      <c r="J76" s="122">
        <v>994620.8165024999</v>
      </c>
      <c r="K76" s="222">
        <v>4.326249569933438</v>
      </c>
      <c r="L76" s="40">
        <v>1071460.2768880003</v>
      </c>
      <c r="M76" s="44">
        <f t="shared" si="8"/>
        <v>7.725502936455708</v>
      </c>
    </row>
    <row r="77" spans="2:13" ht="13.5">
      <c r="B77" s="36" t="s">
        <v>22</v>
      </c>
      <c r="C77" s="37"/>
      <c r="D77" s="120">
        <v>68016.381769</v>
      </c>
      <c r="E77" s="121" t="s">
        <v>19</v>
      </c>
      <c r="F77" s="122">
        <v>83876.64607185</v>
      </c>
      <c r="G77" s="123">
        <v>23.3183005187122</v>
      </c>
      <c r="H77" s="122">
        <v>50543.124563</v>
      </c>
      <c r="I77" s="124">
        <v>-39.74112350688892</v>
      </c>
      <c r="J77" s="122">
        <v>71434.732358</v>
      </c>
      <c r="K77" s="222">
        <v>41.334222954418735</v>
      </c>
      <c r="L77" s="40">
        <v>67409.96755300001</v>
      </c>
      <c r="M77" s="44">
        <f t="shared" si="8"/>
        <v>-5.634184761594129</v>
      </c>
    </row>
    <row r="78" spans="2:13" ht="13.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</v>
      </c>
      <c r="J78" s="122">
        <v>186740.94260005</v>
      </c>
      <c r="K78" s="222">
        <v>-16.33426887506725</v>
      </c>
      <c r="L78" s="40">
        <v>195327.06949300002</v>
      </c>
      <c r="M78" s="44">
        <f t="shared" si="8"/>
        <v>4.597881307335605</v>
      </c>
    </row>
    <row r="79" spans="2:13" ht="13.5">
      <c r="B79" s="36" t="s">
        <v>24</v>
      </c>
      <c r="C79" s="37"/>
      <c r="D79" s="120">
        <v>398800.02155499975</v>
      </c>
      <c r="E79" s="121" t="s">
        <v>19</v>
      </c>
      <c r="F79" s="122">
        <v>347440.0637499995</v>
      </c>
      <c r="G79" s="123">
        <v>-12.878624631146629</v>
      </c>
      <c r="H79" s="122">
        <v>316515.96923499997</v>
      </c>
      <c r="I79" s="124">
        <v>-8.90055515798287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ht="13.5">
      <c r="B80" s="36" t="s">
        <v>25</v>
      </c>
      <c r="C80" s="37"/>
      <c r="D80" s="120">
        <v>101797.67403700003</v>
      </c>
      <c r="E80" s="121" t="s">
        <v>19</v>
      </c>
      <c r="F80" s="122">
        <v>72492.42507935</v>
      </c>
      <c r="G80" s="123">
        <v>-28.7877392434316</v>
      </c>
      <c r="H80" s="122">
        <v>103802.66258100001</v>
      </c>
      <c r="I80" s="124">
        <v>43.19104715751738</v>
      </c>
      <c r="J80" s="122">
        <v>80907.6499932</v>
      </c>
      <c r="K80" s="222">
        <v>-22.056286436712945</v>
      </c>
      <c r="L80" s="40">
        <v>107323.95753000001</v>
      </c>
      <c r="M80" s="44">
        <f t="shared" si="8"/>
        <v>32.64995033105053</v>
      </c>
    </row>
    <row r="81" spans="2:13" ht="13.5">
      <c r="B81" s="36" t="s">
        <v>26</v>
      </c>
      <c r="C81" s="37"/>
      <c r="D81" s="120">
        <v>65276.02589699998</v>
      </c>
      <c r="E81" s="121" t="s">
        <v>19</v>
      </c>
      <c r="F81" s="122">
        <v>48442.493092000004</v>
      </c>
      <c r="G81" s="123">
        <v>-25.788231703262475</v>
      </c>
      <c r="H81" s="122">
        <v>50248.268401</v>
      </c>
      <c r="I81" s="124">
        <v>3.7276679909321375</v>
      </c>
      <c r="J81" s="122">
        <v>77566.337592</v>
      </c>
      <c r="K81" s="222">
        <v>54.36619023961497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</v>
      </c>
      <c r="H82" s="128">
        <v>150099.824862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Bot="1" thickTop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2.607091088091762</v>
      </c>
      <c r="J83" s="135">
        <v>2258957.5448055</v>
      </c>
      <c r="K83" s="223">
        <v>12.158058808676685</v>
      </c>
      <c r="L83" s="50">
        <v>2266750.9769139998</v>
      </c>
      <c r="M83" s="54">
        <f>(L83/J83-1)*100</f>
        <v>0.3450012651375678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ht="13.5">
      <c r="B85" s="61" t="s">
        <v>29</v>
      </c>
      <c r="C85" s="141"/>
      <c r="D85" s="142">
        <v>287912.20654295</v>
      </c>
      <c r="E85" s="115" t="s">
        <v>19</v>
      </c>
      <c r="F85" s="143">
        <v>232667.47026034998</v>
      </c>
      <c r="G85" s="118">
        <f>(F85/D85-1)*100</f>
        <v>-19.18804935224543</v>
      </c>
      <c r="H85" s="143">
        <v>279246.2351375</v>
      </c>
      <c r="I85" s="124">
        <f>(H85/F85-1)*100</f>
        <v>20.019457307473786</v>
      </c>
      <c r="J85" s="143">
        <v>482556.00152489997</v>
      </c>
      <c r="K85" s="221">
        <f>(J85/H85-1)*100</f>
        <v>72.80662755839515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</v>
      </c>
      <c r="G86" s="147">
        <f>(F86/D86-1)*100</f>
        <v>-14.792561095706237</v>
      </c>
      <c r="H86" s="148">
        <v>59935.335683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</v>
      </c>
      <c r="M86" s="71">
        <f>(L86/J86-1)*100</f>
        <v>-26.90699966363891</v>
      </c>
    </row>
    <row r="87" spans="4:13" ht="13.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248">
        <v>2008</v>
      </c>
      <c r="E89" s="252"/>
      <c r="F89" s="244">
        <v>2009</v>
      </c>
      <c r="G89" s="252"/>
      <c r="H89" s="244">
        <v>2010</v>
      </c>
      <c r="I89" s="252"/>
      <c r="J89" s="244">
        <v>2011</v>
      </c>
      <c r="K89" s="296"/>
      <c r="L89" s="280">
        <v>2012</v>
      </c>
      <c r="M89" s="281"/>
    </row>
    <row r="90" spans="2:13" ht="13.5">
      <c r="B90" s="27" t="s">
        <v>18</v>
      </c>
      <c r="C90" s="28"/>
      <c r="D90" s="114">
        <v>79255.92043200001</v>
      </c>
      <c r="E90" s="115" t="s">
        <v>19</v>
      </c>
      <c r="F90" s="116">
        <v>98025.10781599999</v>
      </c>
      <c r="G90" s="117">
        <f>(F90/D90-1)*100</f>
        <v>23.681748040644557</v>
      </c>
      <c r="H90" s="116">
        <v>91924.151431</v>
      </c>
      <c r="I90" s="118">
        <f>(H90/F90-1)*100</f>
        <v>-6.223871129478287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3.62895975684574</v>
      </c>
    </row>
    <row r="91" spans="2:13" ht="13.5">
      <c r="B91" s="36" t="s">
        <v>20</v>
      </c>
      <c r="C91" s="37"/>
      <c r="D91" s="120">
        <v>147037.83482299998</v>
      </c>
      <c r="E91" s="121" t="s">
        <v>19</v>
      </c>
      <c r="F91" s="122">
        <v>137341.64728165</v>
      </c>
      <c r="G91" s="123">
        <f aca="true" t="shared" si="9" ref="G91:K102">(F91/D91-1)*100</f>
        <v>-6.594348694689356</v>
      </c>
      <c r="H91" s="122">
        <v>126641.388524</v>
      </c>
      <c r="I91" s="124">
        <f t="shared" si="9"/>
        <v>-7.7909788978333</v>
      </c>
      <c r="J91" s="122">
        <v>316110.79758519115</v>
      </c>
      <c r="K91" s="222">
        <f t="shared" si="9"/>
        <v>149.61096942275276</v>
      </c>
      <c r="L91" s="40">
        <v>408661.364159</v>
      </c>
      <c r="M91" s="44">
        <f aca="true" t="shared" si="10" ref="M91:M98">(L91/J91-1)*100</f>
        <v>29.277888411536047</v>
      </c>
    </row>
    <row r="92" spans="2:13" ht="13.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9.904880237806314</v>
      </c>
      <c r="H92" s="122">
        <v>1641889.68403955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-4.976284922435559</v>
      </c>
    </row>
    <row r="93" spans="2:13" ht="13.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</v>
      </c>
      <c r="H93" s="122">
        <v>87775.74106895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98933.554614</v>
      </c>
      <c r="M93" s="44">
        <f t="shared" si="10"/>
        <v>-6.151915721636936</v>
      </c>
    </row>
    <row r="94" spans="2:13" ht="13.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8.793695081920916</v>
      </c>
      <c r="J94" s="122">
        <v>255652.14946063413</v>
      </c>
      <c r="K94" s="222">
        <f t="shared" si="9"/>
        <v>-7.714850846412014</v>
      </c>
      <c r="L94" s="40">
        <v>322853.145485</v>
      </c>
      <c r="M94" s="44">
        <f>(L94/J94-1)*100</f>
        <v>26.286106401273823</v>
      </c>
    </row>
    <row r="95" spans="2:13" ht="13.5">
      <c r="B95" s="36" t="s">
        <v>24</v>
      </c>
      <c r="C95" s="37"/>
      <c r="D95" s="120">
        <v>496716.9811720003</v>
      </c>
      <c r="E95" s="121" t="s">
        <v>19</v>
      </c>
      <c r="F95" s="122">
        <v>747980.944605</v>
      </c>
      <c r="G95" s="123">
        <f t="shared" si="9"/>
        <v>50.584935276451404</v>
      </c>
      <c r="H95" s="122">
        <v>511562.3641187999</v>
      </c>
      <c r="I95" s="124">
        <f t="shared" si="9"/>
        <v>-31.60756730387697</v>
      </c>
      <c r="J95" s="122">
        <v>538017.8956408268</v>
      </c>
      <c r="K95" s="222">
        <f t="shared" si="9"/>
        <v>5.17151639323552</v>
      </c>
      <c r="L95" s="40">
        <v>463866.48420700006</v>
      </c>
      <c r="M95" s="44">
        <f t="shared" si="10"/>
        <v>-13.782331783872326</v>
      </c>
    </row>
    <row r="96" spans="2:13" ht="13.5">
      <c r="B96" s="36" t="s">
        <v>25</v>
      </c>
      <c r="C96" s="37"/>
      <c r="D96" s="120">
        <v>125699.432104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</v>
      </c>
      <c r="I96" s="124">
        <f t="shared" si="9"/>
        <v>32.60946565309506</v>
      </c>
      <c r="J96" s="122">
        <v>147777.2300903144</v>
      </c>
      <c r="K96" s="222">
        <f t="shared" si="9"/>
        <v>0.8627607397817982</v>
      </c>
      <c r="L96" s="40">
        <v>138314.99673099996</v>
      </c>
      <c r="M96" s="44">
        <f t="shared" si="10"/>
        <v>-6.403038785834314</v>
      </c>
    </row>
    <row r="97" spans="2:13" ht="13.5">
      <c r="B97" s="36" t="s">
        <v>26</v>
      </c>
      <c r="C97" s="37"/>
      <c r="D97" s="120">
        <v>49846.676444</v>
      </c>
      <c r="E97" s="121" t="s">
        <v>19</v>
      </c>
      <c r="F97" s="122">
        <v>62103.559462</v>
      </c>
      <c r="G97" s="123">
        <f t="shared" si="9"/>
        <v>24.589168009566166</v>
      </c>
      <c r="H97" s="122">
        <v>51260.09994105001</v>
      </c>
      <c r="I97" s="124">
        <f t="shared" si="9"/>
        <v>-17.46028668064493</v>
      </c>
      <c r="J97" s="122">
        <v>85166.97897335951</v>
      </c>
      <c r="K97" s="222">
        <f t="shared" si="9"/>
        <v>66.14672829608799</v>
      </c>
      <c r="L97" s="40">
        <v>69821.971417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</v>
      </c>
      <c r="G98" s="123">
        <f t="shared" si="9"/>
        <v>45.74941210673546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Bot="1" thickTop="1">
      <c r="B99" s="46" t="s">
        <v>28</v>
      </c>
      <c r="C99" s="47"/>
      <c r="D99" s="129">
        <v>2867943.6219389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3320934.6363326</v>
      </c>
      <c r="M99" s="54">
        <f>(L99/J99-1)*100</f>
        <v>0.9090369823805622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ht="13.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</v>
      </c>
      <c r="I101" s="124">
        <f>(H101/F101-1)*100</f>
        <v>-2.505336506002376</v>
      </c>
      <c r="J101" s="143">
        <v>548667.5142502964</v>
      </c>
      <c r="K101" s="221">
        <f>(J101/H101-1)*100</f>
        <v>66.6894784912198</v>
      </c>
      <c r="L101" s="40">
        <v>628710.4596170001</v>
      </c>
      <c r="M101" s="44">
        <f>(L101/J101-1)*100</f>
        <v>14.58860663111703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84319.91484165</v>
      </c>
      <c r="G102" s="147">
        <f t="shared" si="9"/>
        <v>-15.315142413187798</v>
      </c>
      <c r="H102" s="148">
        <v>83348.967363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33.73653290377803</v>
      </c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ht="13.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sheetProtection/>
  <mergeCells count="41">
    <mergeCell ref="D30:E30"/>
    <mergeCell ref="D73:E73"/>
    <mergeCell ref="F73:G73"/>
    <mergeCell ref="H73:I73"/>
    <mergeCell ref="J73:K73"/>
    <mergeCell ref="L73:M73"/>
    <mergeCell ref="L57:M57"/>
    <mergeCell ref="D89:E89"/>
    <mergeCell ref="F89:G89"/>
    <mergeCell ref="H89:I89"/>
    <mergeCell ref="J89:K89"/>
    <mergeCell ref="L89:M89"/>
    <mergeCell ref="D31:E31"/>
    <mergeCell ref="D32:E32"/>
    <mergeCell ref="J41:K41"/>
    <mergeCell ref="L41:M41"/>
    <mergeCell ref="J57:K57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8">
        <v>-10596.267006000002</v>
      </c>
      <c r="E24" s="289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2">
        <v>17431.741228</v>
      </c>
      <c r="E25" s="264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2">
        <v>26380.90625</v>
      </c>
      <c r="E26" s="264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2">
        <v>17482.687375</v>
      </c>
      <c r="E27" s="264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2">
        <v>31906.866649999996</v>
      </c>
      <c r="E28" s="264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90">
        <v>105378.147138</v>
      </c>
      <c r="E29" s="290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297">
        <v>19854.2375</v>
      </c>
      <c r="E30" s="298"/>
      <c r="F30" s="103">
        <f>D30/C30*100</f>
        <v>16.48663233967301</v>
      </c>
      <c r="K30" s="3"/>
      <c r="M30" s="3"/>
    </row>
    <row r="31" spans="1:13" ht="13.5">
      <c r="A31" s="113"/>
      <c r="B31" s="153" t="s">
        <v>76</v>
      </c>
      <c r="C31" s="171">
        <v>173015.28534600005</v>
      </c>
      <c r="D31" s="262">
        <v>21248.955841000003</v>
      </c>
      <c r="E31" s="264"/>
      <c r="F31" s="155">
        <f t="shared" si="0"/>
        <v>12.281548302802172</v>
      </c>
      <c r="K31" s="3"/>
      <c r="M31" s="3"/>
    </row>
    <row r="32" spans="2:13" ht="14.25" thickBot="1">
      <c r="B32" s="150" t="s">
        <v>74</v>
      </c>
      <c r="C32" s="227">
        <v>227163.666594</v>
      </c>
      <c r="D32" s="283">
        <v>38975.138681</v>
      </c>
      <c r="E32" s="284"/>
      <c r="F32" s="152">
        <f>D32/C32*100</f>
        <v>17.15729423872111</v>
      </c>
      <c r="K32" s="3"/>
      <c r="M32" s="3"/>
    </row>
    <row r="33" spans="2:13" ht="12.75" customHeight="1">
      <c r="B33" s="96" t="s">
        <v>12</v>
      </c>
      <c r="C33" s="97">
        <f>SUM(C6:C32)</f>
        <v>5531380.706766051</v>
      </c>
      <c r="D33" s="237">
        <f>SUM(D6:E32)</f>
        <v>872646.8986569999</v>
      </c>
      <c r="E33" s="238">
        <f>SUM(E6:E29)</f>
        <v>0</v>
      </c>
      <c r="F33" s="106">
        <f>D33/C33*100</f>
        <v>15.776294291036011</v>
      </c>
      <c r="K33" s="3"/>
      <c r="M33" s="3"/>
    </row>
    <row r="34" spans="2:13" ht="13.5">
      <c r="B34" s="17"/>
      <c r="C34" s="18"/>
      <c r="D34" s="18"/>
      <c r="E34" s="19"/>
      <c r="F34" s="20"/>
      <c r="K34" s="3"/>
      <c r="M34" s="3"/>
    </row>
    <row r="35" spans="2:13" ht="13.5">
      <c r="B35" s="21" t="s">
        <v>13</v>
      </c>
      <c r="C35" s="18"/>
      <c r="D35" s="18"/>
      <c r="E35" s="19"/>
      <c r="F35" s="20"/>
      <c r="K35" s="3"/>
      <c r="M35" s="3"/>
    </row>
    <row r="36" spans="2:13" ht="13.5">
      <c r="B36" s="21" t="s">
        <v>14</v>
      </c>
      <c r="K36" s="3"/>
      <c r="M36" s="3"/>
    </row>
    <row r="37" spans="2:13" ht="13.5">
      <c r="B37" s="21" t="s">
        <v>34</v>
      </c>
      <c r="K37" s="3"/>
      <c r="M37" s="3"/>
    </row>
    <row r="38" spans="11:13" ht="25.5" customHeight="1">
      <c r="K38" s="3"/>
      <c r="M38" s="3"/>
    </row>
    <row r="39" ht="14.25">
      <c r="A39" s="4" t="s">
        <v>15</v>
      </c>
    </row>
    <row r="40" spans="11:13" ht="13.5">
      <c r="K40" s="3"/>
      <c r="M40" s="3" t="s">
        <v>16</v>
      </c>
    </row>
    <row r="41" spans="2:13" ht="18" thickBot="1">
      <c r="B41" s="22" t="s">
        <v>17</v>
      </c>
      <c r="C41" s="22"/>
      <c r="K41" s="3"/>
      <c r="M41" s="3"/>
    </row>
    <row r="42" spans="2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280">
        <v>2011</v>
      </c>
      <c r="K42" s="285"/>
      <c r="L42" s="280">
        <v>2012</v>
      </c>
      <c r="M42" s="281"/>
    </row>
    <row r="43" spans="2:13" ht="13.5">
      <c r="B43" s="27" t="s">
        <v>18</v>
      </c>
      <c r="C43" s="28"/>
      <c r="D43" s="29">
        <v>74465.86815699999</v>
      </c>
      <c r="E43" s="30" t="s">
        <v>19</v>
      </c>
      <c r="F43" s="31">
        <v>58963.20787799997</v>
      </c>
      <c r="G43" s="32">
        <f>(F43/D43-1)*100</f>
        <v>-20.818477864670847</v>
      </c>
      <c r="H43" s="33">
        <v>65085.72609699999</v>
      </c>
      <c r="I43" s="34">
        <f>(H43/F43-1)*100</f>
        <v>10.383624703167516</v>
      </c>
      <c r="J43" s="31">
        <v>52162.66686</v>
      </c>
      <c r="K43" s="206">
        <f>(J43/H43-1)*100</f>
        <v>-19.855442985671257</v>
      </c>
      <c r="L43" s="31">
        <v>71372.129297</v>
      </c>
      <c r="M43" s="35">
        <f>(L43/J43-1)*100</f>
        <v>36.826074266019624</v>
      </c>
    </row>
    <row r="44" spans="2:13" ht="13.5">
      <c r="B44" s="36" t="s">
        <v>20</v>
      </c>
      <c r="C44" s="37"/>
      <c r="D44" s="38">
        <v>123756.788416</v>
      </c>
      <c r="E44" s="39" t="s">
        <v>19</v>
      </c>
      <c r="F44" s="40">
        <v>64109.766525</v>
      </c>
      <c r="G44" s="41">
        <f aca="true" t="shared" si="1" ref="G44:G55">(F44/D44-1)*100</f>
        <v>-48.196969761772266</v>
      </c>
      <c r="H44" s="42">
        <v>73314.20406855</v>
      </c>
      <c r="I44" s="43">
        <f aca="true" t="shared" si="2" ref="I44:I55">(H44/F44-1)*100</f>
        <v>14.357309412382069</v>
      </c>
      <c r="J44" s="40">
        <v>138795.738655</v>
      </c>
      <c r="K44" s="207">
        <f aca="true" t="shared" si="3" ref="K44:K55">(J44/H44-1)*100</f>
        <v>89.31630018819227</v>
      </c>
      <c r="L44" s="40">
        <v>210852.80018000002</v>
      </c>
      <c r="M44" s="44">
        <f aca="true" t="shared" si="4" ref="M44:M52">(L44/J44-1)*100</f>
        <v>51.91590334348082</v>
      </c>
    </row>
    <row r="45" spans="2:13" ht="13.5">
      <c r="B45" s="36" t="s">
        <v>21</v>
      </c>
      <c r="C45" s="37"/>
      <c r="D45" s="38">
        <v>1169438.287102</v>
      </c>
      <c r="E45" s="39" t="s">
        <v>19</v>
      </c>
      <c r="F45" s="40">
        <v>763654.2381190001</v>
      </c>
      <c r="G45" s="41">
        <f t="shared" si="1"/>
        <v>-34.6990562442229</v>
      </c>
      <c r="H45" s="42">
        <v>707206.4344405499</v>
      </c>
      <c r="I45" s="43">
        <f t="shared" si="2"/>
        <v>-7.391801270885356</v>
      </c>
      <c r="J45" s="40">
        <v>866631.6148727499</v>
      </c>
      <c r="K45" s="207">
        <f t="shared" si="3"/>
        <v>22.542948235237215</v>
      </c>
      <c r="L45" s="40">
        <v>902865.589185</v>
      </c>
      <c r="M45" s="44">
        <f t="shared" si="4"/>
        <v>4.181012288314734</v>
      </c>
    </row>
    <row r="46" spans="2:13" ht="13.5">
      <c r="B46" s="36" t="s">
        <v>22</v>
      </c>
      <c r="C46" s="37"/>
      <c r="D46" s="38">
        <v>82149.387165</v>
      </c>
      <c r="E46" s="39" t="s">
        <v>19</v>
      </c>
      <c r="F46" s="40">
        <v>92729.87019605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53816.1367768</v>
      </c>
      <c r="K46" s="207">
        <f t="shared" si="3"/>
        <v>46.355252631247424</v>
      </c>
      <c r="L46" s="40">
        <v>66521.40487</v>
      </c>
      <c r="M46" s="44">
        <f t="shared" si="4"/>
        <v>23.608658766968958</v>
      </c>
    </row>
    <row r="47" spans="2:13" ht="13.5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183752.441971</v>
      </c>
      <c r="M47" s="44">
        <f t="shared" si="4"/>
        <v>8.835748063165493</v>
      </c>
    </row>
    <row r="48" spans="2:13" ht="13.5">
      <c r="B48" s="36" t="s">
        <v>24</v>
      </c>
      <c r="C48" s="37"/>
      <c r="D48" s="38">
        <v>424786.96063</v>
      </c>
      <c r="E48" s="39" t="s">
        <v>19</v>
      </c>
      <c r="F48" s="40">
        <v>303027.6243459998</v>
      </c>
      <c r="G48" s="41">
        <f t="shared" si="1"/>
        <v>-28.66362378530155</v>
      </c>
      <c r="H48" s="42">
        <v>246619.4399830001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278852.955149</v>
      </c>
      <c r="M48" s="44">
        <f t="shared" si="4"/>
        <v>14.597676993917808</v>
      </c>
    </row>
    <row r="49" spans="2:13" ht="13.5">
      <c r="B49" s="36" t="s">
        <v>25</v>
      </c>
      <c r="C49" s="37"/>
      <c r="D49" s="38">
        <v>91998.580067</v>
      </c>
      <c r="E49" s="39" t="s">
        <v>19</v>
      </c>
      <c r="F49" s="40">
        <v>72420.74597299998</v>
      </c>
      <c r="G49" s="41">
        <f t="shared" si="1"/>
        <v>-21.280582895672985</v>
      </c>
      <c r="H49" s="42">
        <v>63603.039644</v>
      </c>
      <c r="I49" s="43">
        <f t="shared" si="2"/>
        <v>-12.175663493286049</v>
      </c>
      <c r="J49" s="40">
        <v>83922.54898600001</v>
      </c>
      <c r="K49" s="207">
        <f t="shared" si="3"/>
        <v>31.94738719365098</v>
      </c>
      <c r="L49" s="40">
        <v>73510.594003</v>
      </c>
      <c r="M49" s="44">
        <f t="shared" si="4"/>
        <v>-12.406623855928078</v>
      </c>
    </row>
    <row r="50" spans="2:13" ht="13.5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5.078512728391971</v>
      </c>
      <c r="L50" s="40">
        <v>34797.79395400001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91957.92502700002</v>
      </c>
      <c r="G51" s="41">
        <f t="shared" si="1"/>
        <v>-46.94368329899987</v>
      </c>
      <c r="H51" s="42">
        <v>125849.024</v>
      </c>
      <c r="I51" s="43">
        <f t="shared" si="2"/>
        <v>36.85500620316206</v>
      </c>
      <c r="J51" s="40">
        <v>126708.88219915002</v>
      </c>
      <c r="K51" s="207">
        <f t="shared" si="3"/>
        <v>0.6832458225103144</v>
      </c>
      <c r="L51" s="40">
        <v>135836.600931</v>
      </c>
      <c r="M51" s="44">
        <f t="shared" si="4"/>
        <v>7.203692885163182</v>
      </c>
    </row>
    <row r="52" spans="2:13" ht="15" thickBot="1" thickTop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</v>
      </c>
      <c r="H52" s="52">
        <v>1479655.297987</v>
      </c>
      <c r="I52" s="53">
        <f t="shared" si="2"/>
        <v>-9.112151865297003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4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 ht="13.5">
      <c r="B54" s="61" t="s">
        <v>29</v>
      </c>
      <c r="C54" s="62"/>
      <c r="D54" s="38">
        <v>304986.149088</v>
      </c>
      <c r="E54" s="30" t="s">
        <v>19</v>
      </c>
      <c r="F54" s="31">
        <v>148632.117525</v>
      </c>
      <c r="G54" s="41">
        <f>(F54/D54-1)*100</f>
        <v>-51.26594503735511</v>
      </c>
      <c r="H54" s="42">
        <v>150024.44353805</v>
      </c>
      <c r="I54" s="43">
        <f t="shared" si="2"/>
        <v>0.9367598579868242</v>
      </c>
      <c r="J54" s="40">
        <v>326871.2629643</v>
      </c>
      <c r="K54" s="207">
        <f t="shared" si="3"/>
        <v>117.87867047238683</v>
      </c>
      <c r="L54" s="40">
        <v>404012.0825240001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80232.032362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46955.23988255</v>
      </c>
      <c r="I55" s="70">
        <f t="shared" si="2"/>
        <v>-0.05151768754154684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4:13" ht="13.5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4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280">
        <v>2011</v>
      </c>
      <c r="K58" s="285"/>
      <c r="L58" s="280">
        <v>2012</v>
      </c>
      <c r="M58" s="281"/>
    </row>
    <row r="59" spans="2:13" ht="13.5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</v>
      </c>
      <c r="H59" s="33">
        <v>50534.686978000005</v>
      </c>
      <c r="I59" s="74">
        <f>(H59/F59-1)*100</f>
        <v>-6.3707861444256775</v>
      </c>
      <c r="J59" s="31">
        <v>51523.208511</v>
      </c>
      <c r="K59" s="211">
        <f>(J59/H59-1)*100</f>
        <v>1.9561247770869539</v>
      </c>
      <c r="L59" s="31">
        <v>98968.32531799999</v>
      </c>
      <c r="M59" s="35">
        <f>(L59/J59-1)*100</f>
        <v>92.08494225834296</v>
      </c>
    </row>
    <row r="60" spans="2:13" ht="13.5">
      <c r="B60" s="36" t="s">
        <v>20</v>
      </c>
      <c r="C60" s="37"/>
      <c r="D60" s="38">
        <v>145430.75646899999</v>
      </c>
      <c r="E60" s="39" t="s">
        <v>19</v>
      </c>
      <c r="F60" s="75">
        <v>96278.06066785</v>
      </c>
      <c r="G60" s="41">
        <f aca="true" t="shared" si="5" ref="G60:G68">(F60/D60-1)*100</f>
        <v>-33.79800600268993</v>
      </c>
      <c r="H60" s="42">
        <v>138276.5004413</v>
      </c>
      <c r="I60" s="76">
        <f aca="true" t="shared" si="6" ref="I60:K68">(H60/F60-1)*100</f>
        <v>43.62202508247499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aca="true" t="shared" si="7" ref="M60:M67">(L60/J60-1)*100</f>
        <v>-37.499106394399305</v>
      </c>
    </row>
    <row r="61" spans="2:13" ht="13.5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</v>
      </c>
      <c r="I61" s="76">
        <f t="shared" si="6"/>
        <v>-18.26329119526925</v>
      </c>
      <c r="J61" s="40">
        <v>1083908.1906834</v>
      </c>
      <c r="K61" s="212">
        <f t="shared" si="6"/>
        <v>-7.563610621126793</v>
      </c>
      <c r="L61" s="40">
        <v>1150309.8317710003</v>
      </c>
      <c r="M61" s="44">
        <f t="shared" si="7"/>
        <v>6.126131498806586</v>
      </c>
    </row>
    <row r="62" spans="2:13" ht="13.5">
      <c r="B62" s="36" t="s">
        <v>22</v>
      </c>
      <c r="C62" s="37"/>
      <c r="D62" s="38">
        <v>83654.76086800001</v>
      </c>
      <c r="E62" s="39" t="s">
        <v>19</v>
      </c>
      <c r="F62" s="75">
        <v>78045.871556</v>
      </c>
      <c r="G62" s="41">
        <f t="shared" si="5"/>
        <v>-6.704805863769492</v>
      </c>
      <c r="H62" s="42">
        <v>62504.7406474</v>
      </c>
      <c r="I62" s="76">
        <f t="shared" si="6"/>
        <v>-19.912816141016275</v>
      </c>
      <c r="J62" s="40">
        <v>68356.70219999999</v>
      </c>
      <c r="K62" s="212">
        <f t="shared" si="6"/>
        <v>9.362428340614848</v>
      </c>
      <c r="L62" s="40">
        <v>70899.061984</v>
      </c>
      <c r="M62" s="44">
        <f t="shared" si="7"/>
        <v>3.719254589786236</v>
      </c>
    </row>
    <row r="63" spans="2:13" ht="13.5">
      <c r="B63" s="36" t="s">
        <v>23</v>
      </c>
      <c r="C63" s="37"/>
      <c r="D63" s="38">
        <v>362217.08108199947</v>
      </c>
      <c r="E63" s="39" t="s">
        <v>19</v>
      </c>
      <c r="F63" s="75">
        <v>221173.40723</v>
      </c>
      <c r="G63" s="41">
        <f t="shared" si="5"/>
        <v>-38.93899024051538</v>
      </c>
      <c r="H63" s="42">
        <v>231292.073395</v>
      </c>
      <c r="I63" s="76">
        <f t="shared" si="6"/>
        <v>4.574992216165263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</v>
      </c>
    </row>
    <row r="64" spans="2:13" ht="13.5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 ht="13.5">
      <c r="B65" s="36" t="s">
        <v>25</v>
      </c>
      <c r="C65" s="37"/>
      <c r="D65" s="38">
        <v>134339.52297800002</v>
      </c>
      <c r="E65" s="39" t="s">
        <v>19</v>
      </c>
      <c r="F65" s="75">
        <v>133160.078479</v>
      </c>
      <c r="G65" s="41">
        <f t="shared" si="5"/>
        <v>-0.877957932896023</v>
      </c>
      <c r="H65" s="42">
        <v>101561.90542299999</v>
      </c>
      <c r="I65" s="76">
        <f t="shared" si="6"/>
        <v>-23.729464128382283</v>
      </c>
      <c r="J65" s="40">
        <v>106085.068211</v>
      </c>
      <c r="K65" s="212">
        <f t="shared" si="6"/>
        <v>4.453601740890223</v>
      </c>
      <c r="L65" s="40">
        <v>83629.52279799999</v>
      </c>
      <c r="M65" s="44">
        <f t="shared" si="7"/>
        <v>-21.167489253375994</v>
      </c>
    </row>
    <row r="66" spans="2:13" ht="13.5">
      <c r="B66" s="36" t="s">
        <v>26</v>
      </c>
      <c r="C66" s="37"/>
      <c r="D66" s="38">
        <v>39582.16521</v>
      </c>
      <c r="E66" s="39" t="s">
        <v>19</v>
      </c>
      <c r="F66" s="75">
        <v>44396.500936</v>
      </c>
      <c r="G66" s="41">
        <f t="shared" si="5"/>
        <v>12.162891293232514</v>
      </c>
      <c r="H66" s="42">
        <v>45108.79307300001</v>
      </c>
      <c r="I66" s="76">
        <f t="shared" si="6"/>
        <v>1.6043880080252704</v>
      </c>
      <c r="J66" s="40">
        <v>43654.61741600001</v>
      </c>
      <c r="K66" s="212">
        <f t="shared" si="6"/>
        <v>-3.2237077472826448</v>
      </c>
      <c r="L66" s="40">
        <v>44633.086684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</v>
      </c>
      <c r="G67" s="41">
        <f t="shared" si="5"/>
        <v>-29.15229387344157</v>
      </c>
      <c r="H67" s="42">
        <v>179265.77039355</v>
      </c>
      <c r="I67" s="76">
        <f t="shared" si="6"/>
        <v>9.904667481505204</v>
      </c>
      <c r="J67" s="40">
        <v>133779.22550815</v>
      </c>
      <c r="K67" s="212">
        <f t="shared" si="6"/>
        <v>-25.37380381404737</v>
      </c>
      <c r="L67" s="40">
        <v>183200.597175</v>
      </c>
      <c r="M67" s="44">
        <f t="shared" si="7"/>
        <v>36.94248600941346</v>
      </c>
    </row>
    <row r="68" spans="2:13" ht="15" thickBot="1" thickTop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-22.41698375523167</v>
      </c>
      <c r="H68" s="52">
        <v>2342310.2099072</v>
      </c>
      <c r="I68" s="51">
        <f t="shared" si="6"/>
        <v>-8.764960076923266</v>
      </c>
      <c r="J68" s="50">
        <v>2412686.81083305</v>
      </c>
      <c r="K68" s="213">
        <f t="shared" si="6"/>
        <v>3.0045807181380058</v>
      </c>
      <c r="L68" s="50">
        <v>2501018.476114</v>
      </c>
      <c r="M68" s="54">
        <f>(L68/J68-1)*100</f>
        <v>3.6611326793157595</v>
      </c>
    </row>
    <row r="69" spans="4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 ht="13.5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</v>
      </c>
      <c r="H70" s="42">
        <v>316551.8620538</v>
      </c>
      <c r="I70" s="76">
        <f>(H70/F70-1)*100</f>
        <v>31.472836300081397</v>
      </c>
      <c r="J70" s="40">
        <v>561706.7290425</v>
      </c>
      <c r="K70" s="211">
        <f>(J70/H70-1)*100</f>
        <v>77.4454035424484</v>
      </c>
      <c r="L70" s="40">
        <v>456038.436385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</v>
      </c>
      <c r="H71" s="69">
        <v>92002.3081903</v>
      </c>
      <c r="I71" s="80">
        <f>(H71/F71-1)*100</f>
        <v>46.86176447862989</v>
      </c>
      <c r="J71" s="67">
        <v>328324.096104</v>
      </c>
      <c r="K71" s="214">
        <f>(J71/H71-1)*100</f>
        <v>256.86506410783284</v>
      </c>
      <c r="L71" s="67">
        <v>208403.145947</v>
      </c>
      <c r="M71" s="71">
        <f>(L71/J71-1)*100</f>
        <v>-36.52517484400957</v>
      </c>
    </row>
    <row r="72" spans="4:13" ht="13.5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248">
        <v>2008</v>
      </c>
      <c r="E74" s="245"/>
      <c r="F74" s="244">
        <v>2009</v>
      </c>
      <c r="G74" s="245"/>
      <c r="H74" s="244">
        <v>2010</v>
      </c>
      <c r="I74" s="245"/>
      <c r="J74" s="244">
        <v>2011</v>
      </c>
      <c r="K74" s="295"/>
      <c r="L74" s="280">
        <v>2012</v>
      </c>
      <c r="M74" s="281"/>
    </row>
    <row r="75" spans="2:13" ht="13.5">
      <c r="B75" s="27" t="s">
        <v>18</v>
      </c>
      <c r="C75" s="28"/>
      <c r="D75" s="114">
        <v>53444.58527999998</v>
      </c>
      <c r="E75" s="115" t="s">
        <v>19</v>
      </c>
      <c r="F75" s="116">
        <v>54017.35006900002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-6.834046575051889</v>
      </c>
      <c r="L75" s="31">
        <v>60045.93854000002</v>
      </c>
      <c r="M75" s="35">
        <f>(L75/J75-1)*100</f>
        <v>-3.2064196405434675</v>
      </c>
    </row>
    <row r="76" spans="2:13" ht="13.5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</v>
      </c>
      <c r="I76" s="124">
        <v>-15.159966327517104</v>
      </c>
      <c r="J76" s="122">
        <v>293183.7835914</v>
      </c>
      <c r="K76" s="222">
        <v>194.02354861189997</v>
      </c>
      <c r="L76" s="40">
        <v>219811.99767299945</v>
      </c>
      <c r="M76" s="44">
        <f aca="true" t="shared" si="8" ref="M76:M83">(L76/J76-1)*100</f>
        <v>-25.02586774057608</v>
      </c>
    </row>
    <row r="77" spans="2:13" ht="13.5">
      <c r="B77" s="36" t="s">
        <v>21</v>
      </c>
      <c r="C77" s="37"/>
      <c r="D77" s="120">
        <v>1221382.0205289498</v>
      </c>
      <c r="E77" s="121" t="s">
        <v>19</v>
      </c>
      <c r="F77" s="122">
        <v>940021.0248644999</v>
      </c>
      <c r="G77" s="123">
        <v>-23.036281109050506</v>
      </c>
      <c r="H77" s="122">
        <v>953375.41664025</v>
      </c>
      <c r="I77" s="124">
        <v>1.420648200679886</v>
      </c>
      <c r="J77" s="122">
        <v>994620.8165024999</v>
      </c>
      <c r="K77" s="222">
        <v>4.326249569933438</v>
      </c>
      <c r="L77" s="40">
        <v>1071460.2768880003</v>
      </c>
      <c r="M77" s="44">
        <f t="shared" si="8"/>
        <v>7.725502936455708</v>
      </c>
    </row>
    <row r="78" spans="2:13" ht="13.5">
      <c r="B78" s="36" t="s">
        <v>22</v>
      </c>
      <c r="C78" s="37"/>
      <c r="D78" s="120">
        <v>68016.381769</v>
      </c>
      <c r="E78" s="121" t="s">
        <v>19</v>
      </c>
      <c r="F78" s="122">
        <v>83876.64607185</v>
      </c>
      <c r="G78" s="123">
        <v>23.3183005187122</v>
      </c>
      <c r="H78" s="122">
        <v>50543.124563</v>
      </c>
      <c r="I78" s="124">
        <v>-39.74112350688892</v>
      </c>
      <c r="J78" s="122">
        <v>71434.732358</v>
      </c>
      <c r="K78" s="222">
        <v>41.334222954418735</v>
      </c>
      <c r="L78" s="40">
        <v>67409.96755300001</v>
      </c>
      <c r="M78" s="44">
        <f t="shared" si="8"/>
        <v>-5.634184761594129</v>
      </c>
    </row>
    <row r="79" spans="2:13" ht="13.5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</v>
      </c>
      <c r="J79" s="122">
        <v>186740.94260005</v>
      </c>
      <c r="K79" s="222">
        <v>-16.33426887506725</v>
      </c>
      <c r="L79" s="40">
        <v>195327.06949300002</v>
      </c>
      <c r="M79" s="44">
        <f t="shared" si="8"/>
        <v>4.597881307335605</v>
      </c>
    </row>
    <row r="80" spans="2:13" ht="13.5">
      <c r="B80" s="36" t="s">
        <v>24</v>
      </c>
      <c r="C80" s="37"/>
      <c r="D80" s="120">
        <v>398800.02155499975</v>
      </c>
      <c r="E80" s="121" t="s">
        <v>19</v>
      </c>
      <c r="F80" s="122">
        <v>347440.0637499995</v>
      </c>
      <c r="G80" s="123">
        <v>-12.878624631146629</v>
      </c>
      <c r="H80" s="122">
        <v>316515.96923499997</v>
      </c>
      <c r="I80" s="124">
        <v>-8.90055515798287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 ht="13.5">
      <c r="B81" s="36" t="s">
        <v>25</v>
      </c>
      <c r="C81" s="37"/>
      <c r="D81" s="120">
        <v>101797.67403700003</v>
      </c>
      <c r="E81" s="121" t="s">
        <v>19</v>
      </c>
      <c r="F81" s="122">
        <v>72492.42507935</v>
      </c>
      <c r="G81" s="123">
        <v>-28.7877392434316</v>
      </c>
      <c r="H81" s="122">
        <v>103802.66258100001</v>
      </c>
      <c r="I81" s="124">
        <v>43.19104715751738</v>
      </c>
      <c r="J81" s="122">
        <v>80907.6499932</v>
      </c>
      <c r="K81" s="222">
        <v>-22.056286436712945</v>
      </c>
      <c r="L81" s="40">
        <v>107323.95753000001</v>
      </c>
      <c r="M81" s="44">
        <f t="shared" si="8"/>
        <v>32.64995033105053</v>
      </c>
    </row>
    <row r="82" spans="2:13" ht="13.5">
      <c r="B82" s="36" t="s">
        <v>26</v>
      </c>
      <c r="C82" s="37"/>
      <c r="D82" s="120">
        <v>65276.02589699998</v>
      </c>
      <c r="E82" s="121" t="s">
        <v>19</v>
      </c>
      <c r="F82" s="122">
        <v>48442.493092000004</v>
      </c>
      <c r="G82" s="123">
        <v>-25.788231703262475</v>
      </c>
      <c r="H82" s="122">
        <v>50248.268401</v>
      </c>
      <c r="I82" s="124">
        <v>3.7276679909321375</v>
      </c>
      <c r="J82" s="122">
        <v>77566.337592</v>
      </c>
      <c r="K82" s="222">
        <v>54.36619023961497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</v>
      </c>
      <c r="H83" s="128">
        <v>150099.824862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Bot="1" thickTop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2.607091088091762</v>
      </c>
      <c r="J84" s="135">
        <v>2258957.5448055</v>
      </c>
      <c r="K84" s="223">
        <v>12.158058808676685</v>
      </c>
      <c r="L84" s="50">
        <v>2266750.9769139998</v>
      </c>
      <c r="M84" s="54">
        <f>(L84/J84-1)*100</f>
        <v>0.3450012651375678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 ht="13.5">
      <c r="B86" s="61" t="s">
        <v>29</v>
      </c>
      <c r="C86" s="141"/>
      <c r="D86" s="142">
        <v>287912.20654295</v>
      </c>
      <c r="E86" s="115" t="s">
        <v>19</v>
      </c>
      <c r="F86" s="143">
        <v>232667.47026034998</v>
      </c>
      <c r="G86" s="118">
        <f>(F86/D86-1)*100</f>
        <v>-19.18804935224543</v>
      </c>
      <c r="H86" s="143">
        <v>279246.2351375</v>
      </c>
      <c r="I86" s="124">
        <f>(H86/F86-1)*100</f>
        <v>20.019457307473786</v>
      </c>
      <c r="J86" s="143">
        <v>482556.00152489997</v>
      </c>
      <c r="K86" s="221">
        <f>(J86/H86-1)*100</f>
        <v>72.80662755839515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</v>
      </c>
      <c r="G87" s="147">
        <f>(F87/D87-1)*100</f>
        <v>-14.792561095706237</v>
      </c>
      <c r="H87" s="148">
        <v>59935.335683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</v>
      </c>
      <c r="M87" s="71">
        <f>(L87/J87-1)*100</f>
        <v>-26.90699966363891</v>
      </c>
    </row>
    <row r="88" spans="4:13" ht="13.5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248">
        <v>2008</v>
      </c>
      <c r="E90" s="252"/>
      <c r="F90" s="244">
        <v>2009</v>
      </c>
      <c r="G90" s="252"/>
      <c r="H90" s="244">
        <v>2010</v>
      </c>
      <c r="I90" s="252"/>
      <c r="J90" s="244">
        <v>2011</v>
      </c>
      <c r="K90" s="296"/>
      <c r="L90" s="280">
        <v>2012</v>
      </c>
      <c r="M90" s="281"/>
    </row>
    <row r="91" spans="2:13" ht="13.5">
      <c r="B91" s="27" t="s">
        <v>18</v>
      </c>
      <c r="C91" s="28"/>
      <c r="D91" s="114">
        <v>79255.92043200001</v>
      </c>
      <c r="E91" s="115" t="s">
        <v>19</v>
      </c>
      <c r="F91" s="116">
        <v>98025.10781599999</v>
      </c>
      <c r="G91" s="117">
        <f>(F91/D91-1)*100</f>
        <v>23.681748040644557</v>
      </c>
      <c r="H91" s="116">
        <v>91924.151431</v>
      </c>
      <c r="I91" s="118">
        <f>(H91/F91-1)*100</f>
        <v>-6.223871129478287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3.62895975684574</v>
      </c>
    </row>
    <row r="92" spans="2:13" ht="13.5">
      <c r="B92" s="36" t="s">
        <v>20</v>
      </c>
      <c r="C92" s="37"/>
      <c r="D92" s="120">
        <v>147037.83482299998</v>
      </c>
      <c r="E92" s="121" t="s">
        <v>19</v>
      </c>
      <c r="F92" s="122">
        <v>137341.64728165</v>
      </c>
      <c r="G92" s="123">
        <f aca="true" t="shared" si="9" ref="G92:K103">(F92/D92-1)*100</f>
        <v>-6.594348694689356</v>
      </c>
      <c r="H92" s="122">
        <v>126641.388524</v>
      </c>
      <c r="I92" s="124">
        <f t="shared" si="9"/>
        <v>-7.7909788978333</v>
      </c>
      <c r="J92" s="122">
        <v>316110.79758519115</v>
      </c>
      <c r="K92" s="222">
        <f t="shared" si="9"/>
        <v>149.61096942275276</v>
      </c>
      <c r="L92" s="40">
        <v>408661.364159</v>
      </c>
      <c r="M92" s="44">
        <f aca="true" t="shared" si="10" ref="M92:M99">(L92/J92-1)*100</f>
        <v>29.277888411536047</v>
      </c>
    </row>
    <row r="93" spans="2:13" ht="13.5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9.904880237806314</v>
      </c>
      <c r="H93" s="122">
        <v>1641889.68403955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-4.976284922435559</v>
      </c>
    </row>
    <row r="94" spans="2:13" ht="13.5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</v>
      </c>
      <c r="H94" s="122">
        <v>87775.74106895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98933.554614</v>
      </c>
      <c r="M94" s="44">
        <f t="shared" si="10"/>
        <v>-6.151915721636936</v>
      </c>
    </row>
    <row r="95" spans="2:13" ht="13.5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8.793695081920916</v>
      </c>
      <c r="J95" s="122">
        <v>255652.14946063413</v>
      </c>
      <c r="K95" s="222">
        <f t="shared" si="9"/>
        <v>-7.714850846412014</v>
      </c>
      <c r="L95" s="40">
        <v>322853.145485</v>
      </c>
      <c r="M95" s="44">
        <f>(L95/J95-1)*100</f>
        <v>26.286106401273823</v>
      </c>
    </row>
    <row r="96" spans="2:13" ht="13.5">
      <c r="B96" s="36" t="s">
        <v>24</v>
      </c>
      <c r="C96" s="37"/>
      <c r="D96" s="120">
        <v>496716.9811720003</v>
      </c>
      <c r="E96" s="121" t="s">
        <v>19</v>
      </c>
      <c r="F96" s="122">
        <v>747980.944605</v>
      </c>
      <c r="G96" s="123">
        <f t="shared" si="9"/>
        <v>50.584935276451404</v>
      </c>
      <c r="H96" s="122">
        <v>511562.3641187999</v>
      </c>
      <c r="I96" s="124">
        <f t="shared" si="9"/>
        <v>-31.60756730387697</v>
      </c>
      <c r="J96" s="122">
        <v>538017.8956408268</v>
      </c>
      <c r="K96" s="222">
        <f t="shared" si="9"/>
        <v>5.17151639323552</v>
      </c>
      <c r="L96" s="40">
        <v>463866.48420700006</v>
      </c>
      <c r="M96" s="44">
        <f t="shared" si="10"/>
        <v>-13.782331783872326</v>
      </c>
    </row>
    <row r="97" spans="2:13" ht="13.5">
      <c r="B97" s="36" t="s">
        <v>25</v>
      </c>
      <c r="C97" s="37"/>
      <c r="D97" s="120">
        <v>125699.432104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</v>
      </c>
      <c r="I97" s="124">
        <f t="shared" si="9"/>
        <v>32.60946565309506</v>
      </c>
      <c r="J97" s="122">
        <v>147777.2300903144</v>
      </c>
      <c r="K97" s="222">
        <f t="shared" si="9"/>
        <v>0.8627607397817982</v>
      </c>
      <c r="L97" s="40">
        <v>138314.99673099996</v>
      </c>
      <c r="M97" s="44">
        <f t="shared" si="10"/>
        <v>-6.403038785834314</v>
      </c>
    </row>
    <row r="98" spans="2:13" ht="13.5">
      <c r="B98" s="36" t="s">
        <v>26</v>
      </c>
      <c r="C98" s="37"/>
      <c r="D98" s="120">
        <v>49846.676444</v>
      </c>
      <c r="E98" s="121" t="s">
        <v>19</v>
      </c>
      <c r="F98" s="122">
        <v>62103.559462</v>
      </c>
      <c r="G98" s="123">
        <f t="shared" si="9"/>
        <v>24.589168009566166</v>
      </c>
      <c r="H98" s="122">
        <v>51260.09994105001</v>
      </c>
      <c r="I98" s="124">
        <f t="shared" si="9"/>
        <v>-17.46028668064493</v>
      </c>
      <c r="J98" s="122">
        <v>85166.97897335951</v>
      </c>
      <c r="K98" s="222">
        <f t="shared" si="9"/>
        <v>66.14672829608799</v>
      </c>
      <c r="L98" s="40">
        <v>69821.971417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</v>
      </c>
      <c r="G99" s="123">
        <f t="shared" si="9"/>
        <v>45.74941210673546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Bot="1" thickTop="1">
      <c r="B100" s="46" t="s">
        <v>28</v>
      </c>
      <c r="C100" s="47"/>
      <c r="D100" s="129">
        <v>2867943.6219389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3320934.6363326</v>
      </c>
      <c r="M100" s="54">
        <f>(L100/J100-1)*100</f>
        <v>0.9090369823805622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 ht="13.5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</v>
      </c>
      <c r="I102" s="124">
        <f>(H102/F102-1)*100</f>
        <v>-2.505336506002376</v>
      </c>
      <c r="J102" s="143">
        <v>548667.5142502964</v>
      </c>
      <c r="K102" s="221">
        <f>(J102/H102-1)*100</f>
        <v>66.6894784912198</v>
      </c>
      <c r="L102" s="40">
        <v>628710.4596170001</v>
      </c>
      <c r="M102" s="44">
        <f>(L102/J102-1)*100</f>
        <v>14.58860663111703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84319.91484165</v>
      </c>
      <c r="G103" s="147">
        <f t="shared" si="9"/>
        <v>-15.315142413187798</v>
      </c>
      <c r="H103" s="148">
        <v>83348.967363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33.73653290377803</v>
      </c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ht="13.5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sheetProtection/>
  <mergeCells count="4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J42:K42"/>
    <mergeCell ref="L42:M42"/>
    <mergeCell ref="J58:K58"/>
    <mergeCell ref="L58:M58"/>
    <mergeCell ref="D32:E32"/>
    <mergeCell ref="D74:E74"/>
    <mergeCell ref="F74:G74"/>
    <mergeCell ref="H74:I74"/>
    <mergeCell ref="J74:K74"/>
    <mergeCell ref="L74:M74"/>
    <mergeCell ref="D90:E90"/>
    <mergeCell ref="F90:G90"/>
    <mergeCell ref="H90:I90"/>
    <mergeCell ref="J90:K90"/>
    <mergeCell ref="L90:M9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zoomScalePageLayoutView="0" workbookViewId="0" topLeftCell="A13">
      <selection activeCell="I22" sqref="I22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78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8">
        <v>78578</v>
      </c>
      <c r="E17" s="269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0">
        <v>14918.8945</v>
      </c>
      <c r="E18" s="271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8">
        <v>51937.764</v>
      </c>
      <c r="E19" s="279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8">
        <v>20918</v>
      </c>
      <c r="E22" s="269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8">
        <v>-10596.267006000002</v>
      </c>
      <c r="E24" s="289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2">
        <v>17431.741228</v>
      </c>
      <c r="E25" s="264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2">
        <v>26380.90625</v>
      </c>
      <c r="E26" s="264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2">
        <v>17482.687375</v>
      </c>
      <c r="E27" s="264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2">
        <v>31906.866649999996</v>
      </c>
      <c r="E28" s="264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0">
        <v>105378.147138</v>
      </c>
      <c r="E29" s="290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7">
        <v>19854.2375</v>
      </c>
      <c r="E30" s="298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2">
        <v>21248.955841000003</v>
      </c>
      <c r="E31" s="264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2">
        <v>38975.138681</v>
      </c>
      <c r="E32" s="264"/>
      <c r="F32" s="155">
        <f>D32/C32*100</f>
        <v>17.15729423872111</v>
      </c>
      <c r="K32" s="3"/>
      <c r="M32" s="3"/>
      <c r="O32" s="3"/>
    </row>
    <row r="33" spans="2:15" ht="14.25" thickBot="1">
      <c r="B33" s="107" t="s">
        <v>77</v>
      </c>
      <c r="C33" s="173">
        <v>186874.54371389997</v>
      </c>
      <c r="D33" s="228"/>
      <c r="E33" s="229">
        <v>18523.566694</v>
      </c>
      <c r="F33" s="108">
        <f>SUM(E33/C33*100)</f>
        <v>9.912300694287767</v>
      </c>
      <c r="K33" s="3"/>
      <c r="M33" s="3"/>
      <c r="O33" s="3"/>
    </row>
    <row r="34" spans="2:15" ht="12.75" customHeight="1">
      <c r="B34" s="96" t="s">
        <v>12</v>
      </c>
      <c r="C34" s="97">
        <f>SUM(C6:C33)</f>
        <v>5718255.2504799515</v>
      </c>
      <c r="D34" s="237">
        <f>SUM(D6:E33)</f>
        <v>891170.465351</v>
      </c>
      <c r="E34" s="238">
        <f>SUM(E6:E29)</f>
        <v>0</v>
      </c>
      <c r="F34" s="106">
        <f>D34/C34*100</f>
        <v>15.584656968158273</v>
      </c>
      <c r="K34" s="3"/>
      <c r="M34" s="3"/>
      <c r="O34" s="3"/>
    </row>
    <row r="35" spans="2:15" ht="13.5">
      <c r="B35" s="17"/>
      <c r="C35" s="18"/>
      <c r="D35" s="18"/>
      <c r="E35" s="19"/>
      <c r="F35" s="20"/>
      <c r="K35" s="3"/>
      <c r="M35" s="3"/>
      <c r="O35" s="3"/>
    </row>
    <row r="36" spans="2:15" ht="13.5">
      <c r="B36" s="21" t="s">
        <v>13</v>
      </c>
      <c r="C36" s="18"/>
      <c r="D36" s="18"/>
      <c r="E36" s="19"/>
      <c r="F36" s="20"/>
      <c r="K36" s="3"/>
      <c r="M36" s="3"/>
      <c r="O36" s="3"/>
    </row>
    <row r="37" spans="2:15" ht="13.5">
      <c r="B37" s="21" t="s">
        <v>14</v>
      </c>
      <c r="K37" s="3"/>
      <c r="M37" s="3"/>
      <c r="O37" s="3"/>
    </row>
    <row r="38" spans="2:15" ht="13.5">
      <c r="B38" s="21" t="s">
        <v>34</v>
      </c>
      <c r="K38" s="3"/>
      <c r="M38" s="3"/>
      <c r="O38" s="3"/>
    </row>
    <row r="39" spans="11:15" ht="25.5" customHeight="1">
      <c r="K39" s="3"/>
      <c r="M39" s="3"/>
      <c r="O39" s="3"/>
    </row>
    <row r="40" ht="14.25">
      <c r="A40" s="4" t="s">
        <v>15</v>
      </c>
    </row>
    <row r="41" spans="11:15" ht="13.5">
      <c r="K41" s="3"/>
      <c r="M41" s="3"/>
      <c r="O41" s="3" t="s">
        <v>16</v>
      </c>
    </row>
    <row r="42" spans="2:15" ht="18" thickBot="1">
      <c r="B42" s="22" t="s">
        <v>17</v>
      </c>
      <c r="C42" s="22"/>
      <c r="K42" s="3"/>
      <c r="M42" s="3"/>
      <c r="O42" s="3"/>
    </row>
    <row r="43" spans="2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280">
        <v>2011</v>
      </c>
      <c r="K43" s="285"/>
      <c r="L43" s="280">
        <v>2012</v>
      </c>
      <c r="M43" s="285"/>
      <c r="N43" s="280">
        <v>2013</v>
      </c>
      <c r="O43" s="281"/>
    </row>
    <row r="44" spans="2:15" ht="13.5">
      <c r="B44" s="27" t="s">
        <v>18</v>
      </c>
      <c r="C44" s="28"/>
      <c r="D44" s="29">
        <v>74465.86815699999</v>
      </c>
      <c r="E44" s="30" t="s">
        <v>19</v>
      </c>
      <c r="F44" s="31">
        <v>58963.20787799997</v>
      </c>
      <c r="G44" s="32">
        <f>(F44/D44-1)*100</f>
        <v>-20.818477864670847</v>
      </c>
      <c r="H44" s="33">
        <v>65085.72609699999</v>
      </c>
      <c r="I44" s="34">
        <f>(H44/F44-1)*100</f>
        <v>10.383624703167516</v>
      </c>
      <c r="J44" s="31">
        <v>52162.66686</v>
      </c>
      <c r="K44" s="206">
        <f>(J44/H44-1)*100</f>
        <v>-19.855442985671257</v>
      </c>
      <c r="L44" s="31">
        <v>71372.129297</v>
      </c>
      <c r="M44" s="206">
        <f>(L44/J44-1)*100</f>
        <v>36.826074266019624</v>
      </c>
      <c r="N44" s="31">
        <v>83754.06387799999</v>
      </c>
      <c r="O44" s="35">
        <f>(N44/L44-1)*100</f>
        <v>17.348416956253576</v>
      </c>
    </row>
    <row r="45" spans="2:15" ht="13.5">
      <c r="B45" s="36" t="s">
        <v>20</v>
      </c>
      <c r="C45" s="37"/>
      <c r="D45" s="38">
        <v>123756.788416</v>
      </c>
      <c r="E45" s="39" t="s">
        <v>19</v>
      </c>
      <c r="F45" s="40">
        <v>64109.766525</v>
      </c>
      <c r="G45" s="41">
        <f aca="true" t="shared" si="1" ref="G45:G56">(F45/D45-1)*100</f>
        <v>-48.196969761772266</v>
      </c>
      <c r="H45" s="42">
        <v>73314.20406855</v>
      </c>
      <c r="I45" s="43">
        <f aca="true" t="shared" si="2" ref="I45:I56">(H45/F45-1)*100</f>
        <v>14.357309412382069</v>
      </c>
      <c r="J45" s="40">
        <v>138795.738655</v>
      </c>
      <c r="K45" s="207">
        <f aca="true" t="shared" si="3" ref="K45:K56">(J45/H45-1)*100</f>
        <v>89.31630018819227</v>
      </c>
      <c r="L45" s="40">
        <v>210852.80018000002</v>
      </c>
      <c r="M45" s="207">
        <f aca="true" t="shared" si="4" ref="M45:M53">(L45/J45-1)*100</f>
        <v>51.91590334348082</v>
      </c>
      <c r="N45" s="40">
        <v>261840.397189</v>
      </c>
      <c r="O45" s="44">
        <f aca="true" t="shared" si="5" ref="O45:O53">(N45/L45-1)*100</f>
        <v>24.181607721345454</v>
      </c>
    </row>
    <row r="46" spans="2:15" ht="13.5">
      <c r="B46" s="36" t="s">
        <v>21</v>
      </c>
      <c r="C46" s="37"/>
      <c r="D46" s="38">
        <v>1169438.287102</v>
      </c>
      <c r="E46" s="39" t="s">
        <v>19</v>
      </c>
      <c r="F46" s="40">
        <v>763654.2381190001</v>
      </c>
      <c r="G46" s="41">
        <f t="shared" si="1"/>
        <v>-34.6990562442229</v>
      </c>
      <c r="H46" s="42">
        <v>707206.4344405499</v>
      </c>
      <c r="I46" s="43">
        <f t="shared" si="2"/>
        <v>-7.391801270885356</v>
      </c>
      <c r="J46" s="40">
        <v>866631.6148727499</v>
      </c>
      <c r="K46" s="207">
        <f t="shared" si="3"/>
        <v>22.542948235237215</v>
      </c>
      <c r="L46" s="40">
        <v>902865.589185</v>
      </c>
      <c r="M46" s="207">
        <f t="shared" si="4"/>
        <v>4.181012288314734</v>
      </c>
      <c r="N46" s="40">
        <v>931063.183616</v>
      </c>
      <c r="O46" s="44">
        <f t="shared" si="5"/>
        <v>3.1231220647641944</v>
      </c>
    </row>
    <row r="47" spans="2:15" ht="13.5">
      <c r="B47" s="36" t="s">
        <v>22</v>
      </c>
      <c r="C47" s="37"/>
      <c r="D47" s="38">
        <v>82149.387165</v>
      </c>
      <c r="E47" s="39" t="s">
        <v>19</v>
      </c>
      <c r="F47" s="40">
        <v>92729.87019605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53816.1367768</v>
      </c>
      <c r="K47" s="207">
        <f t="shared" si="3"/>
        <v>46.355252631247424</v>
      </c>
      <c r="L47" s="40">
        <v>66521.40487</v>
      </c>
      <c r="M47" s="207">
        <f t="shared" si="4"/>
        <v>23.608658766968958</v>
      </c>
      <c r="N47" s="40">
        <v>68074.04622885</v>
      </c>
      <c r="O47" s="44">
        <f t="shared" si="5"/>
        <v>2.3340477578371432</v>
      </c>
    </row>
    <row r="48" spans="2:15" ht="13.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183752.441971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 ht="13.5">
      <c r="B49" s="36" t="s">
        <v>24</v>
      </c>
      <c r="C49" s="37"/>
      <c r="D49" s="38">
        <v>424786.96063</v>
      </c>
      <c r="E49" s="39" t="s">
        <v>19</v>
      </c>
      <c r="F49" s="40">
        <v>303027.6243459998</v>
      </c>
      <c r="G49" s="41">
        <f t="shared" si="1"/>
        <v>-28.66362378530155</v>
      </c>
      <c r="H49" s="42">
        <v>246619.4399830001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278852.955149</v>
      </c>
      <c r="M49" s="207">
        <f t="shared" si="4"/>
        <v>14.597676993917808</v>
      </c>
      <c r="N49" s="40">
        <v>339882.6511432999</v>
      </c>
      <c r="O49" s="44">
        <f t="shared" si="5"/>
        <v>21.88597784868007</v>
      </c>
    </row>
    <row r="50" spans="2:15" ht="13.5">
      <c r="B50" s="36" t="s">
        <v>25</v>
      </c>
      <c r="C50" s="37"/>
      <c r="D50" s="38">
        <v>91998.580067</v>
      </c>
      <c r="E50" s="39" t="s">
        <v>19</v>
      </c>
      <c r="F50" s="40">
        <v>72420.74597299998</v>
      </c>
      <c r="G50" s="41">
        <f t="shared" si="1"/>
        <v>-21.280582895672985</v>
      </c>
      <c r="H50" s="42">
        <v>63603.039644</v>
      </c>
      <c r="I50" s="43">
        <f t="shared" si="2"/>
        <v>-12.175663493286049</v>
      </c>
      <c r="J50" s="40">
        <v>83922.54898600001</v>
      </c>
      <c r="K50" s="207">
        <f t="shared" si="3"/>
        <v>31.94738719365098</v>
      </c>
      <c r="L50" s="40">
        <v>73510.594003</v>
      </c>
      <c r="M50" s="207">
        <f t="shared" si="4"/>
        <v>-12.406623855928078</v>
      </c>
      <c r="N50" s="40">
        <v>90504.567084</v>
      </c>
      <c r="O50" s="44">
        <f t="shared" si="5"/>
        <v>23.11771971303409</v>
      </c>
    </row>
    <row r="51" spans="2:15" ht="13.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5.078512728391971</v>
      </c>
      <c r="L51" s="40">
        <v>34797.79395400001</v>
      </c>
      <c r="M51" s="207">
        <f t="shared" si="4"/>
        <v>23.275065678031524</v>
      </c>
      <c r="N51" s="40">
        <v>42747.456859</v>
      </c>
      <c r="O51" s="44">
        <f t="shared" si="5"/>
        <v>22.84530713501214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91957.92502700002</v>
      </c>
      <c r="G52" s="41">
        <f t="shared" si="1"/>
        <v>-46.94368329899987</v>
      </c>
      <c r="H52" s="42">
        <v>125849.024</v>
      </c>
      <c r="I52" s="43">
        <f t="shared" si="2"/>
        <v>36.85500620316206</v>
      </c>
      <c r="J52" s="40">
        <v>126708.88219915002</v>
      </c>
      <c r="K52" s="207">
        <f t="shared" si="3"/>
        <v>0.6832458225103144</v>
      </c>
      <c r="L52" s="40">
        <v>135836.600931</v>
      </c>
      <c r="M52" s="207">
        <f t="shared" si="4"/>
        <v>7.203692885163182</v>
      </c>
      <c r="N52" s="40">
        <v>204765.990911</v>
      </c>
      <c r="O52" s="44">
        <f t="shared" si="5"/>
        <v>50.74434247291981</v>
      </c>
    </row>
    <row r="53" spans="2:15" ht="15" thickBot="1" thickTop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</v>
      </c>
      <c r="H53" s="52">
        <v>1479655.297987</v>
      </c>
      <c r="I53" s="53">
        <f t="shared" si="2"/>
        <v>-9.112151865297003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</v>
      </c>
      <c r="O53" s="54">
        <f t="shared" si="5"/>
        <v>14.724591196400393</v>
      </c>
    </row>
    <row r="54" spans="4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 ht="13.5">
      <c r="B55" s="61" t="s">
        <v>29</v>
      </c>
      <c r="C55" s="62"/>
      <c r="D55" s="38">
        <v>304986.149088</v>
      </c>
      <c r="E55" s="30" t="s">
        <v>19</v>
      </c>
      <c r="F55" s="31">
        <v>148632.117525</v>
      </c>
      <c r="G55" s="41">
        <f>(F55/D55-1)*100</f>
        <v>-51.26594503735511</v>
      </c>
      <c r="H55" s="42">
        <v>150024.44353805</v>
      </c>
      <c r="I55" s="43">
        <f t="shared" si="2"/>
        <v>0.9367598579868242</v>
      </c>
      <c r="J55" s="40">
        <v>326871.2629643</v>
      </c>
      <c r="K55" s="207">
        <f t="shared" si="3"/>
        <v>117.87867047238683</v>
      </c>
      <c r="L55" s="40">
        <v>404012.0825240001</v>
      </c>
      <c r="M55" s="207">
        <f>(L55/J55-1)*100</f>
        <v>23.599755714262717</v>
      </c>
      <c r="N55" s="40">
        <v>428129.3452835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80232.032362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46955.23988255</v>
      </c>
      <c r="I56" s="70">
        <f t="shared" si="2"/>
        <v>-0.05151768754154684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4:15" ht="13.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4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280">
        <v>2011</v>
      </c>
      <c r="K59" s="285"/>
      <c r="L59" s="280">
        <v>2012</v>
      </c>
      <c r="M59" s="281"/>
      <c r="N59" s="299"/>
      <c r="O59" s="300"/>
    </row>
    <row r="60" spans="2:15" ht="13.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</v>
      </c>
      <c r="H60" s="33">
        <v>50534.686978000005</v>
      </c>
      <c r="I60" s="74">
        <f>(H60/F60-1)*100</f>
        <v>-6.3707861444256775</v>
      </c>
      <c r="J60" s="31">
        <v>51523.208511</v>
      </c>
      <c r="K60" s="211">
        <f>(J60/H60-1)*100</f>
        <v>1.9561247770869539</v>
      </c>
      <c r="L60" s="31">
        <v>98968.32531799999</v>
      </c>
      <c r="M60" s="35">
        <f>(L60/J60-1)*100</f>
        <v>92.08494225834296</v>
      </c>
      <c r="N60" s="42"/>
      <c r="O60" s="207"/>
    </row>
    <row r="61" spans="2:15" ht="13.5">
      <c r="B61" s="36" t="s">
        <v>20</v>
      </c>
      <c r="C61" s="37"/>
      <c r="D61" s="38">
        <v>145430.75646899999</v>
      </c>
      <c r="E61" s="39" t="s">
        <v>19</v>
      </c>
      <c r="F61" s="75">
        <v>96278.06066785</v>
      </c>
      <c r="G61" s="41">
        <f aca="true" t="shared" si="6" ref="G61:G69">(F61/D61-1)*100</f>
        <v>-33.79800600268993</v>
      </c>
      <c r="H61" s="42">
        <v>138276.5004413</v>
      </c>
      <c r="I61" s="76">
        <f aca="true" t="shared" si="7" ref="I61:K69">(H61/F61-1)*100</f>
        <v>43.62202508247499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aca="true" t="shared" si="8" ref="M61:M68">(L61/J61-1)*100</f>
        <v>-37.499106394399305</v>
      </c>
      <c r="N61" s="42"/>
      <c r="O61" s="207"/>
    </row>
    <row r="62" spans="2:15" ht="13.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</v>
      </c>
      <c r="I62" s="76">
        <f t="shared" si="7"/>
        <v>-18.26329119526925</v>
      </c>
      <c r="J62" s="40">
        <v>1083908.1906834</v>
      </c>
      <c r="K62" s="212">
        <f t="shared" si="7"/>
        <v>-7.563610621126793</v>
      </c>
      <c r="L62" s="40">
        <v>1150309.8317710003</v>
      </c>
      <c r="M62" s="44">
        <f t="shared" si="8"/>
        <v>6.126131498806586</v>
      </c>
      <c r="N62" s="42"/>
      <c r="O62" s="207"/>
    </row>
    <row r="63" spans="2:15" ht="13.5">
      <c r="B63" s="36" t="s">
        <v>22</v>
      </c>
      <c r="C63" s="37"/>
      <c r="D63" s="38">
        <v>83654.76086800001</v>
      </c>
      <c r="E63" s="39" t="s">
        <v>19</v>
      </c>
      <c r="F63" s="75">
        <v>78045.871556</v>
      </c>
      <c r="G63" s="41">
        <f t="shared" si="6"/>
        <v>-6.704805863769492</v>
      </c>
      <c r="H63" s="42">
        <v>62504.7406474</v>
      </c>
      <c r="I63" s="76">
        <f t="shared" si="7"/>
        <v>-19.912816141016275</v>
      </c>
      <c r="J63" s="40">
        <v>68356.70219999999</v>
      </c>
      <c r="K63" s="212">
        <f t="shared" si="7"/>
        <v>9.362428340614848</v>
      </c>
      <c r="L63" s="40">
        <v>70899.061984</v>
      </c>
      <c r="M63" s="44">
        <f t="shared" si="8"/>
        <v>3.719254589786236</v>
      </c>
      <c r="N63" s="42"/>
      <c r="O63" s="207"/>
    </row>
    <row r="64" spans="2:15" ht="13.5">
      <c r="B64" s="36" t="s">
        <v>23</v>
      </c>
      <c r="C64" s="37"/>
      <c r="D64" s="38">
        <v>362217.08108199947</v>
      </c>
      <c r="E64" s="39" t="s">
        <v>19</v>
      </c>
      <c r="F64" s="75">
        <v>221173.40723</v>
      </c>
      <c r="G64" s="41">
        <f t="shared" si="6"/>
        <v>-38.93899024051538</v>
      </c>
      <c r="H64" s="42">
        <v>231292.073395</v>
      </c>
      <c r="I64" s="76">
        <f t="shared" si="7"/>
        <v>4.574992216165263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</v>
      </c>
      <c r="N64" s="42"/>
      <c r="O64" s="207"/>
    </row>
    <row r="65" spans="2:15" ht="13.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 ht="13.5">
      <c r="B66" s="36" t="s">
        <v>25</v>
      </c>
      <c r="C66" s="37"/>
      <c r="D66" s="38">
        <v>134339.52297800002</v>
      </c>
      <c r="E66" s="39" t="s">
        <v>19</v>
      </c>
      <c r="F66" s="75">
        <v>133160.078479</v>
      </c>
      <c r="G66" s="41">
        <f t="shared" si="6"/>
        <v>-0.877957932896023</v>
      </c>
      <c r="H66" s="42">
        <v>101561.90542299999</v>
      </c>
      <c r="I66" s="76">
        <f t="shared" si="7"/>
        <v>-23.729464128382283</v>
      </c>
      <c r="J66" s="40">
        <v>106085.068211</v>
      </c>
      <c r="K66" s="212">
        <f t="shared" si="7"/>
        <v>4.453601740890223</v>
      </c>
      <c r="L66" s="40">
        <v>83629.52279799999</v>
      </c>
      <c r="M66" s="44">
        <f t="shared" si="8"/>
        <v>-21.167489253375994</v>
      </c>
      <c r="N66" s="42"/>
      <c r="O66" s="207"/>
    </row>
    <row r="67" spans="2:15" ht="13.5">
      <c r="B67" s="36" t="s">
        <v>26</v>
      </c>
      <c r="C67" s="37"/>
      <c r="D67" s="38">
        <v>39582.16521</v>
      </c>
      <c r="E67" s="39" t="s">
        <v>19</v>
      </c>
      <c r="F67" s="75">
        <v>44396.500936</v>
      </c>
      <c r="G67" s="41">
        <f t="shared" si="6"/>
        <v>12.162891293232514</v>
      </c>
      <c r="H67" s="42">
        <v>45108.79307300001</v>
      </c>
      <c r="I67" s="76">
        <f t="shared" si="7"/>
        <v>1.6043880080252704</v>
      </c>
      <c r="J67" s="40">
        <v>43654.61741600001</v>
      </c>
      <c r="K67" s="212">
        <f t="shared" si="7"/>
        <v>-3.2237077472826448</v>
      </c>
      <c r="L67" s="40">
        <v>44633.086684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</v>
      </c>
      <c r="G68" s="41">
        <f t="shared" si="6"/>
        <v>-29.15229387344157</v>
      </c>
      <c r="H68" s="42">
        <v>179265.77039355</v>
      </c>
      <c r="I68" s="76">
        <f t="shared" si="7"/>
        <v>9.904667481505204</v>
      </c>
      <c r="J68" s="40">
        <v>133779.22550815</v>
      </c>
      <c r="K68" s="212">
        <f t="shared" si="7"/>
        <v>-25.37380381404737</v>
      </c>
      <c r="L68" s="40">
        <v>183200.597175</v>
      </c>
      <c r="M68" s="44">
        <f t="shared" si="8"/>
        <v>36.94248600941346</v>
      </c>
      <c r="N68" s="42"/>
      <c r="O68" s="207"/>
    </row>
    <row r="69" spans="2:15" ht="15" thickBot="1" thickTop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-22.41698375523167</v>
      </c>
      <c r="H69" s="52">
        <v>2342310.2099072</v>
      </c>
      <c r="I69" s="51">
        <f t="shared" si="7"/>
        <v>-8.764960076923266</v>
      </c>
      <c r="J69" s="50">
        <v>2412686.81083305</v>
      </c>
      <c r="K69" s="213">
        <f t="shared" si="7"/>
        <v>3.0045807181380058</v>
      </c>
      <c r="L69" s="50">
        <v>2501018.476114</v>
      </c>
      <c r="M69" s="54">
        <f>(L69/J69-1)*100</f>
        <v>3.6611326793157595</v>
      </c>
      <c r="N69" s="42"/>
      <c r="O69" s="207"/>
    </row>
    <row r="70" spans="4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 ht="13.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</v>
      </c>
      <c r="H71" s="42">
        <v>316551.8620538</v>
      </c>
      <c r="I71" s="76">
        <f>(H71/F71-1)*100</f>
        <v>31.472836300081397</v>
      </c>
      <c r="J71" s="40">
        <v>561706.7290425</v>
      </c>
      <c r="K71" s="211">
        <f>(J71/H71-1)*100</f>
        <v>77.4454035424484</v>
      </c>
      <c r="L71" s="40">
        <v>456038.436385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</v>
      </c>
      <c r="H72" s="69">
        <v>92002.3081903</v>
      </c>
      <c r="I72" s="80">
        <f>(H72/F72-1)*100</f>
        <v>46.86176447862989</v>
      </c>
      <c r="J72" s="67">
        <v>328324.096104</v>
      </c>
      <c r="K72" s="214">
        <f>(J72/H72-1)*100</f>
        <v>256.86506410783284</v>
      </c>
      <c r="L72" s="67">
        <v>208403.145947</v>
      </c>
      <c r="M72" s="71">
        <f>(L72/J72-1)*100</f>
        <v>-36.52517484400957</v>
      </c>
      <c r="N72" s="42"/>
      <c r="O72" s="207"/>
    </row>
    <row r="73" spans="4:15" ht="13.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248">
        <v>2008</v>
      </c>
      <c r="E75" s="245"/>
      <c r="F75" s="244">
        <v>2009</v>
      </c>
      <c r="G75" s="245"/>
      <c r="H75" s="244">
        <v>2010</v>
      </c>
      <c r="I75" s="245"/>
      <c r="J75" s="244">
        <v>2011</v>
      </c>
      <c r="K75" s="295"/>
      <c r="L75" s="280">
        <v>2012</v>
      </c>
      <c r="M75" s="281"/>
      <c r="N75" s="299"/>
      <c r="O75" s="300"/>
    </row>
    <row r="76" spans="2:15" ht="13.5">
      <c r="B76" s="27" t="s">
        <v>18</v>
      </c>
      <c r="C76" s="28"/>
      <c r="D76" s="114">
        <v>53444.58527999998</v>
      </c>
      <c r="E76" s="115" t="s">
        <v>19</v>
      </c>
      <c r="F76" s="116">
        <v>54017.35006900002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-6.834046575051889</v>
      </c>
      <c r="L76" s="31">
        <v>60045.93854000002</v>
      </c>
      <c r="M76" s="35">
        <f>(L76/J76-1)*100</f>
        <v>-3.2064196405434675</v>
      </c>
      <c r="N76" s="42"/>
      <c r="O76" s="207"/>
    </row>
    <row r="77" spans="2:15" ht="13.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</v>
      </c>
      <c r="I77" s="124">
        <v>-15.159966327517104</v>
      </c>
      <c r="J77" s="122">
        <v>293183.7835914</v>
      </c>
      <c r="K77" s="222">
        <v>194.02354861189997</v>
      </c>
      <c r="L77" s="40">
        <v>219811.99767299945</v>
      </c>
      <c r="M77" s="44">
        <f aca="true" t="shared" si="9" ref="M77:M84">(L77/J77-1)*100</f>
        <v>-25.02586774057608</v>
      </c>
      <c r="N77" s="42"/>
      <c r="O77" s="207"/>
    </row>
    <row r="78" spans="2:15" ht="13.5">
      <c r="B78" s="36" t="s">
        <v>21</v>
      </c>
      <c r="C78" s="37"/>
      <c r="D78" s="120">
        <v>1221382.0205289498</v>
      </c>
      <c r="E78" s="121" t="s">
        <v>19</v>
      </c>
      <c r="F78" s="122">
        <v>940021.0248644999</v>
      </c>
      <c r="G78" s="123">
        <v>-23.036281109050506</v>
      </c>
      <c r="H78" s="122">
        <v>953375.41664025</v>
      </c>
      <c r="I78" s="124">
        <v>1.420648200679886</v>
      </c>
      <c r="J78" s="122">
        <v>994620.8165024999</v>
      </c>
      <c r="K78" s="222">
        <v>4.326249569933438</v>
      </c>
      <c r="L78" s="40">
        <v>1071460.2768880003</v>
      </c>
      <c r="M78" s="44">
        <f t="shared" si="9"/>
        <v>7.725502936455708</v>
      </c>
      <c r="N78" s="42"/>
      <c r="O78" s="207"/>
    </row>
    <row r="79" spans="2:15" ht="13.5">
      <c r="B79" s="36" t="s">
        <v>22</v>
      </c>
      <c r="C79" s="37"/>
      <c r="D79" s="120">
        <v>68016.381769</v>
      </c>
      <c r="E79" s="121" t="s">
        <v>19</v>
      </c>
      <c r="F79" s="122">
        <v>83876.64607185</v>
      </c>
      <c r="G79" s="123">
        <v>23.3183005187122</v>
      </c>
      <c r="H79" s="122">
        <v>50543.124563</v>
      </c>
      <c r="I79" s="124">
        <v>-39.74112350688892</v>
      </c>
      <c r="J79" s="122">
        <v>71434.732358</v>
      </c>
      <c r="K79" s="222">
        <v>41.334222954418735</v>
      </c>
      <c r="L79" s="40">
        <v>67409.96755300001</v>
      </c>
      <c r="M79" s="44">
        <f t="shared" si="9"/>
        <v>-5.634184761594129</v>
      </c>
      <c r="N79" s="42"/>
      <c r="O79" s="207"/>
    </row>
    <row r="80" spans="2:15" ht="13.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</v>
      </c>
      <c r="J80" s="122">
        <v>186740.94260005</v>
      </c>
      <c r="K80" s="222">
        <v>-16.33426887506725</v>
      </c>
      <c r="L80" s="40">
        <v>195327.06949300002</v>
      </c>
      <c r="M80" s="44">
        <f t="shared" si="9"/>
        <v>4.597881307335605</v>
      </c>
      <c r="N80" s="42"/>
      <c r="O80" s="207"/>
    </row>
    <row r="81" spans="2:15" ht="13.5">
      <c r="B81" s="36" t="s">
        <v>24</v>
      </c>
      <c r="C81" s="37"/>
      <c r="D81" s="120">
        <v>398800.02155499975</v>
      </c>
      <c r="E81" s="121" t="s">
        <v>19</v>
      </c>
      <c r="F81" s="122">
        <v>347440.0637499995</v>
      </c>
      <c r="G81" s="123">
        <v>-12.878624631146629</v>
      </c>
      <c r="H81" s="122">
        <v>316515.96923499997</v>
      </c>
      <c r="I81" s="124">
        <v>-8.90055515798287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 ht="13.5">
      <c r="B82" s="36" t="s">
        <v>25</v>
      </c>
      <c r="C82" s="37"/>
      <c r="D82" s="120">
        <v>101797.67403700003</v>
      </c>
      <c r="E82" s="121" t="s">
        <v>19</v>
      </c>
      <c r="F82" s="122">
        <v>72492.42507935</v>
      </c>
      <c r="G82" s="123">
        <v>-28.7877392434316</v>
      </c>
      <c r="H82" s="122">
        <v>103802.66258100001</v>
      </c>
      <c r="I82" s="124">
        <v>43.19104715751738</v>
      </c>
      <c r="J82" s="122">
        <v>80907.6499932</v>
      </c>
      <c r="K82" s="222">
        <v>-22.056286436712945</v>
      </c>
      <c r="L82" s="40">
        <v>107323.95753000001</v>
      </c>
      <c r="M82" s="44">
        <f t="shared" si="9"/>
        <v>32.64995033105053</v>
      </c>
      <c r="N82" s="42"/>
      <c r="O82" s="207"/>
    </row>
    <row r="83" spans="2:15" ht="13.5">
      <c r="B83" s="36" t="s">
        <v>26</v>
      </c>
      <c r="C83" s="37"/>
      <c r="D83" s="120">
        <v>65276.02589699998</v>
      </c>
      <c r="E83" s="121" t="s">
        <v>19</v>
      </c>
      <c r="F83" s="122">
        <v>48442.493092000004</v>
      </c>
      <c r="G83" s="123">
        <v>-25.788231703262475</v>
      </c>
      <c r="H83" s="122">
        <v>50248.268401</v>
      </c>
      <c r="I83" s="124">
        <v>3.7276679909321375</v>
      </c>
      <c r="J83" s="122">
        <v>77566.337592</v>
      </c>
      <c r="K83" s="222">
        <v>54.36619023961497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</v>
      </c>
      <c r="H84" s="128">
        <v>150099.824862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Bot="1" thickTop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2.607091088091762</v>
      </c>
      <c r="J85" s="135">
        <v>2258957.5448055</v>
      </c>
      <c r="K85" s="223">
        <v>12.158058808676685</v>
      </c>
      <c r="L85" s="50">
        <v>2266750.9769139998</v>
      </c>
      <c r="M85" s="54">
        <f>(L85/J85-1)*100</f>
        <v>0.3450012651375678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 ht="13.5">
      <c r="B87" s="61" t="s">
        <v>29</v>
      </c>
      <c r="C87" s="141"/>
      <c r="D87" s="142">
        <v>287912.20654295</v>
      </c>
      <c r="E87" s="115" t="s">
        <v>19</v>
      </c>
      <c r="F87" s="143">
        <v>232667.47026034998</v>
      </c>
      <c r="G87" s="118">
        <f>(F87/D87-1)*100</f>
        <v>-19.18804935224543</v>
      </c>
      <c r="H87" s="143">
        <v>279246.2351375</v>
      </c>
      <c r="I87" s="124">
        <f>(H87/F87-1)*100</f>
        <v>20.019457307473786</v>
      </c>
      <c r="J87" s="143">
        <v>482556.00152489997</v>
      </c>
      <c r="K87" s="221">
        <f>(J87/H87-1)*100</f>
        <v>72.80662755839515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</v>
      </c>
      <c r="G88" s="147">
        <f>(F88/D88-1)*100</f>
        <v>-14.792561095706237</v>
      </c>
      <c r="H88" s="148">
        <v>59935.335683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</v>
      </c>
      <c r="M88" s="71">
        <f>(L88/J88-1)*100</f>
        <v>-26.90699966363891</v>
      </c>
      <c r="N88" s="42"/>
      <c r="O88" s="207"/>
    </row>
    <row r="89" spans="4:15" ht="13.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248">
        <v>2008</v>
      </c>
      <c r="E91" s="252"/>
      <c r="F91" s="244">
        <v>2009</v>
      </c>
      <c r="G91" s="252"/>
      <c r="H91" s="244">
        <v>2010</v>
      </c>
      <c r="I91" s="252"/>
      <c r="J91" s="244">
        <v>2011</v>
      </c>
      <c r="K91" s="296"/>
      <c r="L91" s="280">
        <v>2012</v>
      </c>
      <c r="M91" s="281"/>
      <c r="N91" s="299"/>
      <c r="O91" s="300"/>
    </row>
    <row r="92" spans="2:15" ht="13.5">
      <c r="B92" s="27" t="s">
        <v>18</v>
      </c>
      <c r="C92" s="28"/>
      <c r="D92" s="114">
        <v>79255.92043200001</v>
      </c>
      <c r="E92" s="115" t="s">
        <v>19</v>
      </c>
      <c r="F92" s="116">
        <v>98025.10781599999</v>
      </c>
      <c r="G92" s="117">
        <f>(F92/D92-1)*100</f>
        <v>23.681748040644557</v>
      </c>
      <c r="H92" s="116">
        <v>91924.151431</v>
      </c>
      <c r="I92" s="118">
        <f>(H92/F92-1)*100</f>
        <v>-6.223871129478287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3.62895975684574</v>
      </c>
      <c r="N92" s="42"/>
      <c r="O92" s="207"/>
    </row>
    <row r="93" spans="2:15" ht="13.5">
      <c r="B93" s="36" t="s">
        <v>20</v>
      </c>
      <c r="C93" s="37"/>
      <c r="D93" s="120">
        <v>147037.83482299998</v>
      </c>
      <c r="E93" s="121" t="s">
        <v>19</v>
      </c>
      <c r="F93" s="122">
        <v>137341.64728165</v>
      </c>
      <c r="G93" s="123">
        <f aca="true" t="shared" si="10" ref="G93:K104">(F93/D93-1)*100</f>
        <v>-6.594348694689356</v>
      </c>
      <c r="H93" s="122">
        <v>126641.388524</v>
      </c>
      <c r="I93" s="124">
        <f t="shared" si="10"/>
        <v>-7.7909788978333</v>
      </c>
      <c r="J93" s="122">
        <v>316110.79758519115</v>
      </c>
      <c r="K93" s="222">
        <f t="shared" si="10"/>
        <v>149.61096942275276</v>
      </c>
      <c r="L93" s="40">
        <v>408661.364159</v>
      </c>
      <c r="M93" s="44">
        <f aca="true" t="shared" si="11" ref="M93:M100">(L93/J93-1)*100</f>
        <v>29.277888411536047</v>
      </c>
      <c r="N93" s="42"/>
      <c r="O93" s="207"/>
    </row>
    <row r="94" spans="2:15" ht="13.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9.904880237806314</v>
      </c>
      <c r="H94" s="122">
        <v>1641889.68403955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-4.976284922435559</v>
      </c>
      <c r="N94" s="42"/>
      <c r="O94" s="207"/>
    </row>
    <row r="95" spans="2:15" ht="13.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</v>
      </c>
      <c r="H95" s="122">
        <v>87775.74106895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98933.554614</v>
      </c>
      <c r="M95" s="44">
        <f t="shared" si="11"/>
        <v>-6.151915721636936</v>
      </c>
      <c r="N95" s="42"/>
      <c r="O95" s="207"/>
    </row>
    <row r="96" spans="2:15" ht="13.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8.793695081920916</v>
      </c>
      <c r="J96" s="122">
        <v>255652.14946063413</v>
      </c>
      <c r="K96" s="222">
        <f t="shared" si="10"/>
        <v>-7.714850846412014</v>
      </c>
      <c r="L96" s="40">
        <v>322853.145485</v>
      </c>
      <c r="M96" s="44">
        <f>(L96/J96-1)*100</f>
        <v>26.286106401273823</v>
      </c>
      <c r="N96" s="42"/>
      <c r="O96" s="207"/>
    </row>
    <row r="97" spans="2:15" ht="13.5">
      <c r="B97" s="36" t="s">
        <v>24</v>
      </c>
      <c r="C97" s="37"/>
      <c r="D97" s="120">
        <v>496716.9811720003</v>
      </c>
      <c r="E97" s="121" t="s">
        <v>19</v>
      </c>
      <c r="F97" s="122">
        <v>747980.944605</v>
      </c>
      <c r="G97" s="123">
        <f t="shared" si="10"/>
        <v>50.584935276451404</v>
      </c>
      <c r="H97" s="122">
        <v>511562.3641187999</v>
      </c>
      <c r="I97" s="124">
        <f t="shared" si="10"/>
        <v>-31.60756730387697</v>
      </c>
      <c r="J97" s="122">
        <v>538017.8956408268</v>
      </c>
      <c r="K97" s="222">
        <f t="shared" si="10"/>
        <v>5.17151639323552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 ht="13.5">
      <c r="B98" s="36" t="s">
        <v>25</v>
      </c>
      <c r="C98" s="37"/>
      <c r="D98" s="120">
        <v>125699.432104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</v>
      </c>
      <c r="I98" s="124">
        <f t="shared" si="10"/>
        <v>32.60946565309506</v>
      </c>
      <c r="J98" s="122">
        <v>147777.2300903144</v>
      </c>
      <c r="K98" s="222">
        <f t="shared" si="10"/>
        <v>0.8627607397817982</v>
      </c>
      <c r="L98" s="40">
        <v>138314.99673099996</v>
      </c>
      <c r="M98" s="44">
        <f t="shared" si="11"/>
        <v>-6.403038785834314</v>
      </c>
      <c r="N98" s="42"/>
      <c r="O98" s="207"/>
    </row>
    <row r="99" spans="2:15" ht="13.5">
      <c r="B99" s="36" t="s">
        <v>26</v>
      </c>
      <c r="C99" s="37"/>
      <c r="D99" s="120">
        <v>49846.676444</v>
      </c>
      <c r="E99" s="121" t="s">
        <v>19</v>
      </c>
      <c r="F99" s="122">
        <v>62103.559462</v>
      </c>
      <c r="G99" s="123">
        <f t="shared" si="10"/>
        <v>24.589168009566166</v>
      </c>
      <c r="H99" s="122">
        <v>51260.09994105001</v>
      </c>
      <c r="I99" s="124">
        <f t="shared" si="10"/>
        <v>-17.46028668064493</v>
      </c>
      <c r="J99" s="122">
        <v>85166.97897335951</v>
      </c>
      <c r="K99" s="222">
        <f t="shared" si="10"/>
        <v>66.14672829608799</v>
      </c>
      <c r="L99" s="40">
        <v>69821.971417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</v>
      </c>
      <c r="G100" s="123">
        <f t="shared" si="10"/>
        <v>45.74941210673546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Bot="1" thickTop="1">
      <c r="B101" s="46" t="s">
        <v>28</v>
      </c>
      <c r="C101" s="47"/>
      <c r="D101" s="129">
        <v>2867943.6219389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3320934.6363326</v>
      </c>
      <c r="M101" s="54">
        <f>(L101/J101-1)*100</f>
        <v>0.9090369823805622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 ht="13.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</v>
      </c>
      <c r="I103" s="124">
        <f>(H103/F103-1)*100</f>
        <v>-2.505336506002376</v>
      </c>
      <c r="J103" s="143">
        <v>548667.5142502964</v>
      </c>
      <c r="K103" s="221">
        <f>(J103/H103-1)*100</f>
        <v>66.6894784912198</v>
      </c>
      <c r="L103" s="40">
        <v>628710.4596170001</v>
      </c>
      <c r="M103" s="44">
        <f>(L103/J103-1)*100</f>
        <v>14.58860663111703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84319.91484165</v>
      </c>
      <c r="G104" s="147">
        <f t="shared" si="10"/>
        <v>-15.315142413187798</v>
      </c>
      <c r="H104" s="148">
        <v>83348.967363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33.73653290377803</v>
      </c>
      <c r="N104" s="42"/>
      <c r="O104" s="207"/>
    </row>
    <row r="105" spans="4:15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ht="13.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4:15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sheetProtection/>
  <mergeCells count="46"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D91:E91"/>
    <mergeCell ref="F91:G91"/>
    <mergeCell ref="H91:I91"/>
    <mergeCell ref="J91:K91"/>
    <mergeCell ref="L91:M91"/>
    <mergeCell ref="J59:K59"/>
    <mergeCell ref="L59:M59"/>
    <mergeCell ref="D75:E75"/>
    <mergeCell ref="F75:G75"/>
    <mergeCell ref="H75:I7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9">
        <v>3602</v>
      </c>
      <c r="E6" s="240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1">
        <v>3310</v>
      </c>
      <c r="E7" s="234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33">
        <v>4990.875</v>
      </c>
      <c r="E8" s="234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3">
        <v>8686</v>
      </c>
      <c r="E9" s="234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3">
        <v>10020</v>
      </c>
      <c r="E10" s="234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3">
        <v>169533</v>
      </c>
      <c r="E11" s="234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3">
        <v>82821</v>
      </c>
      <c r="E12" s="234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5">
        <v>7907</v>
      </c>
      <c r="E13" s="236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7">
        <v>43015</v>
      </c>
      <c r="E14" s="234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7">
        <v>6992</v>
      </c>
      <c r="E15" s="234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42">
        <v>20977</v>
      </c>
      <c r="E16" s="243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37">
        <f>SUM(D6:E16)</f>
        <v>361853.875</v>
      </c>
      <c r="E17" s="238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48">
        <v>2008</v>
      </c>
      <c r="E58" s="245"/>
      <c r="F58" s="244">
        <v>2009</v>
      </c>
      <c r="G58" s="245"/>
      <c r="H58" s="244">
        <v>2010</v>
      </c>
      <c r="I58" s="245"/>
      <c r="J58" s="244">
        <v>2011</v>
      </c>
      <c r="K58" s="246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PageLayoutView="0" workbookViewId="0" topLeftCell="A14">
      <selection activeCell="I25" sqref="I25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80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8">
        <v>78578</v>
      </c>
      <c r="E17" s="269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0">
        <v>14918.8945</v>
      </c>
      <c r="E18" s="271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8">
        <v>51937.764</v>
      </c>
      <c r="E19" s="279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8">
        <v>20918</v>
      </c>
      <c r="E22" s="269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8">
        <v>-10596.267006000002</v>
      </c>
      <c r="E24" s="289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2">
        <v>17431.741228</v>
      </c>
      <c r="E25" s="264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2">
        <v>26380.90625</v>
      </c>
      <c r="E26" s="264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2">
        <v>17482.687375</v>
      </c>
      <c r="E27" s="264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2">
        <v>31906.866649999996</v>
      </c>
      <c r="E28" s="264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0">
        <v>105378.147138</v>
      </c>
      <c r="E29" s="290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7">
        <v>19854.2375</v>
      </c>
      <c r="E30" s="298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2">
        <v>21248.955841000003</v>
      </c>
      <c r="E31" s="264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2">
        <v>38975.138681</v>
      </c>
      <c r="E32" s="264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2">
        <v>18523.566694</v>
      </c>
      <c r="E33" s="264"/>
      <c r="F33" s="155">
        <f>SUM(D33/C33*100)</f>
        <v>9.912300694287767</v>
      </c>
      <c r="K33" s="3"/>
      <c r="M33" s="3"/>
      <c r="O33" s="3"/>
    </row>
    <row r="34" spans="2:15" ht="14.25" thickBot="1">
      <c r="B34" s="230" t="s">
        <v>79</v>
      </c>
      <c r="C34" s="231">
        <v>276792.26555214997</v>
      </c>
      <c r="D34" s="301">
        <v>88782</v>
      </c>
      <c r="E34" s="302"/>
      <c r="F34" s="232">
        <v>32.075318225708415</v>
      </c>
      <c r="K34" s="3"/>
      <c r="M34" s="3"/>
      <c r="O34" s="3"/>
    </row>
    <row r="35" spans="2:15" ht="11.25" customHeight="1">
      <c r="B35" s="96" t="s">
        <v>12</v>
      </c>
      <c r="C35" s="97">
        <f>SUM(C6:C34)</f>
        <v>5995047.516032102</v>
      </c>
      <c r="D35" s="237">
        <f>SUM(D6:E34)</f>
        <v>979952.465351</v>
      </c>
      <c r="E35" s="238">
        <f>SUM(E6:E29)</f>
        <v>0</v>
      </c>
      <c r="F35" s="106">
        <f>D35/C35*100</f>
        <v>16.346033333854106</v>
      </c>
      <c r="K35" s="3"/>
      <c r="M35" s="3"/>
      <c r="O35" s="3"/>
    </row>
    <row r="36" spans="2:15" ht="13.5">
      <c r="B36" s="17"/>
      <c r="C36" s="18"/>
      <c r="D36" s="18"/>
      <c r="E36" s="19"/>
      <c r="F36" s="20"/>
      <c r="K36" s="3"/>
      <c r="M36" s="3"/>
      <c r="O36" s="3"/>
    </row>
    <row r="37" spans="2:15" ht="13.5">
      <c r="B37" s="21" t="s">
        <v>13</v>
      </c>
      <c r="C37" s="18"/>
      <c r="D37" s="18"/>
      <c r="E37" s="19"/>
      <c r="F37" s="20"/>
      <c r="K37" s="3"/>
      <c r="M37" s="3"/>
      <c r="O37" s="3"/>
    </row>
    <row r="38" spans="2:15" ht="13.5">
      <c r="B38" s="21" t="s">
        <v>14</v>
      </c>
      <c r="K38" s="3"/>
      <c r="M38" s="3"/>
      <c r="O38" s="3"/>
    </row>
    <row r="39" spans="2:15" ht="13.5">
      <c r="B39" s="21" t="s">
        <v>34</v>
      </c>
      <c r="K39" s="3"/>
      <c r="M39" s="3"/>
      <c r="O39" s="3"/>
    </row>
    <row r="40" spans="11:15" ht="25.5" customHeight="1">
      <c r="K40" s="3"/>
      <c r="M40" s="3"/>
      <c r="O40" s="3"/>
    </row>
    <row r="41" ht="14.25">
      <c r="A41" s="4" t="s">
        <v>15</v>
      </c>
    </row>
    <row r="42" spans="11:15" ht="13.5">
      <c r="K42" s="3"/>
      <c r="M42" s="3"/>
      <c r="O42" s="3" t="s">
        <v>16</v>
      </c>
    </row>
    <row r="43" spans="2:15" ht="18" thickBot="1">
      <c r="B43" s="22" t="s">
        <v>17</v>
      </c>
      <c r="C43" s="22"/>
      <c r="K43" s="3"/>
      <c r="M43" s="3"/>
      <c r="O43" s="3"/>
    </row>
    <row r="44" spans="2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280">
        <v>2011</v>
      </c>
      <c r="K44" s="285"/>
      <c r="L44" s="280">
        <v>2012</v>
      </c>
      <c r="M44" s="285"/>
      <c r="N44" s="280">
        <v>2013</v>
      </c>
      <c r="O44" s="281"/>
    </row>
    <row r="45" spans="2:15" ht="13.5">
      <c r="B45" s="27" t="s">
        <v>18</v>
      </c>
      <c r="C45" s="28"/>
      <c r="D45" s="29">
        <v>74465.86815699999</v>
      </c>
      <c r="E45" s="30" t="s">
        <v>19</v>
      </c>
      <c r="F45" s="31">
        <v>58963.20787799997</v>
      </c>
      <c r="G45" s="32">
        <f>(F45/D45-1)*100</f>
        <v>-20.818477864670847</v>
      </c>
      <c r="H45" s="33">
        <v>65085.72609699999</v>
      </c>
      <c r="I45" s="34">
        <f>(H45/F45-1)*100</f>
        <v>10.383624703167516</v>
      </c>
      <c r="J45" s="31">
        <v>52162.66686</v>
      </c>
      <c r="K45" s="206">
        <f>(J45/H45-1)*100</f>
        <v>-19.855442985671257</v>
      </c>
      <c r="L45" s="31">
        <v>71372.129297</v>
      </c>
      <c r="M45" s="206">
        <f>(L45/J45-1)*100</f>
        <v>36.826074266019624</v>
      </c>
      <c r="N45" s="31">
        <v>83754.06387799999</v>
      </c>
      <c r="O45" s="35">
        <f>(N45/L45-1)*100</f>
        <v>17.348416956253576</v>
      </c>
    </row>
    <row r="46" spans="2:15" ht="13.5">
      <c r="B46" s="36" t="s">
        <v>20</v>
      </c>
      <c r="C46" s="37"/>
      <c r="D46" s="38">
        <v>123756.788416</v>
      </c>
      <c r="E46" s="39" t="s">
        <v>19</v>
      </c>
      <c r="F46" s="40">
        <v>64109.766525</v>
      </c>
      <c r="G46" s="41">
        <f aca="true" t="shared" si="1" ref="G46:G57">(F46/D46-1)*100</f>
        <v>-48.196969761772266</v>
      </c>
      <c r="H46" s="42">
        <v>73314.20406855</v>
      </c>
      <c r="I46" s="43">
        <f aca="true" t="shared" si="2" ref="I46:I57">(H46/F46-1)*100</f>
        <v>14.357309412382069</v>
      </c>
      <c r="J46" s="40">
        <v>138795.738655</v>
      </c>
      <c r="K46" s="207">
        <f aca="true" t="shared" si="3" ref="K46:K57">(J46/H46-1)*100</f>
        <v>89.31630018819227</v>
      </c>
      <c r="L46" s="40">
        <v>210852.80018000002</v>
      </c>
      <c r="M46" s="207">
        <f aca="true" t="shared" si="4" ref="M46:M54">(L46/J46-1)*100</f>
        <v>51.91590334348082</v>
      </c>
      <c r="N46" s="40">
        <v>261840.397189</v>
      </c>
      <c r="O46" s="44">
        <f aca="true" t="shared" si="5" ref="O46:O54">(N46/L46-1)*100</f>
        <v>24.181607721345454</v>
      </c>
    </row>
    <row r="47" spans="2:15" ht="13.5">
      <c r="B47" s="36" t="s">
        <v>21</v>
      </c>
      <c r="C47" s="37"/>
      <c r="D47" s="38">
        <v>1169438.287102</v>
      </c>
      <c r="E47" s="39" t="s">
        <v>19</v>
      </c>
      <c r="F47" s="40">
        <v>763654.2381190001</v>
      </c>
      <c r="G47" s="41">
        <f t="shared" si="1"/>
        <v>-34.6990562442229</v>
      </c>
      <c r="H47" s="42">
        <v>707206.4344405499</v>
      </c>
      <c r="I47" s="43">
        <f t="shared" si="2"/>
        <v>-7.391801270885356</v>
      </c>
      <c r="J47" s="40">
        <v>866631.6148727499</v>
      </c>
      <c r="K47" s="207">
        <f t="shared" si="3"/>
        <v>22.542948235237215</v>
      </c>
      <c r="L47" s="40">
        <v>902865.589185</v>
      </c>
      <c r="M47" s="207">
        <f t="shared" si="4"/>
        <v>4.181012288314734</v>
      </c>
      <c r="N47" s="40">
        <v>931063.183616</v>
      </c>
      <c r="O47" s="44">
        <f t="shared" si="5"/>
        <v>3.1231220647641944</v>
      </c>
    </row>
    <row r="48" spans="2:15" ht="13.5">
      <c r="B48" s="36" t="s">
        <v>22</v>
      </c>
      <c r="C48" s="37"/>
      <c r="D48" s="38">
        <v>82149.387165</v>
      </c>
      <c r="E48" s="39" t="s">
        <v>19</v>
      </c>
      <c r="F48" s="40">
        <v>92729.87019605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53816.1367768</v>
      </c>
      <c r="K48" s="207">
        <f t="shared" si="3"/>
        <v>46.355252631247424</v>
      </c>
      <c r="L48" s="40">
        <v>66521.40487</v>
      </c>
      <c r="M48" s="207">
        <f t="shared" si="4"/>
        <v>23.608658766968958</v>
      </c>
      <c r="N48" s="40">
        <v>68074.04622885</v>
      </c>
      <c r="O48" s="44">
        <f t="shared" si="5"/>
        <v>2.3340477578371432</v>
      </c>
    </row>
    <row r="49" spans="2:15" ht="13.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183752.441971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 ht="13.5">
      <c r="B50" s="36" t="s">
        <v>24</v>
      </c>
      <c r="C50" s="37"/>
      <c r="D50" s="38">
        <v>424786.96063</v>
      </c>
      <c r="E50" s="39" t="s">
        <v>19</v>
      </c>
      <c r="F50" s="40">
        <v>303027.6243459998</v>
      </c>
      <c r="G50" s="41">
        <f t="shared" si="1"/>
        <v>-28.66362378530155</v>
      </c>
      <c r="H50" s="42">
        <v>246619.4399830001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278852.955149</v>
      </c>
      <c r="M50" s="207">
        <f t="shared" si="4"/>
        <v>14.597676993917808</v>
      </c>
      <c r="N50" s="40">
        <v>339882.6511432999</v>
      </c>
      <c r="O50" s="44">
        <f t="shared" si="5"/>
        <v>21.88597784868007</v>
      </c>
    </row>
    <row r="51" spans="2:15" ht="13.5">
      <c r="B51" s="36" t="s">
        <v>25</v>
      </c>
      <c r="C51" s="37"/>
      <c r="D51" s="38">
        <v>91998.580067</v>
      </c>
      <c r="E51" s="39" t="s">
        <v>19</v>
      </c>
      <c r="F51" s="40">
        <v>72420.74597299998</v>
      </c>
      <c r="G51" s="41">
        <f t="shared" si="1"/>
        <v>-21.280582895672985</v>
      </c>
      <c r="H51" s="42">
        <v>63603.039644</v>
      </c>
      <c r="I51" s="43">
        <f t="shared" si="2"/>
        <v>-12.175663493286049</v>
      </c>
      <c r="J51" s="40">
        <v>83922.54898600001</v>
      </c>
      <c r="K51" s="207">
        <f t="shared" si="3"/>
        <v>31.94738719365098</v>
      </c>
      <c r="L51" s="40">
        <v>73510.594003</v>
      </c>
      <c r="M51" s="207">
        <f t="shared" si="4"/>
        <v>-12.406623855928078</v>
      </c>
      <c r="N51" s="40">
        <v>90504.567084</v>
      </c>
      <c r="O51" s="44">
        <f t="shared" si="5"/>
        <v>23.11771971303409</v>
      </c>
    </row>
    <row r="52" spans="2:15" ht="13.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5.078512728391971</v>
      </c>
      <c r="L52" s="40">
        <v>34797.79395400001</v>
      </c>
      <c r="M52" s="207">
        <f t="shared" si="4"/>
        <v>23.275065678031524</v>
      </c>
      <c r="N52" s="40">
        <v>42747.456859</v>
      </c>
      <c r="O52" s="44">
        <f t="shared" si="5"/>
        <v>22.84530713501214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91957.92502700002</v>
      </c>
      <c r="G53" s="41">
        <f t="shared" si="1"/>
        <v>-46.94368329899987</v>
      </c>
      <c r="H53" s="42">
        <v>125849.024</v>
      </c>
      <c r="I53" s="43">
        <f t="shared" si="2"/>
        <v>36.85500620316206</v>
      </c>
      <c r="J53" s="40">
        <v>126708.88219915002</v>
      </c>
      <c r="K53" s="207">
        <f t="shared" si="3"/>
        <v>0.6832458225103144</v>
      </c>
      <c r="L53" s="40">
        <v>135836.600931</v>
      </c>
      <c r="M53" s="207">
        <f t="shared" si="4"/>
        <v>7.203692885163182</v>
      </c>
      <c r="N53" s="40">
        <v>204765.990911</v>
      </c>
      <c r="O53" s="44">
        <f t="shared" si="5"/>
        <v>50.74434247291981</v>
      </c>
    </row>
    <row r="54" spans="2:15" ht="15" thickBot="1" thickTop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</v>
      </c>
      <c r="H54" s="52">
        <v>1479655.297987</v>
      </c>
      <c r="I54" s="53">
        <f t="shared" si="2"/>
        <v>-9.112151865297003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</v>
      </c>
      <c r="O54" s="54">
        <f t="shared" si="5"/>
        <v>14.724591196400393</v>
      </c>
    </row>
    <row r="55" spans="4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 ht="13.5">
      <c r="B56" s="61" t="s">
        <v>29</v>
      </c>
      <c r="C56" s="62"/>
      <c r="D56" s="38">
        <v>304986.149088</v>
      </c>
      <c r="E56" s="30" t="s">
        <v>19</v>
      </c>
      <c r="F56" s="31">
        <v>148632.117525</v>
      </c>
      <c r="G56" s="41">
        <f>(F56/D56-1)*100</f>
        <v>-51.26594503735511</v>
      </c>
      <c r="H56" s="42">
        <v>150024.44353805</v>
      </c>
      <c r="I56" s="43">
        <f t="shared" si="2"/>
        <v>0.9367598579868242</v>
      </c>
      <c r="J56" s="40">
        <v>326871.2629643</v>
      </c>
      <c r="K56" s="207">
        <f t="shared" si="3"/>
        <v>117.87867047238683</v>
      </c>
      <c r="L56" s="40">
        <v>404012.0825240001</v>
      </c>
      <c r="M56" s="207">
        <f>(L56/J56-1)*100</f>
        <v>23.599755714262717</v>
      </c>
      <c r="N56" s="40">
        <v>428129.3452835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80232.032362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46955.23988255</v>
      </c>
      <c r="I57" s="70">
        <f t="shared" si="2"/>
        <v>-0.05151768754154684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4:15" ht="13.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4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280">
        <v>2011</v>
      </c>
      <c r="K60" s="285"/>
      <c r="L60" s="280">
        <v>2012</v>
      </c>
      <c r="M60" s="281"/>
      <c r="N60" s="299"/>
      <c r="O60" s="300"/>
    </row>
    <row r="61" spans="2:15" ht="13.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</v>
      </c>
      <c r="H61" s="33">
        <v>50534.686978000005</v>
      </c>
      <c r="I61" s="74">
        <f>(H61/F61-1)*100</f>
        <v>-6.3707861444256775</v>
      </c>
      <c r="J61" s="31">
        <v>51523.208511</v>
      </c>
      <c r="K61" s="211">
        <f>(J61/H61-1)*100</f>
        <v>1.9561247770869539</v>
      </c>
      <c r="L61" s="31">
        <v>98968.32531799999</v>
      </c>
      <c r="M61" s="35">
        <f>(L61/J61-1)*100</f>
        <v>92.08494225834296</v>
      </c>
      <c r="N61" s="42"/>
      <c r="O61" s="207"/>
    </row>
    <row r="62" spans="2:15" ht="13.5">
      <c r="B62" s="36" t="s">
        <v>20</v>
      </c>
      <c r="C62" s="37"/>
      <c r="D62" s="38">
        <v>145430.75646899999</v>
      </c>
      <c r="E62" s="39" t="s">
        <v>19</v>
      </c>
      <c r="F62" s="75">
        <v>96278.06066785</v>
      </c>
      <c r="G62" s="41">
        <f aca="true" t="shared" si="6" ref="G62:G70">(F62/D62-1)*100</f>
        <v>-33.79800600268993</v>
      </c>
      <c r="H62" s="42">
        <v>138276.5004413</v>
      </c>
      <c r="I62" s="76">
        <f aca="true" t="shared" si="7" ref="I62:K70">(H62/F62-1)*100</f>
        <v>43.62202508247499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aca="true" t="shared" si="8" ref="M62:M69">(L62/J62-1)*100</f>
        <v>-37.499106394399305</v>
      </c>
      <c r="N62" s="42"/>
      <c r="O62" s="207"/>
    </row>
    <row r="63" spans="2:15" ht="13.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</v>
      </c>
      <c r="I63" s="76">
        <f t="shared" si="7"/>
        <v>-18.26329119526925</v>
      </c>
      <c r="J63" s="40">
        <v>1083908.1906834</v>
      </c>
      <c r="K63" s="212">
        <f t="shared" si="7"/>
        <v>-7.563610621126793</v>
      </c>
      <c r="L63" s="40">
        <v>1150309.8317710003</v>
      </c>
      <c r="M63" s="44">
        <f t="shared" si="8"/>
        <v>6.126131498806586</v>
      </c>
      <c r="N63" s="42"/>
      <c r="O63" s="207"/>
    </row>
    <row r="64" spans="2:15" ht="13.5">
      <c r="B64" s="36" t="s">
        <v>22</v>
      </c>
      <c r="C64" s="37"/>
      <c r="D64" s="38">
        <v>83654.76086800001</v>
      </c>
      <c r="E64" s="39" t="s">
        <v>19</v>
      </c>
      <c r="F64" s="75">
        <v>78045.871556</v>
      </c>
      <c r="G64" s="41">
        <f t="shared" si="6"/>
        <v>-6.704805863769492</v>
      </c>
      <c r="H64" s="42">
        <v>62504.7406474</v>
      </c>
      <c r="I64" s="76">
        <f t="shared" si="7"/>
        <v>-19.912816141016275</v>
      </c>
      <c r="J64" s="40">
        <v>68356.70219999999</v>
      </c>
      <c r="K64" s="212">
        <f t="shared" si="7"/>
        <v>9.362428340614848</v>
      </c>
      <c r="L64" s="40">
        <v>70899.061984</v>
      </c>
      <c r="M64" s="44">
        <f t="shared" si="8"/>
        <v>3.719254589786236</v>
      </c>
      <c r="N64" s="42"/>
      <c r="O64" s="207"/>
    </row>
    <row r="65" spans="2:15" ht="13.5">
      <c r="B65" s="36" t="s">
        <v>23</v>
      </c>
      <c r="C65" s="37"/>
      <c r="D65" s="38">
        <v>362217.08108199947</v>
      </c>
      <c r="E65" s="39" t="s">
        <v>19</v>
      </c>
      <c r="F65" s="75">
        <v>221173.40723</v>
      </c>
      <c r="G65" s="41">
        <f t="shared" si="6"/>
        <v>-38.93899024051538</v>
      </c>
      <c r="H65" s="42">
        <v>231292.073395</v>
      </c>
      <c r="I65" s="76">
        <f t="shared" si="7"/>
        <v>4.574992216165263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</v>
      </c>
      <c r="N65" s="42"/>
      <c r="O65" s="207"/>
    </row>
    <row r="66" spans="2:15" ht="13.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 ht="13.5">
      <c r="B67" s="36" t="s">
        <v>25</v>
      </c>
      <c r="C67" s="37"/>
      <c r="D67" s="38">
        <v>134339.52297800002</v>
      </c>
      <c r="E67" s="39" t="s">
        <v>19</v>
      </c>
      <c r="F67" s="75">
        <v>133160.078479</v>
      </c>
      <c r="G67" s="41">
        <f t="shared" si="6"/>
        <v>-0.877957932896023</v>
      </c>
      <c r="H67" s="42">
        <v>101561.90542299999</v>
      </c>
      <c r="I67" s="76">
        <f t="shared" si="7"/>
        <v>-23.729464128382283</v>
      </c>
      <c r="J67" s="40">
        <v>106085.068211</v>
      </c>
      <c r="K67" s="212">
        <f t="shared" si="7"/>
        <v>4.453601740890223</v>
      </c>
      <c r="L67" s="40">
        <v>83629.52279799999</v>
      </c>
      <c r="M67" s="44">
        <f t="shared" si="8"/>
        <v>-21.167489253375994</v>
      </c>
      <c r="N67" s="42"/>
      <c r="O67" s="207"/>
    </row>
    <row r="68" spans="2:15" ht="13.5">
      <c r="B68" s="36" t="s">
        <v>26</v>
      </c>
      <c r="C68" s="37"/>
      <c r="D68" s="38">
        <v>39582.16521</v>
      </c>
      <c r="E68" s="39" t="s">
        <v>19</v>
      </c>
      <c r="F68" s="75">
        <v>44396.500936</v>
      </c>
      <c r="G68" s="41">
        <f t="shared" si="6"/>
        <v>12.162891293232514</v>
      </c>
      <c r="H68" s="42">
        <v>45108.79307300001</v>
      </c>
      <c r="I68" s="76">
        <f t="shared" si="7"/>
        <v>1.6043880080252704</v>
      </c>
      <c r="J68" s="40">
        <v>43654.61741600001</v>
      </c>
      <c r="K68" s="212">
        <f t="shared" si="7"/>
        <v>-3.2237077472826448</v>
      </c>
      <c r="L68" s="40">
        <v>44633.086684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</v>
      </c>
      <c r="G69" s="41">
        <f t="shared" si="6"/>
        <v>-29.15229387344157</v>
      </c>
      <c r="H69" s="42">
        <v>179265.77039355</v>
      </c>
      <c r="I69" s="76">
        <f t="shared" si="7"/>
        <v>9.904667481505204</v>
      </c>
      <c r="J69" s="40">
        <v>133779.22550815</v>
      </c>
      <c r="K69" s="212">
        <f t="shared" si="7"/>
        <v>-25.37380381404737</v>
      </c>
      <c r="L69" s="40">
        <v>183200.597175</v>
      </c>
      <c r="M69" s="44">
        <f t="shared" si="8"/>
        <v>36.94248600941346</v>
      </c>
      <c r="N69" s="42"/>
      <c r="O69" s="207"/>
    </row>
    <row r="70" spans="2:15" ht="15" thickBot="1" thickTop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-22.41698375523167</v>
      </c>
      <c r="H70" s="52">
        <v>2342310.2099072</v>
      </c>
      <c r="I70" s="51">
        <f t="shared" si="7"/>
        <v>-8.764960076923266</v>
      </c>
      <c r="J70" s="50">
        <v>2412686.81083305</v>
      </c>
      <c r="K70" s="213">
        <f t="shared" si="7"/>
        <v>3.0045807181380058</v>
      </c>
      <c r="L70" s="50">
        <v>2501018.476114</v>
      </c>
      <c r="M70" s="54">
        <f>(L70/J70-1)*100</f>
        <v>3.6611326793157595</v>
      </c>
      <c r="N70" s="42"/>
      <c r="O70" s="207"/>
    </row>
    <row r="71" spans="4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 ht="13.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</v>
      </c>
      <c r="H72" s="42">
        <v>316551.8620538</v>
      </c>
      <c r="I72" s="76">
        <f>(H72/F72-1)*100</f>
        <v>31.472836300081397</v>
      </c>
      <c r="J72" s="40">
        <v>561706.7290425</v>
      </c>
      <c r="K72" s="211">
        <f>(J72/H72-1)*100</f>
        <v>77.4454035424484</v>
      </c>
      <c r="L72" s="40">
        <v>456038.436385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</v>
      </c>
      <c r="H73" s="69">
        <v>92002.3081903</v>
      </c>
      <c r="I73" s="80">
        <f>(H73/F73-1)*100</f>
        <v>46.86176447862989</v>
      </c>
      <c r="J73" s="67">
        <v>328324.096104</v>
      </c>
      <c r="K73" s="214">
        <f>(J73/H73-1)*100</f>
        <v>256.86506410783284</v>
      </c>
      <c r="L73" s="67">
        <v>208403.145947</v>
      </c>
      <c r="M73" s="71">
        <f>(L73/J73-1)*100</f>
        <v>-36.52517484400957</v>
      </c>
      <c r="N73" s="42"/>
      <c r="O73" s="207"/>
    </row>
    <row r="74" spans="4:15" ht="13.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248">
        <v>2008</v>
      </c>
      <c r="E76" s="245"/>
      <c r="F76" s="244">
        <v>2009</v>
      </c>
      <c r="G76" s="245"/>
      <c r="H76" s="244">
        <v>2010</v>
      </c>
      <c r="I76" s="245"/>
      <c r="J76" s="244">
        <v>2011</v>
      </c>
      <c r="K76" s="295"/>
      <c r="L76" s="280">
        <v>2012</v>
      </c>
      <c r="M76" s="281"/>
      <c r="N76" s="299"/>
      <c r="O76" s="300"/>
    </row>
    <row r="77" spans="2:15" ht="13.5">
      <c r="B77" s="27" t="s">
        <v>18</v>
      </c>
      <c r="C77" s="28"/>
      <c r="D77" s="114">
        <v>53444.58527999998</v>
      </c>
      <c r="E77" s="115" t="s">
        <v>19</v>
      </c>
      <c r="F77" s="116">
        <v>54017.35006900002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-6.834046575051889</v>
      </c>
      <c r="L77" s="31">
        <v>60045.93854000002</v>
      </c>
      <c r="M77" s="35">
        <f>(L77/J77-1)*100</f>
        <v>-3.2064196405434675</v>
      </c>
      <c r="N77" s="42"/>
      <c r="O77" s="207"/>
    </row>
    <row r="78" spans="2:15" ht="13.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</v>
      </c>
      <c r="I78" s="124">
        <v>-15.159966327517104</v>
      </c>
      <c r="J78" s="122">
        <v>293183.7835914</v>
      </c>
      <c r="K78" s="222">
        <v>194.02354861189997</v>
      </c>
      <c r="L78" s="40">
        <v>219811.99767299945</v>
      </c>
      <c r="M78" s="44">
        <f aca="true" t="shared" si="9" ref="M78:M85">(L78/J78-1)*100</f>
        <v>-25.02586774057608</v>
      </c>
      <c r="N78" s="42"/>
      <c r="O78" s="207"/>
    </row>
    <row r="79" spans="2:15" ht="13.5">
      <c r="B79" s="36" t="s">
        <v>21</v>
      </c>
      <c r="C79" s="37"/>
      <c r="D79" s="120">
        <v>1221382.0205289498</v>
      </c>
      <c r="E79" s="121" t="s">
        <v>19</v>
      </c>
      <c r="F79" s="122">
        <v>940021.0248644999</v>
      </c>
      <c r="G79" s="123">
        <v>-23.036281109050506</v>
      </c>
      <c r="H79" s="122">
        <v>953375.41664025</v>
      </c>
      <c r="I79" s="124">
        <v>1.420648200679886</v>
      </c>
      <c r="J79" s="122">
        <v>994620.8165024999</v>
      </c>
      <c r="K79" s="222">
        <v>4.326249569933438</v>
      </c>
      <c r="L79" s="40">
        <v>1071460.2768880003</v>
      </c>
      <c r="M79" s="44">
        <f t="shared" si="9"/>
        <v>7.725502936455708</v>
      </c>
      <c r="N79" s="42"/>
      <c r="O79" s="207"/>
    </row>
    <row r="80" spans="2:15" ht="13.5">
      <c r="B80" s="36" t="s">
        <v>22</v>
      </c>
      <c r="C80" s="37"/>
      <c r="D80" s="120">
        <v>68016.381769</v>
      </c>
      <c r="E80" s="121" t="s">
        <v>19</v>
      </c>
      <c r="F80" s="122">
        <v>83876.64607185</v>
      </c>
      <c r="G80" s="123">
        <v>23.3183005187122</v>
      </c>
      <c r="H80" s="122">
        <v>50543.124563</v>
      </c>
      <c r="I80" s="124">
        <v>-39.74112350688892</v>
      </c>
      <c r="J80" s="122">
        <v>71434.732358</v>
      </c>
      <c r="K80" s="222">
        <v>41.334222954418735</v>
      </c>
      <c r="L80" s="40">
        <v>67409.96755300001</v>
      </c>
      <c r="M80" s="44">
        <f t="shared" si="9"/>
        <v>-5.634184761594129</v>
      </c>
      <c r="N80" s="42"/>
      <c r="O80" s="207"/>
    </row>
    <row r="81" spans="2:15" ht="13.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</v>
      </c>
      <c r="J81" s="122">
        <v>186740.94260005</v>
      </c>
      <c r="K81" s="222">
        <v>-16.33426887506725</v>
      </c>
      <c r="L81" s="40">
        <v>195327.06949300002</v>
      </c>
      <c r="M81" s="44">
        <f t="shared" si="9"/>
        <v>4.597881307335605</v>
      </c>
      <c r="N81" s="42"/>
      <c r="O81" s="207"/>
    </row>
    <row r="82" spans="2:15" ht="13.5">
      <c r="B82" s="36" t="s">
        <v>24</v>
      </c>
      <c r="C82" s="37"/>
      <c r="D82" s="120">
        <v>398800.02155499975</v>
      </c>
      <c r="E82" s="121" t="s">
        <v>19</v>
      </c>
      <c r="F82" s="122">
        <v>347440.0637499995</v>
      </c>
      <c r="G82" s="123">
        <v>-12.878624631146629</v>
      </c>
      <c r="H82" s="122">
        <v>316515.96923499997</v>
      </c>
      <c r="I82" s="124">
        <v>-8.90055515798287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 ht="13.5">
      <c r="B83" s="36" t="s">
        <v>25</v>
      </c>
      <c r="C83" s="37"/>
      <c r="D83" s="120">
        <v>101797.67403700003</v>
      </c>
      <c r="E83" s="121" t="s">
        <v>19</v>
      </c>
      <c r="F83" s="122">
        <v>72492.42507935</v>
      </c>
      <c r="G83" s="123">
        <v>-28.7877392434316</v>
      </c>
      <c r="H83" s="122">
        <v>103802.66258100001</v>
      </c>
      <c r="I83" s="124">
        <v>43.19104715751738</v>
      </c>
      <c r="J83" s="122">
        <v>80907.6499932</v>
      </c>
      <c r="K83" s="222">
        <v>-22.056286436712945</v>
      </c>
      <c r="L83" s="40">
        <v>107323.95753000001</v>
      </c>
      <c r="M83" s="44">
        <f t="shared" si="9"/>
        <v>32.64995033105053</v>
      </c>
      <c r="N83" s="42"/>
      <c r="O83" s="207"/>
    </row>
    <row r="84" spans="2:15" ht="13.5">
      <c r="B84" s="36" t="s">
        <v>26</v>
      </c>
      <c r="C84" s="37"/>
      <c r="D84" s="120">
        <v>65276.02589699998</v>
      </c>
      <c r="E84" s="121" t="s">
        <v>19</v>
      </c>
      <c r="F84" s="122">
        <v>48442.493092000004</v>
      </c>
      <c r="G84" s="123">
        <v>-25.788231703262475</v>
      </c>
      <c r="H84" s="122">
        <v>50248.268401</v>
      </c>
      <c r="I84" s="124">
        <v>3.7276679909321375</v>
      </c>
      <c r="J84" s="122">
        <v>77566.337592</v>
      </c>
      <c r="K84" s="222">
        <v>54.36619023961497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</v>
      </c>
      <c r="H85" s="128">
        <v>150099.824862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Bot="1" thickTop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2.607091088091762</v>
      </c>
      <c r="J86" s="135">
        <v>2258957.5448055</v>
      </c>
      <c r="K86" s="223">
        <v>12.158058808676685</v>
      </c>
      <c r="L86" s="50">
        <v>2266750.9769139998</v>
      </c>
      <c r="M86" s="54">
        <f>(L86/J86-1)*100</f>
        <v>0.3450012651375678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 ht="13.5">
      <c r="B88" s="61" t="s">
        <v>29</v>
      </c>
      <c r="C88" s="141"/>
      <c r="D88" s="142">
        <v>287912.20654295</v>
      </c>
      <c r="E88" s="115" t="s">
        <v>19</v>
      </c>
      <c r="F88" s="143">
        <v>232667.47026034998</v>
      </c>
      <c r="G88" s="118">
        <f>(F88/D88-1)*100</f>
        <v>-19.18804935224543</v>
      </c>
      <c r="H88" s="143">
        <v>279246.2351375</v>
      </c>
      <c r="I88" s="124">
        <f>(H88/F88-1)*100</f>
        <v>20.019457307473786</v>
      </c>
      <c r="J88" s="143">
        <v>482556.00152489997</v>
      </c>
      <c r="K88" s="221">
        <f>(J88/H88-1)*100</f>
        <v>72.80662755839515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</v>
      </c>
      <c r="G89" s="147">
        <f>(F89/D89-1)*100</f>
        <v>-14.792561095706237</v>
      </c>
      <c r="H89" s="148">
        <v>59935.335683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</v>
      </c>
      <c r="M89" s="71">
        <f>(L89/J89-1)*100</f>
        <v>-26.90699966363891</v>
      </c>
      <c r="N89" s="42"/>
      <c r="O89" s="207"/>
    </row>
    <row r="90" spans="4:15" ht="13.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248">
        <v>2008</v>
      </c>
      <c r="E92" s="252"/>
      <c r="F92" s="244">
        <v>2009</v>
      </c>
      <c r="G92" s="252"/>
      <c r="H92" s="244">
        <v>2010</v>
      </c>
      <c r="I92" s="252"/>
      <c r="J92" s="244">
        <v>2011</v>
      </c>
      <c r="K92" s="296"/>
      <c r="L92" s="280">
        <v>2012</v>
      </c>
      <c r="M92" s="281"/>
      <c r="N92" s="299"/>
      <c r="O92" s="300"/>
    </row>
    <row r="93" spans="2:15" ht="13.5">
      <c r="B93" s="27" t="s">
        <v>18</v>
      </c>
      <c r="C93" s="28"/>
      <c r="D93" s="114">
        <v>79255.92043200001</v>
      </c>
      <c r="E93" s="115" t="s">
        <v>19</v>
      </c>
      <c r="F93" s="116">
        <v>98025.10781599999</v>
      </c>
      <c r="G93" s="117">
        <f>(F93/D93-1)*100</f>
        <v>23.681748040644557</v>
      </c>
      <c r="H93" s="116">
        <v>91924.151431</v>
      </c>
      <c r="I93" s="118">
        <f>(H93/F93-1)*100</f>
        <v>-6.223871129478287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3.62895975684574</v>
      </c>
      <c r="N93" s="42"/>
      <c r="O93" s="207"/>
    </row>
    <row r="94" spans="2:15" ht="13.5">
      <c r="B94" s="36" t="s">
        <v>20</v>
      </c>
      <c r="C94" s="37"/>
      <c r="D94" s="120">
        <v>147037.83482299998</v>
      </c>
      <c r="E94" s="121" t="s">
        <v>19</v>
      </c>
      <c r="F94" s="122">
        <v>137341.64728165</v>
      </c>
      <c r="G94" s="123">
        <f aca="true" t="shared" si="10" ref="G94:K105">(F94/D94-1)*100</f>
        <v>-6.594348694689356</v>
      </c>
      <c r="H94" s="122">
        <v>126641.388524</v>
      </c>
      <c r="I94" s="124">
        <f t="shared" si="10"/>
        <v>-7.7909788978333</v>
      </c>
      <c r="J94" s="122">
        <v>316110.79758519115</v>
      </c>
      <c r="K94" s="222">
        <f t="shared" si="10"/>
        <v>149.61096942275276</v>
      </c>
      <c r="L94" s="40">
        <v>408661.364159</v>
      </c>
      <c r="M94" s="44">
        <f aca="true" t="shared" si="11" ref="M94:M101">(L94/J94-1)*100</f>
        <v>29.277888411536047</v>
      </c>
      <c r="N94" s="42"/>
      <c r="O94" s="207"/>
    </row>
    <row r="95" spans="2:15" ht="13.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9.904880237806314</v>
      </c>
      <c r="H95" s="122">
        <v>1641889.68403955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-4.976284922435559</v>
      </c>
      <c r="N95" s="42"/>
      <c r="O95" s="207"/>
    </row>
    <row r="96" spans="2:15" ht="13.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</v>
      </c>
      <c r="H96" s="122">
        <v>87775.74106895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98933.554614</v>
      </c>
      <c r="M96" s="44">
        <f t="shared" si="11"/>
        <v>-6.151915721636936</v>
      </c>
      <c r="N96" s="42"/>
      <c r="O96" s="207"/>
    </row>
    <row r="97" spans="2:15" ht="13.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8.793695081920916</v>
      </c>
      <c r="J97" s="122">
        <v>255652.14946063413</v>
      </c>
      <c r="K97" s="222">
        <f t="shared" si="10"/>
        <v>-7.714850846412014</v>
      </c>
      <c r="L97" s="40">
        <v>322853.145485</v>
      </c>
      <c r="M97" s="44">
        <f>(L97/J97-1)*100</f>
        <v>26.286106401273823</v>
      </c>
      <c r="N97" s="42"/>
      <c r="O97" s="207"/>
    </row>
    <row r="98" spans="2:15" ht="13.5">
      <c r="B98" s="36" t="s">
        <v>24</v>
      </c>
      <c r="C98" s="37"/>
      <c r="D98" s="120">
        <v>496716.9811720003</v>
      </c>
      <c r="E98" s="121" t="s">
        <v>19</v>
      </c>
      <c r="F98" s="122">
        <v>747980.944605</v>
      </c>
      <c r="G98" s="123">
        <f t="shared" si="10"/>
        <v>50.584935276451404</v>
      </c>
      <c r="H98" s="122">
        <v>511562.3641187999</v>
      </c>
      <c r="I98" s="124">
        <f t="shared" si="10"/>
        <v>-31.60756730387697</v>
      </c>
      <c r="J98" s="122">
        <v>538017.8956408268</v>
      </c>
      <c r="K98" s="222">
        <f t="shared" si="10"/>
        <v>5.17151639323552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 ht="13.5">
      <c r="B99" s="36" t="s">
        <v>25</v>
      </c>
      <c r="C99" s="37"/>
      <c r="D99" s="120">
        <v>125699.432104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</v>
      </c>
      <c r="I99" s="124">
        <f t="shared" si="10"/>
        <v>32.60946565309506</v>
      </c>
      <c r="J99" s="122">
        <v>147777.2300903144</v>
      </c>
      <c r="K99" s="222">
        <f t="shared" si="10"/>
        <v>0.8627607397817982</v>
      </c>
      <c r="L99" s="40">
        <v>138314.99673099996</v>
      </c>
      <c r="M99" s="44">
        <f t="shared" si="11"/>
        <v>-6.403038785834314</v>
      </c>
      <c r="N99" s="42"/>
      <c r="O99" s="207"/>
    </row>
    <row r="100" spans="2:15" ht="13.5">
      <c r="B100" s="36" t="s">
        <v>26</v>
      </c>
      <c r="C100" s="37"/>
      <c r="D100" s="120">
        <v>49846.676444</v>
      </c>
      <c r="E100" s="121" t="s">
        <v>19</v>
      </c>
      <c r="F100" s="122">
        <v>62103.559462</v>
      </c>
      <c r="G100" s="123">
        <f t="shared" si="10"/>
        <v>24.589168009566166</v>
      </c>
      <c r="H100" s="122">
        <v>51260.09994105001</v>
      </c>
      <c r="I100" s="124">
        <f t="shared" si="10"/>
        <v>-17.46028668064493</v>
      </c>
      <c r="J100" s="122">
        <v>85166.97897335951</v>
      </c>
      <c r="K100" s="222">
        <f t="shared" si="10"/>
        <v>66.14672829608799</v>
      </c>
      <c r="L100" s="40">
        <v>69821.971417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</v>
      </c>
      <c r="G101" s="123">
        <f t="shared" si="10"/>
        <v>45.74941210673546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Bot="1" thickTop="1">
      <c r="B102" s="46" t="s">
        <v>28</v>
      </c>
      <c r="C102" s="47"/>
      <c r="D102" s="129">
        <v>2867943.6219389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3320934.6363326</v>
      </c>
      <c r="M102" s="54">
        <f>(L102/J102-1)*100</f>
        <v>0.9090369823805622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 ht="13.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</v>
      </c>
      <c r="I104" s="124">
        <f>(H104/F104-1)*100</f>
        <v>-2.505336506002376</v>
      </c>
      <c r="J104" s="143">
        <v>548667.5142502964</v>
      </c>
      <c r="K104" s="221">
        <f>(J104/H104-1)*100</f>
        <v>66.6894784912198</v>
      </c>
      <c r="L104" s="40">
        <v>628710.4596170001</v>
      </c>
      <c r="M104" s="44">
        <f>(L104/J104-1)*100</f>
        <v>14.58860663111703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84319.91484165</v>
      </c>
      <c r="G105" s="147">
        <f t="shared" si="10"/>
        <v>-15.315142413187798</v>
      </c>
      <c r="H105" s="148">
        <v>83348.967363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33.73653290377803</v>
      </c>
      <c r="N105" s="42"/>
      <c r="O105" s="207"/>
    </row>
    <row r="106" spans="4:15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ht="13.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sheetProtection/>
  <mergeCells count="48">
    <mergeCell ref="D92:E92"/>
    <mergeCell ref="F92:G92"/>
    <mergeCell ref="H92:I92"/>
    <mergeCell ref="J92:K92"/>
    <mergeCell ref="L92:M92"/>
    <mergeCell ref="N92:O92"/>
    <mergeCell ref="D76:E76"/>
    <mergeCell ref="F76:G76"/>
    <mergeCell ref="H76:I76"/>
    <mergeCell ref="J76:K76"/>
    <mergeCell ref="L76:M76"/>
    <mergeCell ref="N76:O76"/>
    <mergeCell ref="D35:E35"/>
    <mergeCell ref="J44:K44"/>
    <mergeCell ref="L44:M44"/>
    <mergeCell ref="N44:O44"/>
    <mergeCell ref="J60:K60"/>
    <mergeCell ref="L60:M60"/>
    <mergeCell ref="N60:O60"/>
    <mergeCell ref="D30:E30"/>
    <mergeCell ref="D31:E31"/>
    <mergeCell ref="D32:E32"/>
    <mergeCell ref="D33:E33"/>
    <mergeCell ref="D34:E34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80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8">
        <v>78578</v>
      </c>
      <c r="E17" s="269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0">
        <v>14918.8945</v>
      </c>
      <c r="E18" s="271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8">
        <v>51937.764</v>
      </c>
      <c r="E19" s="279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8">
        <v>23633.109750000003</v>
      </c>
      <c r="E20" s="269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8">
        <v>33235.215000000004</v>
      </c>
      <c r="E21" s="269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8">
        <v>20918</v>
      </c>
      <c r="E22" s="269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8">
        <v>19509.62675</v>
      </c>
      <c r="E23" s="269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8">
        <v>-10596.267006000002</v>
      </c>
      <c r="E24" s="289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2">
        <v>17431.741228</v>
      </c>
      <c r="E25" s="264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2">
        <v>26380.90625</v>
      </c>
      <c r="E26" s="264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2">
        <v>17482.687375</v>
      </c>
      <c r="E27" s="264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2">
        <v>31906.866649999996</v>
      </c>
      <c r="E28" s="264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0">
        <v>105378.147138</v>
      </c>
      <c r="E29" s="290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7">
        <v>19854.2375</v>
      </c>
      <c r="E30" s="298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2">
        <v>21248.955841000003</v>
      </c>
      <c r="E31" s="264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2">
        <v>38975.138681</v>
      </c>
      <c r="E32" s="264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2">
        <v>18523.566694</v>
      </c>
      <c r="E33" s="264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2">
        <v>88782</v>
      </c>
      <c r="E34" s="264"/>
      <c r="F34" s="155">
        <v>32.075318225708415</v>
      </c>
      <c r="K34" s="3"/>
      <c r="M34" s="3"/>
      <c r="O34" s="3"/>
    </row>
    <row r="35" spans="2:15" ht="14.25" thickBot="1">
      <c r="B35" s="107" t="s">
        <v>81</v>
      </c>
      <c r="C35" s="173">
        <v>419277.78164099995</v>
      </c>
      <c r="D35" s="286">
        <v>40815</v>
      </c>
      <c r="E35" s="287"/>
      <c r="F35" s="108">
        <f>SUM(D35/C35*100)</f>
        <v>9.734596438727394</v>
      </c>
      <c r="K35" s="3"/>
      <c r="M35" s="3"/>
      <c r="O35" s="3"/>
    </row>
    <row r="36" spans="2:15" ht="11.25" customHeight="1">
      <c r="B36" s="96" t="s">
        <v>12</v>
      </c>
      <c r="C36" s="97">
        <f>SUM(C6:C35)</f>
        <v>6414325.297673102</v>
      </c>
      <c r="D36" s="237">
        <f>SUM(D6:E35)</f>
        <v>1020767.465351</v>
      </c>
      <c r="E36" s="238">
        <f>SUM(E6:E29)</f>
        <v>0</v>
      </c>
      <c r="F36" s="106">
        <f>D36/C36*100</f>
        <v>15.913871186441067</v>
      </c>
      <c r="K36" s="3"/>
      <c r="M36" s="3"/>
      <c r="O36" s="3"/>
    </row>
    <row r="37" spans="2:15" ht="13.5">
      <c r="B37" s="17"/>
      <c r="C37" s="18"/>
      <c r="D37" s="18"/>
      <c r="E37" s="19"/>
      <c r="F37" s="20"/>
      <c r="K37" s="3"/>
      <c r="M37" s="3"/>
      <c r="O37" s="3"/>
    </row>
    <row r="38" spans="2:15" ht="13.5">
      <c r="B38" s="21" t="s">
        <v>13</v>
      </c>
      <c r="C38" s="18"/>
      <c r="D38" s="18"/>
      <c r="E38" s="19"/>
      <c r="F38" s="20"/>
      <c r="K38" s="3"/>
      <c r="M38" s="3"/>
      <c r="O38" s="3"/>
    </row>
    <row r="39" spans="2:15" ht="13.5">
      <c r="B39" s="21" t="s">
        <v>14</v>
      </c>
      <c r="K39" s="3"/>
      <c r="M39" s="3"/>
      <c r="O39" s="3"/>
    </row>
    <row r="40" spans="2:15" ht="13.5">
      <c r="B40" s="21" t="s">
        <v>34</v>
      </c>
      <c r="K40" s="3"/>
      <c r="M40" s="3"/>
      <c r="O40" s="3"/>
    </row>
    <row r="41" spans="11:15" ht="25.5" customHeight="1">
      <c r="K41" s="3"/>
      <c r="M41" s="3"/>
      <c r="O41" s="3"/>
    </row>
    <row r="42" ht="14.25">
      <c r="A42" s="4" t="s">
        <v>15</v>
      </c>
    </row>
    <row r="43" spans="11:15" ht="13.5">
      <c r="K43" s="3"/>
      <c r="M43" s="3"/>
      <c r="O43" s="3" t="s">
        <v>16</v>
      </c>
    </row>
    <row r="44" spans="2:15" ht="18" thickBot="1">
      <c r="B44" s="22" t="s">
        <v>17</v>
      </c>
      <c r="C44" s="22"/>
      <c r="K44" s="3"/>
      <c r="M44" s="3"/>
      <c r="O44" s="3"/>
    </row>
    <row r="45" spans="2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280">
        <v>2011</v>
      </c>
      <c r="K45" s="285"/>
      <c r="L45" s="280">
        <v>2012</v>
      </c>
      <c r="M45" s="285"/>
      <c r="N45" s="280">
        <v>2013</v>
      </c>
      <c r="O45" s="281"/>
    </row>
    <row r="46" spans="2:15" ht="13.5">
      <c r="B46" s="27" t="s">
        <v>18</v>
      </c>
      <c r="C46" s="28"/>
      <c r="D46" s="29">
        <v>74465.86815699999</v>
      </c>
      <c r="E46" s="30" t="s">
        <v>19</v>
      </c>
      <c r="F46" s="31">
        <v>58963.20787799997</v>
      </c>
      <c r="G46" s="32">
        <f>(F46/D46-1)*100</f>
        <v>-20.818477864670847</v>
      </c>
      <c r="H46" s="33">
        <v>65085.72609699999</v>
      </c>
      <c r="I46" s="34">
        <f>(H46/F46-1)*100</f>
        <v>10.383624703167516</v>
      </c>
      <c r="J46" s="31">
        <v>52162.66686</v>
      </c>
      <c r="K46" s="206">
        <f>(J46/H46-1)*100</f>
        <v>-19.855442985671257</v>
      </c>
      <c r="L46" s="31">
        <v>71372.129297</v>
      </c>
      <c r="M46" s="206">
        <f>(L46/J46-1)*100</f>
        <v>36.826074266019624</v>
      </c>
      <c r="N46" s="31">
        <v>83754.06387799999</v>
      </c>
      <c r="O46" s="35">
        <f>(N46/L46-1)*100</f>
        <v>17.348416956253576</v>
      </c>
    </row>
    <row r="47" spans="2:15" ht="13.5">
      <c r="B47" s="36" t="s">
        <v>20</v>
      </c>
      <c r="C47" s="37"/>
      <c r="D47" s="38">
        <v>123756.788416</v>
      </c>
      <c r="E47" s="39" t="s">
        <v>19</v>
      </c>
      <c r="F47" s="40">
        <v>64109.766525</v>
      </c>
      <c r="G47" s="41">
        <f aca="true" t="shared" si="1" ref="G47:G58">(F47/D47-1)*100</f>
        <v>-48.196969761772266</v>
      </c>
      <c r="H47" s="42">
        <v>73314.20406855</v>
      </c>
      <c r="I47" s="43">
        <f aca="true" t="shared" si="2" ref="I47:I58">(H47/F47-1)*100</f>
        <v>14.357309412382069</v>
      </c>
      <c r="J47" s="40">
        <v>138795.738655</v>
      </c>
      <c r="K47" s="207">
        <f aca="true" t="shared" si="3" ref="K47:K58">(J47/H47-1)*100</f>
        <v>89.31630018819227</v>
      </c>
      <c r="L47" s="40">
        <v>210852.80018000002</v>
      </c>
      <c r="M47" s="207">
        <f aca="true" t="shared" si="4" ref="M47:M55">(L47/J47-1)*100</f>
        <v>51.91590334348082</v>
      </c>
      <c r="N47" s="40">
        <v>261840.397189</v>
      </c>
      <c r="O47" s="44">
        <f aca="true" t="shared" si="5" ref="O47:O55">(N47/L47-1)*100</f>
        <v>24.181607721345454</v>
      </c>
    </row>
    <row r="48" spans="2:15" ht="13.5">
      <c r="B48" s="36" t="s">
        <v>21</v>
      </c>
      <c r="C48" s="37"/>
      <c r="D48" s="38">
        <v>1169438.287102</v>
      </c>
      <c r="E48" s="39" t="s">
        <v>19</v>
      </c>
      <c r="F48" s="40">
        <v>763654.2381190001</v>
      </c>
      <c r="G48" s="41">
        <f t="shared" si="1"/>
        <v>-34.6990562442229</v>
      </c>
      <c r="H48" s="42">
        <v>707206.4344405499</v>
      </c>
      <c r="I48" s="43">
        <f t="shared" si="2"/>
        <v>-7.391801270885356</v>
      </c>
      <c r="J48" s="40">
        <v>866631.6148727499</v>
      </c>
      <c r="K48" s="207">
        <f t="shared" si="3"/>
        <v>22.542948235237215</v>
      </c>
      <c r="L48" s="40">
        <v>902865.589185</v>
      </c>
      <c r="M48" s="207">
        <f t="shared" si="4"/>
        <v>4.181012288314734</v>
      </c>
      <c r="N48" s="40">
        <v>931063.183616</v>
      </c>
      <c r="O48" s="44">
        <f t="shared" si="5"/>
        <v>3.1231220647641944</v>
      </c>
    </row>
    <row r="49" spans="2:15" ht="13.5">
      <c r="B49" s="36" t="s">
        <v>22</v>
      </c>
      <c r="C49" s="37"/>
      <c r="D49" s="38">
        <v>82149.387165</v>
      </c>
      <c r="E49" s="39" t="s">
        <v>19</v>
      </c>
      <c r="F49" s="40">
        <v>92729.87019605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53816.1367768</v>
      </c>
      <c r="K49" s="207">
        <f t="shared" si="3"/>
        <v>46.355252631247424</v>
      </c>
      <c r="L49" s="40">
        <v>66521.40487</v>
      </c>
      <c r="M49" s="207">
        <f t="shared" si="4"/>
        <v>23.608658766968958</v>
      </c>
      <c r="N49" s="40">
        <v>68074.04622885</v>
      </c>
      <c r="O49" s="44">
        <f t="shared" si="5"/>
        <v>2.3340477578371432</v>
      </c>
    </row>
    <row r="50" spans="2:15" ht="13.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183752.441971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 ht="13.5">
      <c r="B51" s="36" t="s">
        <v>24</v>
      </c>
      <c r="C51" s="37"/>
      <c r="D51" s="38">
        <v>424786.96063</v>
      </c>
      <c r="E51" s="39" t="s">
        <v>19</v>
      </c>
      <c r="F51" s="40">
        <v>303027.6243459998</v>
      </c>
      <c r="G51" s="41">
        <f t="shared" si="1"/>
        <v>-28.66362378530155</v>
      </c>
      <c r="H51" s="42">
        <v>246619.4399830001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278852.955149</v>
      </c>
      <c r="M51" s="207">
        <f t="shared" si="4"/>
        <v>14.597676993917808</v>
      </c>
      <c r="N51" s="40">
        <v>339882.6511432999</v>
      </c>
      <c r="O51" s="44">
        <f t="shared" si="5"/>
        <v>21.88597784868007</v>
      </c>
    </row>
    <row r="52" spans="2:15" ht="13.5">
      <c r="B52" s="36" t="s">
        <v>25</v>
      </c>
      <c r="C52" s="37"/>
      <c r="D52" s="38">
        <v>91998.580067</v>
      </c>
      <c r="E52" s="39" t="s">
        <v>19</v>
      </c>
      <c r="F52" s="40">
        <v>72420.74597299998</v>
      </c>
      <c r="G52" s="41">
        <f t="shared" si="1"/>
        <v>-21.280582895672985</v>
      </c>
      <c r="H52" s="42">
        <v>63603.039644</v>
      </c>
      <c r="I52" s="43">
        <f t="shared" si="2"/>
        <v>-12.175663493286049</v>
      </c>
      <c r="J52" s="40">
        <v>83922.54898600001</v>
      </c>
      <c r="K52" s="207">
        <f t="shared" si="3"/>
        <v>31.94738719365098</v>
      </c>
      <c r="L52" s="40">
        <v>73510.594003</v>
      </c>
      <c r="M52" s="207">
        <f t="shared" si="4"/>
        <v>-12.406623855928078</v>
      </c>
      <c r="N52" s="40">
        <v>90504.567084</v>
      </c>
      <c r="O52" s="44">
        <f t="shared" si="5"/>
        <v>23.11771971303409</v>
      </c>
    </row>
    <row r="53" spans="2:15" ht="13.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5.078512728391971</v>
      </c>
      <c r="L53" s="40">
        <v>34797.79395400001</v>
      </c>
      <c r="M53" s="207">
        <f t="shared" si="4"/>
        <v>23.275065678031524</v>
      </c>
      <c r="N53" s="40">
        <v>42747.456859</v>
      </c>
      <c r="O53" s="44">
        <f t="shared" si="5"/>
        <v>22.84530713501214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91957.92502700002</v>
      </c>
      <c r="G54" s="41">
        <f t="shared" si="1"/>
        <v>-46.94368329899987</v>
      </c>
      <c r="H54" s="42">
        <v>125849.024</v>
      </c>
      <c r="I54" s="43">
        <f t="shared" si="2"/>
        <v>36.85500620316206</v>
      </c>
      <c r="J54" s="40">
        <v>126708.88219915002</v>
      </c>
      <c r="K54" s="207">
        <f t="shared" si="3"/>
        <v>0.6832458225103144</v>
      </c>
      <c r="L54" s="40">
        <v>135836.600931</v>
      </c>
      <c r="M54" s="207">
        <f t="shared" si="4"/>
        <v>7.203692885163182</v>
      </c>
      <c r="N54" s="40">
        <v>204765.990911</v>
      </c>
      <c r="O54" s="44">
        <f t="shared" si="5"/>
        <v>50.74434247291981</v>
      </c>
    </row>
    <row r="55" spans="2:15" ht="15" thickBot="1" thickTop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</v>
      </c>
      <c r="H55" s="52">
        <v>1479655.297987</v>
      </c>
      <c r="I55" s="53">
        <f t="shared" si="2"/>
        <v>-9.112151865297003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</v>
      </c>
      <c r="O55" s="54">
        <f t="shared" si="5"/>
        <v>14.724591196400393</v>
      </c>
    </row>
    <row r="56" spans="4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 ht="13.5">
      <c r="B57" s="61" t="s">
        <v>29</v>
      </c>
      <c r="C57" s="62"/>
      <c r="D57" s="38">
        <v>304986.149088</v>
      </c>
      <c r="E57" s="30" t="s">
        <v>19</v>
      </c>
      <c r="F57" s="31">
        <v>148632.117525</v>
      </c>
      <c r="G57" s="41">
        <f>(F57/D57-1)*100</f>
        <v>-51.26594503735511</v>
      </c>
      <c r="H57" s="42">
        <v>150024.44353805</v>
      </c>
      <c r="I57" s="43">
        <f t="shared" si="2"/>
        <v>0.9367598579868242</v>
      </c>
      <c r="J57" s="40">
        <v>326871.2629643</v>
      </c>
      <c r="K57" s="207">
        <f t="shared" si="3"/>
        <v>117.87867047238683</v>
      </c>
      <c r="L57" s="40">
        <v>404012.0825240001</v>
      </c>
      <c r="M57" s="207">
        <f>(L57/J57-1)*100</f>
        <v>23.599755714262717</v>
      </c>
      <c r="N57" s="40">
        <v>428129.3452835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80232.032362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46955.23988255</v>
      </c>
      <c r="I58" s="70">
        <f t="shared" si="2"/>
        <v>-0.05151768754154684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4:15" ht="13.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4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280">
        <v>2011</v>
      </c>
      <c r="K61" s="285"/>
      <c r="L61" s="280">
        <v>2012</v>
      </c>
      <c r="M61" s="281"/>
      <c r="N61" s="299"/>
      <c r="O61" s="300"/>
    </row>
    <row r="62" spans="2:15" ht="13.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</v>
      </c>
      <c r="H62" s="33">
        <v>50534.686978000005</v>
      </c>
      <c r="I62" s="74">
        <f>(H62/F62-1)*100</f>
        <v>-6.3707861444256775</v>
      </c>
      <c r="J62" s="31">
        <v>51523.208511</v>
      </c>
      <c r="K62" s="211">
        <f>(J62/H62-1)*100</f>
        <v>1.9561247770869539</v>
      </c>
      <c r="L62" s="31">
        <v>98968.32531799999</v>
      </c>
      <c r="M62" s="35">
        <f>(L62/J62-1)*100</f>
        <v>92.08494225834296</v>
      </c>
      <c r="N62" s="42"/>
      <c r="O62" s="207"/>
    </row>
    <row r="63" spans="2:15" ht="13.5">
      <c r="B63" s="36" t="s">
        <v>20</v>
      </c>
      <c r="C63" s="37"/>
      <c r="D63" s="38">
        <v>145430.75646899999</v>
      </c>
      <c r="E63" s="39" t="s">
        <v>19</v>
      </c>
      <c r="F63" s="75">
        <v>96278.06066785</v>
      </c>
      <c r="G63" s="41">
        <f aca="true" t="shared" si="6" ref="G63:G71">(F63/D63-1)*100</f>
        <v>-33.79800600268993</v>
      </c>
      <c r="H63" s="42">
        <v>138276.5004413</v>
      </c>
      <c r="I63" s="76">
        <f aca="true" t="shared" si="7" ref="I63:K71">(H63/F63-1)*100</f>
        <v>43.62202508247499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aca="true" t="shared" si="8" ref="M63:M70">(L63/J63-1)*100</f>
        <v>-37.499106394399305</v>
      </c>
      <c r="N63" s="42"/>
      <c r="O63" s="207"/>
    </row>
    <row r="64" spans="2:15" ht="13.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</v>
      </c>
      <c r="I64" s="76">
        <f t="shared" si="7"/>
        <v>-18.26329119526925</v>
      </c>
      <c r="J64" s="40">
        <v>1083908.1906834</v>
      </c>
      <c r="K64" s="212">
        <f t="shared" si="7"/>
        <v>-7.563610621126793</v>
      </c>
      <c r="L64" s="40">
        <v>1150309.8317710003</v>
      </c>
      <c r="M64" s="44">
        <f t="shared" si="8"/>
        <v>6.126131498806586</v>
      </c>
      <c r="N64" s="42"/>
      <c r="O64" s="207"/>
    </row>
    <row r="65" spans="2:15" ht="13.5">
      <c r="B65" s="36" t="s">
        <v>22</v>
      </c>
      <c r="C65" s="37"/>
      <c r="D65" s="38">
        <v>83654.76086800001</v>
      </c>
      <c r="E65" s="39" t="s">
        <v>19</v>
      </c>
      <c r="F65" s="75">
        <v>78045.871556</v>
      </c>
      <c r="G65" s="41">
        <f t="shared" si="6"/>
        <v>-6.704805863769492</v>
      </c>
      <c r="H65" s="42">
        <v>62504.7406474</v>
      </c>
      <c r="I65" s="76">
        <f t="shared" si="7"/>
        <v>-19.912816141016275</v>
      </c>
      <c r="J65" s="40">
        <v>68356.70219999999</v>
      </c>
      <c r="K65" s="212">
        <f t="shared" si="7"/>
        <v>9.362428340614848</v>
      </c>
      <c r="L65" s="40">
        <v>70899.061984</v>
      </c>
      <c r="M65" s="44">
        <f t="shared" si="8"/>
        <v>3.719254589786236</v>
      </c>
      <c r="N65" s="42"/>
      <c r="O65" s="207"/>
    </row>
    <row r="66" spans="2:15" ht="13.5">
      <c r="B66" s="36" t="s">
        <v>23</v>
      </c>
      <c r="C66" s="37"/>
      <c r="D66" s="38">
        <v>362217.08108199947</v>
      </c>
      <c r="E66" s="39" t="s">
        <v>19</v>
      </c>
      <c r="F66" s="75">
        <v>221173.40723</v>
      </c>
      <c r="G66" s="41">
        <f t="shared" si="6"/>
        <v>-38.93899024051538</v>
      </c>
      <c r="H66" s="42">
        <v>231292.073395</v>
      </c>
      <c r="I66" s="76">
        <f t="shared" si="7"/>
        <v>4.574992216165263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</v>
      </c>
      <c r="N66" s="42"/>
      <c r="O66" s="207"/>
    </row>
    <row r="67" spans="2:15" ht="13.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 ht="13.5">
      <c r="B68" s="36" t="s">
        <v>25</v>
      </c>
      <c r="C68" s="37"/>
      <c r="D68" s="38">
        <v>134339.52297800002</v>
      </c>
      <c r="E68" s="39" t="s">
        <v>19</v>
      </c>
      <c r="F68" s="75">
        <v>133160.078479</v>
      </c>
      <c r="G68" s="41">
        <f t="shared" si="6"/>
        <v>-0.877957932896023</v>
      </c>
      <c r="H68" s="42">
        <v>101561.90542299999</v>
      </c>
      <c r="I68" s="76">
        <f t="shared" si="7"/>
        <v>-23.729464128382283</v>
      </c>
      <c r="J68" s="40">
        <v>106085.068211</v>
      </c>
      <c r="K68" s="212">
        <f t="shared" si="7"/>
        <v>4.453601740890223</v>
      </c>
      <c r="L68" s="40">
        <v>83629.52279799999</v>
      </c>
      <c r="M68" s="44">
        <f t="shared" si="8"/>
        <v>-21.167489253375994</v>
      </c>
      <c r="N68" s="42"/>
      <c r="O68" s="207"/>
    </row>
    <row r="69" spans="2:15" ht="13.5">
      <c r="B69" s="36" t="s">
        <v>26</v>
      </c>
      <c r="C69" s="37"/>
      <c r="D69" s="38">
        <v>39582.16521</v>
      </c>
      <c r="E69" s="39" t="s">
        <v>19</v>
      </c>
      <c r="F69" s="75">
        <v>44396.500936</v>
      </c>
      <c r="G69" s="41">
        <f t="shared" si="6"/>
        <v>12.162891293232514</v>
      </c>
      <c r="H69" s="42">
        <v>45108.79307300001</v>
      </c>
      <c r="I69" s="76">
        <f t="shared" si="7"/>
        <v>1.6043880080252704</v>
      </c>
      <c r="J69" s="40">
        <v>43654.61741600001</v>
      </c>
      <c r="K69" s="212">
        <f t="shared" si="7"/>
        <v>-3.2237077472826448</v>
      </c>
      <c r="L69" s="40">
        <v>44633.086684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</v>
      </c>
      <c r="G70" s="41">
        <f t="shared" si="6"/>
        <v>-29.15229387344157</v>
      </c>
      <c r="H70" s="42">
        <v>179265.77039355</v>
      </c>
      <c r="I70" s="76">
        <f t="shared" si="7"/>
        <v>9.904667481505204</v>
      </c>
      <c r="J70" s="40">
        <v>133779.22550815</v>
      </c>
      <c r="K70" s="212">
        <f t="shared" si="7"/>
        <v>-25.37380381404737</v>
      </c>
      <c r="L70" s="40">
        <v>183200.597175</v>
      </c>
      <c r="M70" s="44">
        <f t="shared" si="8"/>
        <v>36.94248600941346</v>
      </c>
      <c r="N70" s="42"/>
      <c r="O70" s="207"/>
    </row>
    <row r="71" spans="2:15" ht="15" thickBot="1" thickTop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-22.41698375523167</v>
      </c>
      <c r="H71" s="52">
        <v>2342310.2099072</v>
      </c>
      <c r="I71" s="51">
        <f t="shared" si="7"/>
        <v>-8.764960076923266</v>
      </c>
      <c r="J71" s="50">
        <v>2412686.81083305</v>
      </c>
      <c r="K71" s="213">
        <f t="shared" si="7"/>
        <v>3.0045807181380058</v>
      </c>
      <c r="L71" s="50">
        <v>2501018.476114</v>
      </c>
      <c r="M71" s="54">
        <f>(L71/J71-1)*100</f>
        <v>3.6611326793157595</v>
      </c>
      <c r="N71" s="42"/>
      <c r="O71" s="207"/>
    </row>
    <row r="72" spans="4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 ht="13.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</v>
      </c>
      <c r="H73" s="42">
        <v>316551.8620538</v>
      </c>
      <c r="I73" s="76">
        <f>(H73/F73-1)*100</f>
        <v>31.472836300081397</v>
      </c>
      <c r="J73" s="40">
        <v>561706.7290425</v>
      </c>
      <c r="K73" s="211">
        <f>(J73/H73-1)*100</f>
        <v>77.4454035424484</v>
      </c>
      <c r="L73" s="40">
        <v>456038.436385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</v>
      </c>
      <c r="H74" s="69">
        <v>92002.3081903</v>
      </c>
      <c r="I74" s="80">
        <f>(H74/F74-1)*100</f>
        <v>46.86176447862989</v>
      </c>
      <c r="J74" s="67">
        <v>328324.096104</v>
      </c>
      <c r="K74" s="214">
        <f>(J74/H74-1)*100</f>
        <v>256.86506410783284</v>
      </c>
      <c r="L74" s="67">
        <v>208403.145947</v>
      </c>
      <c r="M74" s="71">
        <f>(L74/J74-1)*100</f>
        <v>-36.52517484400957</v>
      </c>
      <c r="N74" s="42"/>
      <c r="O74" s="207"/>
    </row>
    <row r="75" spans="4:15" ht="13.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248">
        <v>2008</v>
      </c>
      <c r="E77" s="245"/>
      <c r="F77" s="244">
        <v>2009</v>
      </c>
      <c r="G77" s="245"/>
      <c r="H77" s="244">
        <v>2010</v>
      </c>
      <c r="I77" s="245"/>
      <c r="J77" s="244">
        <v>2011</v>
      </c>
      <c r="K77" s="295"/>
      <c r="L77" s="280">
        <v>2012</v>
      </c>
      <c r="M77" s="281"/>
      <c r="N77" s="299"/>
      <c r="O77" s="300"/>
    </row>
    <row r="78" spans="2:15" ht="13.5">
      <c r="B78" s="27" t="s">
        <v>18</v>
      </c>
      <c r="C78" s="28"/>
      <c r="D78" s="114">
        <v>53444.58527999998</v>
      </c>
      <c r="E78" s="115" t="s">
        <v>19</v>
      </c>
      <c r="F78" s="116">
        <v>54017.35006900002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-6.834046575051889</v>
      </c>
      <c r="L78" s="31">
        <v>60045.93854000002</v>
      </c>
      <c r="M78" s="35">
        <f>(L78/J78-1)*100</f>
        <v>-3.2064196405434675</v>
      </c>
      <c r="N78" s="42"/>
      <c r="O78" s="207"/>
    </row>
    <row r="79" spans="2:15" ht="13.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</v>
      </c>
      <c r="I79" s="124">
        <v>-15.159966327517104</v>
      </c>
      <c r="J79" s="122">
        <v>293183.7835914</v>
      </c>
      <c r="K79" s="222">
        <v>194.02354861189997</v>
      </c>
      <c r="L79" s="40">
        <v>219811.99767299945</v>
      </c>
      <c r="M79" s="44">
        <f aca="true" t="shared" si="9" ref="M79:M86">(L79/J79-1)*100</f>
        <v>-25.02586774057608</v>
      </c>
      <c r="N79" s="42"/>
      <c r="O79" s="207"/>
    </row>
    <row r="80" spans="2:15" ht="13.5">
      <c r="B80" s="36" t="s">
        <v>21</v>
      </c>
      <c r="C80" s="37"/>
      <c r="D80" s="120">
        <v>1221382.0205289498</v>
      </c>
      <c r="E80" s="121" t="s">
        <v>19</v>
      </c>
      <c r="F80" s="122">
        <v>940021.0248644999</v>
      </c>
      <c r="G80" s="123">
        <v>-23.036281109050506</v>
      </c>
      <c r="H80" s="122">
        <v>953375.41664025</v>
      </c>
      <c r="I80" s="124">
        <v>1.420648200679886</v>
      </c>
      <c r="J80" s="122">
        <v>994620.8165024999</v>
      </c>
      <c r="K80" s="222">
        <v>4.326249569933438</v>
      </c>
      <c r="L80" s="40">
        <v>1071460.2768880003</v>
      </c>
      <c r="M80" s="44">
        <f t="shared" si="9"/>
        <v>7.725502936455708</v>
      </c>
      <c r="N80" s="42"/>
      <c r="O80" s="207"/>
    </row>
    <row r="81" spans="2:15" ht="13.5">
      <c r="B81" s="36" t="s">
        <v>22</v>
      </c>
      <c r="C81" s="37"/>
      <c r="D81" s="120">
        <v>68016.381769</v>
      </c>
      <c r="E81" s="121" t="s">
        <v>19</v>
      </c>
      <c r="F81" s="122">
        <v>83876.64607185</v>
      </c>
      <c r="G81" s="123">
        <v>23.3183005187122</v>
      </c>
      <c r="H81" s="122">
        <v>50543.124563</v>
      </c>
      <c r="I81" s="124">
        <v>-39.74112350688892</v>
      </c>
      <c r="J81" s="122">
        <v>71434.732358</v>
      </c>
      <c r="K81" s="222">
        <v>41.334222954418735</v>
      </c>
      <c r="L81" s="40">
        <v>67409.96755300001</v>
      </c>
      <c r="M81" s="44">
        <f t="shared" si="9"/>
        <v>-5.634184761594129</v>
      </c>
      <c r="N81" s="42"/>
      <c r="O81" s="207"/>
    </row>
    <row r="82" spans="2:15" ht="13.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</v>
      </c>
      <c r="J82" s="122">
        <v>186740.94260005</v>
      </c>
      <c r="K82" s="222">
        <v>-16.33426887506725</v>
      </c>
      <c r="L82" s="40">
        <v>195327.06949300002</v>
      </c>
      <c r="M82" s="44">
        <f t="shared" si="9"/>
        <v>4.597881307335605</v>
      </c>
      <c r="N82" s="42"/>
      <c r="O82" s="207"/>
    </row>
    <row r="83" spans="2:15" ht="13.5">
      <c r="B83" s="36" t="s">
        <v>24</v>
      </c>
      <c r="C83" s="37"/>
      <c r="D83" s="120">
        <v>398800.02155499975</v>
      </c>
      <c r="E83" s="121" t="s">
        <v>19</v>
      </c>
      <c r="F83" s="122">
        <v>347440.0637499995</v>
      </c>
      <c r="G83" s="123">
        <v>-12.878624631146629</v>
      </c>
      <c r="H83" s="122">
        <v>316515.96923499997</v>
      </c>
      <c r="I83" s="124">
        <v>-8.90055515798287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 ht="13.5">
      <c r="B84" s="36" t="s">
        <v>25</v>
      </c>
      <c r="C84" s="37"/>
      <c r="D84" s="120">
        <v>101797.67403700003</v>
      </c>
      <c r="E84" s="121" t="s">
        <v>19</v>
      </c>
      <c r="F84" s="122">
        <v>72492.42507935</v>
      </c>
      <c r="G84" s="123">
        <v>-28.7877392434316</v>
      </c>
      <c r="H84" s="122">
        <v>103802.66258100001</v>
      </c>
      <c r="I84" s="124">
        <v>43.19104715751738</v>
      </c>
      <c r="J84" s="122">
        <v>80907.6499932</v>
      </c>
      <c r="K84" s="222">
        <v>-22.056286436712945</v>
      </c>
      <c r="L84" s="40">
        <v>107323.95753000001</v>
      </c>
      <c r="M84" s="44">
        <f t="shared" si="9"/>
        <v>32.64995033105053</v>
      </c>
      <c r="N84" s="42"/>
      <c r="O84" s="207"/>
    </row>
    <row r="85" spans="2:15" ht="13.5">
      <c r="B85" s="36" t="s">
        <v>26</v>
      </c>
      <c r="C85" s="37"/>
      <c r="D85" s="120">
        <v>65276.02589699998</v>
      </c>
      <c r="E85" s="121" t="s">
        <v>19</v>
      </c>
      <c r="F85" s="122">
        <v>48442.493092000004</v>
      </c>
      <c r="G85" s="123">
        <v>-25.788231703262475</v>
      </c>
      <c r="H85" s="122">
        <v>50248.268401</v>
      </c>
      <c r="I85" s="124">
        <v>3.7276679909321375</v>
      </c>
      <c r="J85" s="122">
        <v>77566.337592</v>
      </c>
      <c r="K85" s="222">
        <v>54.36619023961497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</v>
      </c>
      <c r="H86" s="128">
        <v>150099.824862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Bot="1" thickTop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2.607091088091762</v>
      </c>
      <c r="J87" s="135">
        <v>2258957.5448055</v>
      </c>
      <c r="K87" s="223">
        <v>12.158058808676685</v>
      </c>
      <c r="L87" s="50">
        <v>2266750.9769139998</v>
      </c>
      <c r="M87" s="54">
        <f>(L87/J87-1)*100</f>
        <v>0.3450012651375678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 ht="13.5">
      <c r="B89" s="61" t="s">
        <v>29</v>
      </c>
      <c r="C89" s="141"/>
      <c r="D89" s="142">
        <v>287912.20654295</v>
      </c>
      <c r="E89" s="115" t="s">
        <v>19</v>
      </c>
      <c r="F89" s="143">
        <v>232667.47026034998</v>
      </c>
      <c r="G89" s="118">
        <f>(F89/D89-1)*100</f>
        <v>-19.18804935224543</v>
      </c>
      <c r="H89" s="143">
        <v>279246.2351375</v>
      </c>
      <c r="I89" s="124">
        <f>(H89/F89-1)*100</f>
        <v>20.019457307473786</v>
      </c>
      <c r="J89" s="143">
        <v>482556.00152489997</v>
      </c>
      <c r="K89" s="221">
        <f>(J89/H89-1)*100</f>
        <v>72.80662755839515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</v>
      </c>
      <c r="G90" s="147">
        <f>(F90/D90-1)*100</f>
        <v>-14.792561095706237</v>
      </c>
      <c r="H90" s="148">
        <v>59935.335683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</v>
      </c>
      <c r="M90" s="71">
        <f>(L90/J90-1)*100</f>
        <v>-26.90699966363891</v>
      </c>
      <c r="N90" s="42"/>
      <c r="O90" s="207"/>
    </row>
    <row r="91" spans="4:15" ht="13.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248">
        <v>2008</v>
      </c>
      <c r="E93" s="252"/>
      <c r="F93" s="244">
        <v>2009</v>
      </c>
      <c r="G93" s="252"/>
      <c r="H93" s="244">
        <v>2010</v>
      </c>
      <c r="I93" s="252"/>
      <c r="J93" s="244">
        <v>2011</v>
      </c>
      <c r="K93" s="296"/>
      <c r="L93" s="280">
        <v>2012</v>
      </c>
      <c r="M93" s="281"/>
      <c r="N93" s="299"/>
      <c r="O93" s="300"/>
    </row>
    <row r="94" spans="2:15" ht="13.5">
      <c r="B94" s="27" t="s">
        <v>18</v>
      </c>
      <c r="C94" s="28"/>
      <c r="D94" s="114">
        <v>79255.92043200001</v>
      </c>
      <c r="E94" s="115" t="s">
        <v>19</v>
      </c>
      <c r="F94" s="116">
        <v>98025.10781599999</v>
      </c>
      <c r="G94" s="117">
        <f>(F94/D94-1)*100</f>
        <v>23.681748040644557</v>
      </c>
      <c r="H94" s="116">
        <v>91924.151431</v>
      </c>
      <c r="I94" s="118">
        <f>(H94/F94-1)*100</f>
        <v>-6.223871129478287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3.62895975684574</v>
      </c>
      <c r="N94" s="42"/>
      <c r="O94" s="207"/>
    </row>
    <row r="95" spans="2:15" ht="13.5">
      <c r="B95" s="36" t="s">
        <v>20</v>
      </c>
      <c r="C95" s="37"/>
      <c r="D95" s="120">
        <v>147037.83482299998</v>
      </c>
      <c r="E95" s="121" t="s">
        <v>19</v>
      </c>
      <c r="F95" s="122">
        <v>137341.64728165</v>
      </c>
      <c r="G95" s="123">
        <f aca="true" t="shared" si="10" ref="G95:K106">(F95/D95-1)*100</f>
        <v>-6.594348694689356</v>
      </c>
      <c r="H95" s="122">
        <v>126641.388524</v>
      </c>
      <c r="I95" s="124">
        <f t="shared" si="10"/>
        <v>-7.7909788978333</v>
      </c>
      <c r="J95" s="122">
        <v>316110.79758519115</v>
      </c>
      <c r="K95" s="222">
        <f t="shared" si="10"/>
        <v>149.61096942275276</v>
      </c>
      <c r="L95" s="40">
        <v>408661.364159</v>
      </c>
      <c r="M95" s="44">
        <f aca="true" t="shared" si="11" ref="M95:M102">(L95/J95-1)*100</f>
        <v>29.277888411536047</v>
      </c>
      <c r="N95" s="42"/>
      <c r="O95" s="207"/>
    </row>
    <row r="96" spans="2:15" ht="13.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9.904880237806314</v>
      </c>
      <c r="H96" s="122">
        <v>1641889.68403955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-4.976284922435559</v>
      </c>
      <c r="N96" s="42"/>
      <c r="O96" s="207"/>
    </row>
    <row r="97" spans="2:15" ht="13.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</v>
      </c>
      <c r="H97" s="122">
        <v>87775.74106895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98933.554614</v>
      </c>
      <c r="M97" s="44">
        <f t="shared" si="11"/>
        <v>-6.151915721636936</v>
      </c>
      <c r="N97" s="42"/>
      <c r="O97" s="207"/>
    </row>
    <row r="98" spans="2:15" ht="13.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8.793695081920916</v>
      </c>
      <c r="J98" s="122">
        <v>255652.14946063413</v>
      </c>
      <c r="K98" s="222">
        <f t="shared" si="10"/>
        <v>-7.714850846412014</v>
      </c>
      <c r="L98" s="40">
        <v>322853.145485</v>
      </c>
      <c r="M98" s="44">
        <f>(L98/J98-1)*100</f>
        <v>26.286106401273823</v>
      </c>
      <c r="N98" s="42"/>
      <c r="O98" s="207"/>
    </row>
    <row r="99" spans="2:15" ht="13.5">
      <c r="B99" s="36" t="s">
        <v>24</v>
      </c>
      <c r="C99" s="37"/>
      <c r="D99" s="120">
        <v>496716.9811720003</v>
      </c>
      <c r="E99" s="121" t="s">
        <v>19</v>
      </c>
      <c r="F99" s="122">
        <v>747980.944605</v>
      </c>
      <c r="G99" s="123">
        <f t="shared" si="10"/>
        <v>50.584935276451404</v>
      </c>
      <c r="H99" s="122">
        <v>511562.3641187999</v>
      </c>
      <c r="I99" s="124">
        <f t="shared" si="10"/>
        <v>-31.60756730387697</v>
      </c>
      <c r="J99" s="122">
        <v>538017.8956408268</v>
      </c>
      <c r="K99" s="222">
        <f t="shared" si="10"/>
        <v>5.17151639323552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 ht="13.5">
      <c r="B100" s="36" t="s">
        <v>25</v>
      </c>
      <c r="C100" s="37"/>
      <c r="D100" s="120">
        <v>125699.432104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</v>
      </c>
      <c r="I100" s="124">
        <f t="shared" si="10"/>
        <v>32.60946565309506</v>
      </c>
      <c r="J100" s="122">
        <v>147777.2300903144</v>
      </c>
      <c r="K100" s="222">
        <f t="shared" si="10"/>
        <v>0.8627607397817982</v>
      </c>
      <c r="L100" s="40">
        <v>138314.99673099996</v>
      </c>
      <c r="M100" s="44">
        <f t="shared" si="11"/>
        <v>-6.403038785834314</v>
      </c>
      <c r="N100" s="42"/>
      <c r="O100" s="207"/>
    </row>
    <row r="101" spans="2:15" ht="13.5">
      <c r="B101" s="36" t="s">
        <v>26</v>
      </c>
      <c r="C101" s="37"/>
      <c r="D101" s="120">
        <v>49846.676444</v>
      </c>
      <c r="E101" s="121" t="s">
        <v>19</v>
      </c>
      <c r="F101" s="122">
        <v>62103.559462</v>
      </c>
      <c r="G101" s="123">
        <f t="shared" si="10"/>
        <v>24.589168009566166</v>
      </c>
      <c r="H101" s="122">
        <v>51260.09994105001</v>
      </c>
      <c r="I101" s="124">
        <f t="shared" si="10"/>
        <v>-17.46028668064493</v>
      </c>
      <c r="J101" s="122">
        <v>85166.97897335951</v>
      </c>
      <c r="K101" s="222">
        <f t="shared" si="10"/>
        <v>66.14672829608799</v>
      </c>
      <c r="L101" s="40">
        <v>69821.971417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</v>
      </c>
      <c r="G102" s="123">
        <f t="shared" si="10"/>
        <v>45.74941210673546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Bot="1" thickTop="1">
      <c r="B103" s="46" t="s">
        <v>28</v>
      </c>
      <c r="C103" s="47"/>
      <c r="D103" s="129">
        <v>2867943.6219389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3320934.6363326</v>
      </c>
      <c r="M103" s="54">
        <f>(L103/J103-1)*100</f>
        <v>0.9090369823805622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 ht="13.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</v>
      </c>
      <c r="I105" s="124">
        <f>(H105/F105-1)*100</f>
        <v>-2.505336506002376</v>
      </c>
      <c r="J105" s="143">
        <v>548667.5142502964</v>
      </c>
      <c r="K105" s="221">
        <f>(J105/H105-1)*100</f>
        <v>66.6894784912198</v>
      </c>
      <c r="L105" s="40">
        <v>628710.4596170001</v>
      </c>
      <c r="M105" s="44">
        <f>(L105/J105-1)*100</f>
        <v>14.58860663111703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84319.91484165</v>
      </c>
      <c r="G106" s="147">
        <f t="shared" si="10"/>
        <v>-15.315142413187798</v>
      </c>
      <c r="H106" s="148">
        <v>83348.967363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33.73653290377803</v>
      </c>
      <c r="N106" s="42"/>
      <c r="O106" s="207"/>
    </row>
    <row r="107" spans="4:15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ht="13.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sheetProtection/>
  <mergeCells count="49">
    <mergeCell ref="D93:E93"/>
    <mergeCell ref="F93:G93"/>
    <mergeCell ref="H93:I93"/>
    <mergeCell ref="J93:K93"/>
    <mergeCell ref="L93:M93"/>
    <mergeCell ref="N93:O93"/>
    <mergeCell ref="N45:O45"/>
    <mergeCell ref="J61:K61"/>
    <mergeCell ref="L61:M61"/>
    <mergeCell ref="N61:O61"/>
    <mergeCell ref="D77:E77"/>
    <mergeCell ref="F77:G77"/>
    <mergeCell ref="H77:I77"/>
    <mergeCell ref="J77:K77"/>
    <mergeCell ref="L77:M77"/>
    <mergeCell ref="N77:O77"/>
    <mergeCell ref="D30:E30"/>
    <mergeCell ref="D31:E31"/>
    <mergeCell ref="D32:E32"/>
    <mergeCell ref="D36:E36"/>
    <mergeCell ref="J45:K45"/>
    <mergeCell ref="L45:M45"/>
    <mergeCell ref="D33:E33"/>
    <mergeCell ref="D35:E35"/>
    <mergeCell ref="D34:E34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9">
        <v>3602</v>
      </c>
      <c r="E6" s="240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1">
        <v>3310</v>
      </c>
      <c r="E7" s="234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33">
        <v>4990.875</v>
      </c>
      <c r="E8" s="234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3">
        <v>8686</v>
      </c>
      <c r="E9" s="234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3">
        <v>10020</v>
      </c>
      <c r="E10" s="234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3">
        <v>169533</v>
      </c>
      <c r="E11" s="234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3">
        <v>82821</v>
      </c>
      <c r="E12" s="234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5">
        <v>7907</v>
      </c>
      <c r="E13" s="236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7">
        <v>43015</v>
      </c>
      <c r="E14" s="234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7">
        <v>6992</v>
      </c>
      <c r="E15" s="234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50">
        <v>20977</v>
      </c>
      <c r="E16" s="251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42">
        <v>78578</v>
      </c>
      <c r="E17" s="249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37">
        <f>SUM(D6:E17)</f>
        <v>440431.875</v>
      </c>
      <c r="E18" s="238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48">
        <v>2008</v>
      </c>
      <c r="E59" s="245"/>
      <c r="F59" s="244">
        <v>2009</v>
      </c>
      <c r="G59" s="245"/>
      <c r="H59" s="244">
        <v>2010</v>
      </c>
      <c r="I59" s="245"/>
      <c r="J59" s="244">
        <v>2011</v>
      </c>
      <c r="K59" s="246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67">
        <v>3310</v>
      </c>
      <c r="E7" s="258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57">
        <v>4990.875</v>
      </c>
      <c r="E8" s="258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57">
        <v>8686</v>
      </c>
      <c r="E9" s="258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57">
        <v>10020</v>
      </c>
      <c r="E10" s="258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57">
        <v>169533</v>
      </c>
      <c r="E11" s="258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57">
        <v>82821</v>
      </c>
      <c r="E12" s="258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59">
        <v>7907</v>
      </c>
      <c r="E13" s="260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61">
        <v>43015</v>
      </c>
      <c r="E14" s="258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61">
        <v>6992</v>
      </c>
      <c r="E15" s="258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62">
        <v>20977</v>
      </c>
      <c r="E16" s="263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62">
        <v>78578</v>
      </c>
      <c r="E17" s="264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54">
        <v>14918.8945</v>
      </c>
      <c r="E18" s="255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56">
        <f>SUM(D6:E18)</f>
        <v>455350.7695</v>
      </c>
      <c r="E19" s="238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48">
        <v>2008</v>
      </c>
      <c r="E60" s="245"/>
      <c r="F60" s="244">
        <v>2009</v>
      </c>
      <c r="G60" s="245"/>
      <c r="H60" s="244">
        <v>2010</v>
      </c>
      <c r="I60" s="245"/>
      <c r="J60" s="244">
        <v>2011</v>
      </c>
      <c r="K60" s="246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48">
        <v>2008</v>
      </c>
      <c r="E76" s="252"/>
      <c r="F76" s="244">
        <v>2009</v>
      </c>
      <c r="G76" s="252"/>
      <c r="H76" s="244">
        <v>2010</v>
      </c>
      <c r="I76" s="252"/>
      <c r="J76" s="244">
        <v>2011</v>
      </c>
      <c r="K76" s="253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72">
        <v>51937.764</v>
      </c>
      <c r="E19" s="273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37">
        <f>SUM(D6:E19)</f>
        <v>507288.5335</v>
      </c>
      <c r="E20" s="238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48">
        <v>2008</v>
      </c>
      <c r="E61" s="245"/>
      <c r="F61" s="244">
        <v>2009</v>
      </c>
      <c r="G61" s="245"/>
      <c r="H61" s="244">
        <v>2010</v>
      </c>
      <c r="I61" s="245"/>
      <c r="J61" s="244">
        <v>2011</v>
      </c>
      <c r="K61" s="246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48">
        <v>2008</v>
      </c>
      <c r="E77" s="252"/>
      <c r="F77" s="244">
        <v>2009</v>
      </c>
      <c r="G77" s="252"/>
      <c r="H77" s="244">
        <v>2010</v>
      </c>
      <c r="I77" s="252"/>
      <c r="J77" s="244">
        <v>2011</v>
      </c>
      <c r="K77" s="253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37">
        <f>SUM(D6:E20)</f>
        <v>530921.64325</v>
      </c>
      <c r="E21" s="238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48">
        <v>2008</v>
      </c>
      <c r="E62" s="245"/>
      <c r="F62" s="244">
        <v>2009</v>
      </c>
      <c r="G62" s="245"/>
      <c r="H62" s="244">
        <v>2010</v>
      </c>
      <c r="I62" s="245"/>
      <c r="J62" s="244">
        <v>2011</v>
      </c>
      <c r="K62" s="246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48">
        <v>2008</v>
      </c>
      <c r="E78" s="252"/>
      <c r="F78" s="244">
        <v>2009</v>
      </c>
      <c r="G78" s="252"/>
      <c r="H78" s="244">
        <v>2010</v>
      </c>
      <c r="I78" s="252"/>
      <c r="J78" s="244">
        <v>2011</v>
      </c>
      <c r="K78" s="253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37">
        <f>SUM(D6:E21)</f>
        <v>564156.8582499999</v>
      </c>
      <c r="E22" s="238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80">
        <v>2011</v>
      </c>
      <c r="K31" s="281"/>
      <c r="L31" s="282">
        <v>2012</v>
      </c>
      <c r="M31" s="281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80">
        <v>2011</v>
      </c>
      <c r="K47" s="281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48">
        <v>2008</v>
      </c>
      <c r="E63" s="245"/>
      <c r="F63" s="244">
        <v>2009</v>
      </c>
      <c r="G63" s="245"/>
      <c r="H63" s="244">
        <v>2010</v>
      </c>
      <c r="I63" s="245"/>
      <c r="J63" s="244">
        <v>2011</v>
      </c>
      <c r="K63" s="246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48">
        <v>2008</v>
      </c>
      <c r="E79" s="252"/>
      <c r="F79" s="244">
        <v>2009</v>
      </c>
      <c r="G79" s="252"/>
      <c r="H79" s="244">
        <v>2010</v>
      </c>
      <c r="I79" s="252"/>
      <c r="J79" s="244">
        <v>2011</v>
      </c>
      <c r="K79" s="253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31:K31"/>
    <mergeCell ref="J47:K47"/>
    <mergeCell ref="L31:M31"/>
    <mergeCell ref="D6:E6"/>
    <mergeCell ref="D7:E7"/>
    <mergeCell ref="D8:E8"/>
    <mergeCell ref="D9:E9"/>
    <mergeCell ref="D10:E10"/>
    <mergeCell ref="D11:E11"/>
    <mergeCell ref="H63:I63"/>
    <mergeCell ref="D12:E12"/>
    <mergeCell ref="D13:E13"/>
    <mergeCell ref="D14:E14"/>
    <mergeCell ref="D15:E15"/>
    <mergeCell ref="D16:E16"/>
    <mergeCell ref="D17:E17"/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37">
        <f>SUM(D6:E21)</f>
        <v>564156.8582499999</v>
      </c>
      <c r="E23" s="238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80">
        <v>2011</v>
      </c>
      <c r="K32" s="281"/>
      <c r="L32" s="282">
        <v>2012</v>
      </c>
      <c r="M32" s="281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80">
        <v>2011</v>
      </c>
      <c r="K48" s="281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48">
        <v>2008</v>
      </c>
      <c r="E64" s="245"/>
      <c r="F64" s="244">
        <v>2009</v>
      </c>
      <c r="G64" s="245"/>
      <c r="H64" s="244">
        <v>2010</v>
      </c>
      <c r="I64" s="245"/>
      <c r="J64" s="244">
        <v>2011</v>
      </c>
      <c r="K64" s="246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48">
        <v>2008</v>
      </c>
      <c r="E80" s="252"/>
      <c r="F80" s="244">
        <v>2009</v>
      </c>
      <c r="G80" s="252"/>
      <c r="H80" s="244">
        <v>2010</v>
      </c>
      <c r="I80" s="252"/>
      <c r="J80" s="244">
        <v>2011</v>
      </c>
      <c r="K80" s="253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4:E64"/>
    <mergeCell ref="F64:G64"/>
    <mergeCell ref="H64:I64"/>
    <mergeCell ref="J64:K64"/>
    <mergeCell ref="D80:E80"/>
    <mergeCell ref="F80:G80"/>
    <mergeCell ref="H80:I80"/>
    <mergeCell ref="J80:K80"/>
    <mergeCell ref="D18:E18"/>
    <mergeCell ref="D19:E19"/>
    <mergeCell ref="D23:E23"/>
    <mergeCell ref="J32:K32"/>
    <mergeCell ref="L32:M32"/>
    <mergeCell ref="J48:K48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5">
        <v>3602</v>
      </c>
      <c r="E6" s="266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6">
        <v>3310</v>
      </c>
      <c r="E7" s="277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4">
        <v>4990.875</v>
      </c>
      <c r="E8" s="275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4">
        <v>8686</v>
      </c>
      <c r="E9" s="275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4">
        <v>10020</v>
      </c>
      <c r="E10" s="275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4">
        <v>169533</v>
      </c>
      <c r="E11" s="275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4">
        <v>82821</v>
      </c>
      <c r="E12" s="275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0">
        <v>7907</v>
      </c>
      <c r="E13" s="271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1">
        <v>43015</v>
      </c>
      <c r="E14" s="263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1">
        <v>6992</v>
      </c>
      <c r="E15" s="263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8">
        <v>20977</v>
      </c>
      <c r="E16" s="269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8">
        <v>78578</v>
      </c>
      <c r="E17" s="269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0">
        <v>14918.8945</v>
      </c>
      <c r="E18" s="271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8">
        <v>51937.764</v>
      </c>
      <c r="E19" s="279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8">
        <v>23633.109750000003</v>
      </c>
      <c r="E20" s="269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8">
        <v>33235.215000000004</v>
      </c>
      <c r="E21" s="269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8">
        <v>20918</v>
      </c>
      <c r="E22" s="269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37">
        <f>SUM(D6:E23)</f>
        <v>604584.485</v>
      </c>
      <c r="E24" s="238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80">
        <v>2011</v>
      </c>
      <c r="K33" s="281"/>
      <c r="L33" s="282">
        <v>2012</v>
      </c>
      <c r="M33" s="281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80">
        <v>2011</v>
      </c>
      <c r="K49" s="281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48">
        <v>2008</v>
      </c>
      <c r="E65" s="245"/>
      <c r="F65" s="244">
        <v>2009</v>
      </c>
      <c r="G65" s="245"/>
      <c r="H65" s="244">
        <v>2010</v>
      </c>
      <c r="I65" s="245"/>
      <c r="J65" s="244">
        <v>2011</v>
      </c>
      <c r="K65" s="246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48">
        <v>2008</v>
      </c>
      <c r="E81" s="252"/>
      <c r="F81" s="244">
        <v>2009</v>
      </c>
      <c r="G81" s="252"/>
      <c r="H81" s="244">
        <v>2010</v>
      </c>
      <c r="I81" s="252"/>
      <c r="J81" s="244">
        <v>2011</v>
      </c>
      <c r="K81" s="253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5:E65"/>
    <mergeCell ref="F65:G65"/>
    <mergeCell ref="H65:I65"/>
    <mergeCell ref="J65:K65"/>
    <mergeCell ref="D81:E81"/>
    <mergeCell ref="F81:G81"/>
    <mergeCell ref="H81:I81"/>
    <mergeCell ref="J81:K81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2013-10-25T07:54:37Z</cp:lastPrinted>
  <dcterms:created xsi:type="dcterms:W3CDTF">2011-11-30T04:33:26Z</dcterms:created>
  <dcterms:modified xsi:type="dcterms:W3CDTF">2013-10-25T07:54:39Z</dcterms:modified>
  <cp:category/>
  <cp:version/>
  <cp:contentType/>
  <cp:contentStatus/>
</cp:coreProperties>
</file>