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defaultThemeVersion="124226"/>
  <mc:AlternateContent xmlns:mc="http://schemas.openxmlformats.org/markup-compatibility/2006">
    <mc:Choice Requires="x15">
      <x15ac:absPath xmlns:x15ac="http://schemas.microsoft.com/office/spreadsheetml/2010/11/ac" url="\\KAIKEI-NAS1\001会計課共有f\32財務担当(独法)\H30Dドライブより移行\10.行政事業レビュー\令和3年度\8.最終公表に向けたレビューシート等の追記・修正等について\3.提出\"/>
    </mc:Choice>
  </mc:AlternateContent>
  <xr:revisionPtr revIDLastSave="0" documentId="13_ncr:1_{A85BFD9D-7893-4B18-8AD0-40A7E99D6391}" xr6:coauthVersionLast="36" xr6:coauthVersionMax="36" xr10:uidLastSave="{00000000-0000-0000-0000-000000000000}"/>
  <bookViews>
    <workbookView xWindow="930" yWindow="-120" windowWidth="19560" windowHeight="757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06" i="3"/>
  <c r="AY50" i="3"/>
  <c r="AY417" i="3"/>
  <c r="AY213" i="3"/>
  <c r="AY235" i="3"/>
  <c r="AY369" i="3"/>
  <c r="AY645" i="3"/>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<sst xmlns="http://schemas.openxmlformats.org/spreadsheetml/2006/main" count="2406" uniqueCount="756">
  <si>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</si>
  <si>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</si>
  <si>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</si>
  <si>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</si>
  <si>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</si>
  <si>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</si>
  <si>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</si>
  <si>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</si>
  <si>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</si>
  <si>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</si>
  <si>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</si>
  <si>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</si>
  <si>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</si>
  <si>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</si>
  <si>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</si>
  <si>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</si>
  <si>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</si>
  <si>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</si>
  <si>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</si>
  <si>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</si>
  <si>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</si>
  <si>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</si>
  <si>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</si>
  <si>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</si>
  <si>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</si>
  <si>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</si>
  <si>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</si>
  <si>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</si>
  <si>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</si>
  <si>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</si>
  <si>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</si>
  <si>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</si>
  <si>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</si>
  <si>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</si>
  <si>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</si>
  <si>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</si>
  <si>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</si>
  <si>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</si>
  <si>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</si>
  <si>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</si>
  <si>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</si>
  <si>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</si>
  <si>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</si>
  <si>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</si>
  <si>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</si>
  <si>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</si>
  <si>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</si>
  <si>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</si>
  <si>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</si>
  <si>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</si>
  <si>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</si>
  <si>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</si>
  <si>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</si>
  <si>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</si>
  <si>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</si>
  <si>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</si>
  <si>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</si>
  <si>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</si>
  <si>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</si>
  <si>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</si>
  <si>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</si>
  <si>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</si>
  <si>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</si>
  <si>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</si>
  <si>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</si>
  <si>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</si>
  <si>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</si>
  <si>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</si>
  <si>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</si>
  <si>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</si>
  <si>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</si>
  <si>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</si>
  <si>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</si>
  <si>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</si>
  <si>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</si>
  <si>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</si>
  <si>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</si>
  <si>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</si>
  <si>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</si>
  <si>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</si>
  <si>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</si>
  <si>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</si>
  <si>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</si>
  <si>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</si>
  <si>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</si>
  <si>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</si>
  <si>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</si>
  <si>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</si>
  <si>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</si>
  <si>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</si>
  <si>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</si>
  <si>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</si>
  <si>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</si>
  <si>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</si>
  <si>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</si>
  <si>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</si>
  <si>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</si>
  <si>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</si>
  <si>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</si>
  <si>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</si>
  <si>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</si>
  <si>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</si>
  <si>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</si>
  <si>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</si>
  <si>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</si>
  <si>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</si>
  <si>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</si>
  <si>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</si>
  <si>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</si>
  <si>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</si>
  <si>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</si>
  <si>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</si>
  <si>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</si>
  <si>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</si>
  <si>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</si>
  <si>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</si>
  <si>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</si>
  <si>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</si>
  <si>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</si>
  <si>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</si>
  <si>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</si>
  <si>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</si>
  <si>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</si>
  <si>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</si>
  <si>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</si>
  <si>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</si>
  <si>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</si>
  <si>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</si>
  <si>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</si>
  <si>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</si>
  <si>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</si>
  <si>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</si>
  <si>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</si>
  <si>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</si>
  <si>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</si>
  <si>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</si>
  <si>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</si>
  <si>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</si>
  <si>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</si>
  <si>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</si>
  <si>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</si>
  <si>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</si>
  <si>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</si>
  <si>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</si>
  <si>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</si>
  <si>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</si>
  <si>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</si>
  <si>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</si>
  <si>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</si>
  <si>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</si>
  <si>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</si>
  <si>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</si>
  <si>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</si>
  <si>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</si>
  <si>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</si>
  <si>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</si>
  <si>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</si>
  <si>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</si>
  <si>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</si>
  <si>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</si>
  <si>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</si>
  <si>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</si>
  <si>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</si>
  <si>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</si>
  <si>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</si>
  <si>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</si>
  <si>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</si>
  <si>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</si>
  <si>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</si>
  <si>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</si>
  <si>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</si>
  <si>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</si>
  <si>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</si>
  <si>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</si>
  <si>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</si>
  <si>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</si>
  <si>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</si>
  <si>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</si>
  <si>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</si>
  <si>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</si>
  <si>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</si>
  <si>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</si>
  <si>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</si>
  <si>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</si>
  <si>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</si>
  <si>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</si>
  <si>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</si>
  <si>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</si>
  <si>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</si>
  <si>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</si>
  <si>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</si>
  <si>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</si>
  <si>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</si>
  <si>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</si>
  <si>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</si>
  <si>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</si>
  <si>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</si>
  <si>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</si>
  <si>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</si>
  <si>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</si>
  <si>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</si>
  <si>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</si>
  <si>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</si>
  <si>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</si>
  <si>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</si>
  <si>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</si>
  <si>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</si>
  <si>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</si>
  <si>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</si>
  <si>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</si>
  <si>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</si>
  <si>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</si>
  <si>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</si>
  <si>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</si>
  <si>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</si>
  <si>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</si>
  <si>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</si>
  <si>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</si>
  <si>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</si>
  <si>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</si>
  <si>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</si>
  <si>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</si>
  <si>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</si>
  <si>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</si>
  <si>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</si>
  <si>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</si>
  <si>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</si>
  <si>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</si>
  <si>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</si>
  <si>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</si>
  <si>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</si>
  <si>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</si>
  <si>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</si>
  <si>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</si>
  <si>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</si>
  <si>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</si>
  <si>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</si>
  <si>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</si>
  <si>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</si>
  <si>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</si>
  <si>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</si>
  <si>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</si>
  <si>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</si>
  <si>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</si>
  <si>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</si>
  <si>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</si>
  <si>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</si>
  <si>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</si>
  <si>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</si>
  <si>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</si>
  <si>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</si>
  <si>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</si>
  <si>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</si>
  <si>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</si>
  <si>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</si>
  <si>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</si>
  <si>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</si>
  <si>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</si>
  <si>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</si>
  <si>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</si>
  <si>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</si>
  <si>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</si>
  <si>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</si>
  <si>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</si>
  <si>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</si>
  <si>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</si>
  <si>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</si>
  <si>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</si>
  <si>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</si>
  <si>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</si>
  <si>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</si>
  <si>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</si>
  <si>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</si>
  <si>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</si>
  <si>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</si>
  <si>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</si>
  <si>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</si>
  <si>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</si>
  <si>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</si>
  <si>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</si>
  <si>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</si>
  <si>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</si>
  <si>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</si>
  <si>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</si>
  <si>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</si>
  <si>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</si>
  <si>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</si>
  <si>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</si>
  <si>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</si>
  <si>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</si>
  <si>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</si>
  <si>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</si>
  <si>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</si>
  <si>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</si>
  <si>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</si>
  <si>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</si>
  <si>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</si>
  <si>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</si>
  <si>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</si>
  <si>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</si>
  <si>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</si>
  <si>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</si>
  <si>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</si>
  <si>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</si>
  <si>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</si>
  <si>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</si>
  <si>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</si>
  <si>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</si>
  <si>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</si>
  <si>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</si>
  <si>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</si>
  <si>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</si>
  <si>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</si>
  <si>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</si>
  <si>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</si>
  <si>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</si>
  <si>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</si>
  <si>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</si>
  <si>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</si>
  <si>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</si>
  <si>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</si>
  <si>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</si>
  <si>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</si>
  <si>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</si>
  <si>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</si>
  <si>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</si>
  <si>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</si>
  <si>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</si>
  <si>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</si>
  <si>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</si>
  <si>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</si>
  <si>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</si>
  <si>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</si>
  <si>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</si>
  <si>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</si>
  <si>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</si>
  <si>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</si>
  <si>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</si>
  <si>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</si>
  <si>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</si>
  <si>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</si>
  <si>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</si>
  <si>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</si>
  <si>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</si>
  <si>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</si>
  <si>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</si>
  <si>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</si>
  <si>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</si>
  <si>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</si>
  <si>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</si>
  <si>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</si>
  <si>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</si>
  <si>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</si>
  <si>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</si>
  <si>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</si>
  <si>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</si>
  <si>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</si>
  <si>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</si>
  <si>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</si>
  <si>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</si>
  <si>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</si>
  <si>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</si>
  <si>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</si>
  <si>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</si>
  <si>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</si>
  <si>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</si>
  <si>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</si>
  <si>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</si>
  <si>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</si>
  <si>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</si>
  <si>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</si>
  <si>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</si>
  <si>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</si>
  <si>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</si>
  <si>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</si>
  <si>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</si>
  <si>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</si>
  <si>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</si>
  <si>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</si>
  <si>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</si>
  <si>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</si>
  <si>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</si>
  <si>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</si>
  <si>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</si>
  <si>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</si>
  <si>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</si>
  <si>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</si>
  <si>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</si>
  <si>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</si>
  <si>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</si>
  <si>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</si>
  <si>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</si>
  <si>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</si>
  <si>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</si>
  <si>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</si>
  <si>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</si>
  <si>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</si>
  <si>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</si>
  <si>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</si>
  <si>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</si>
  <si>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</si>
  <si>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</si>
  <si>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</si>
  <si>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</si>
  <si>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</si>
  <si>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</si>
  <si>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</si>
  <si>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</si>
  <si>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</si>
  <si>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</si>
  <si>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</si>
  <si>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</si>
  <si>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</si>
  <si>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</si>
  <si>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</si>
  <si>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</si>
  <si>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</si>
  <si>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</si>
  <si>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</si>
  <si>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</si>
  <si>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</si>
  <si>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</si>
  <si>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</si>
  <si>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</si>
  <si>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</si>
  <si>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</si>
  <si>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</si>
  <si>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</si>
  <si>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</si>
  <si>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</si>
  <si>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</si>
  <si>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</si>
  <si>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</si>
  <si>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</si>
  <si>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</si>
  <si>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</si>
  <si>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</si>
  <si>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</si>
  <si>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</si>
  <si>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</si>
  <si>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</si>
  <si>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</si>
  <si>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</si>
  <si>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</si>
  <si>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</si>
  <si>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</si>
  <si>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</si>
  <si>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</si>
  <si>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</si>
  <si>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</si>
  <si>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</si>
  <si>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</si>
  <si>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</si>
  <si>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</si>
  <si>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</si>
  <si>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</si>
  <si>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</si>
  <si>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</si>
  <si>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</si>
  <si>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</si>
  <si>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</si>
  <si>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</si>
  <si>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</si>
  <si>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</si>
  <si>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</si>
  <si>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</si>
  <si>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</si>
  <si>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</si>
  <si>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</si>
  <si>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</si>
  <si>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</si>
  <si>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</si>
  <si>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</si>
  <si>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</si>
  <si>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</si>
  <si>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</si>
  <si>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</si>
  <si>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</si>
  <si>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</si>
  <si>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</si>
  <si>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</si>
  <si>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</si>
  <si>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</si>
  <si>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</si>
  <si>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</si>
  <si>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</si>
  <si>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</si>
  <si>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</si>
  <si>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</si>
  <si>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</si>
  <si>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</si>
  <si>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</si>
  <si>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</si>
  <si>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</si>
  <si>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</si>
  <si>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</si>
  <si>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</si>
  <si>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</si>
  <si>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</si>
  <si>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</si>
  <si>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</si>
  <si>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</si>
  <si>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</si>
  <si>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</si>
  <si>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</si>
  <si>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</si>
  <si>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</si>
  <si>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</si>
  <si>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</si>
  <si>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</si>
  <si>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</si>
  <si>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</si>
  <si>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</si>
  <si>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</si>
  <si>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</si>
  <si>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</si>
  <si>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</si>
  <si>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</si>
  <si>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</si>
  <si>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</si>
  <si>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</si>
  <si>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</si>
  <si>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</si>
  <si>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</si>
  <si>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</si>
  <si>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</si>
  <si>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</si>
  <si>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</si>
  <si>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</si>
  <si>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</si>
  <si>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</si>
  <si>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</si>
  <si>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</si>
  <si>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</si>
  <si>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</si>
  <si>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</si>
  <si>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</si>
  <si>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</si>
  <si>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</si>
  <si>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</si>
  <si>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</si>
  <si>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</si>
  <si>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</si>
  <si>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</si>
  <si>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</si>
  <si>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</si>
  <si>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</si>
  <si>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</si>
  <si>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</si>
  <si>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</si>
  <si>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</si>
  <si>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</si>
  <si>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</si>
  <si>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</si>
  <si>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</si>
  <si>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</si>
  <si>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</si>
  <si>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</si>
  <si>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</si>
  <si>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</si>
  <si>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</si>
  <si>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</si>
  <si>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</si>
  <si>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</si>
  <si>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</si>
  <si>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</si>
  <si>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</si>
  <si>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</si>
  <si>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</si>
  <si>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</si>
  <si>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</si>
  <si>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</si>
  <si>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</si>
  <si>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</si>
  <si>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</si>
  <si>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</si>
  <si>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</si>
  <si>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</si>
  <si>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</si>
  <si>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</si>
  <si>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</si>
  <si>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</si>
  <si>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</si>
  <si>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</si>
  <si>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</si>
  <si>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</si>
  <si>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</si>
  <si>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</si>
  <si>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</si>
  <si>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</si>
  <si>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</si>
  <si>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</si>
  <si>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</si>
  <si>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</si>
  <si>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</si>
  <si>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</si>
  <si>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</si>
  <si>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</si>
  <si>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</si>
  <si>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</si>
  <si>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</si>
  <si>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</si>
  <si>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</si>
  <si>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</si>
  <si>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</si>
  <si>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</si>
  <si>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</si>
  <si>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</si>
  <si>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</si>
  <si>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</si>
  <si>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</si>
  <si>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</si>
  <si>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</si>
  <si>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</si>
  <si>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</si>
  <si>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</si>
  <si>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</si>
  <si>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</si>
  <si>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</si>
  <si>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</si>
  <si>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</si>
  <si>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</si>
  <si>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</si>
  <si>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</si>
  <si>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</si>
  <si>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</si>
  <si>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</si>
  <si>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</si>
  <si>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</si>
  <si>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</si>
  <si>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国立研究開発法人建築研究所（運営費交付金）</t>
  </si>
  <si>
    <t>大臣官房</t>
  </si>
  <si>
    <t>総務課・会計課・技術調査課</t>
  </si>
  <si>
    <t>○</t>
  </si>
  <si>
    <t>独立行政法人通則法第４６条
（国立研究開発法人建築研究所法）</t>
  </si>
  <si>
    <t>第５期科学技術基本計画（平成28年1月22日閣議決定）
国土交通省技術基本計画（平成29年3月29日）</t>
  </si>
  <si>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を目的としている。また、地震工学に関する研修は、開発途上国の技術者等の養成を通じ、世界的な地震防災対策の向上を目的としている。</t>
    <rPh sb="25" eb="27">
      <t>ケンキュウ</t>
    </rPh>
    <rPh sb="27" eb="29">
      <t>カイハツ</t>
    </rPh>
    <rPh sb="30" eb="32">
      <t>セイカ</t>
    </rPh>
    <rPh sb="149" eb="151">
      <t>モクテキ</t>
    </rPh>
    <rPh sb="203" eb="205">
      <t>モクテキ</t>
    </rPh>
    <phoneticPr fontId="5"/>
  </si>
  <si>
    <t>国土交通大臣から指示された中長期目標に基づき中長期計画等を定め、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</si>
  <si>
    <t>-</t>
  </si>
  <si>
    <t>人件費</t>
    <rPh sb="0" eb="3">
      <t>ジンケンヒ</t>
    </rPh>
    <phoneticPr fontId="5"/>
  </si>
  <si>
    <t>一般管理費</t>
    <rPh sb="0" eb="5">
      <t>イッパンカンリヒ</t>
    </rPh>
    <phoneticPr fontId="5"/>
  </si>
  <si>
    <t>業務経費</t>
    <rPh sb="0" eb="2">
      <t>ギョウム</t>
    </rPh>
    <rPh sb="2" eb="4">
      <t>ケイヒ</t>
    </rPh>
    <phoneticPr fontId="5"/>
  </si>
  <si>
    <t>11　ICTの利活用及び技術研究開発の推進</t>
  </si>
  <si>
    <t>41　技術研究開発の推進</t>
  </si>
  <si>
    <t>‐</t>
  </si>
  <si>
    <t>15</t>
    <phoneticPr fontId="5"/>
  </si>
  <si>
    <t>16</t>
    <phoneticPr fontId="5"/>
  </si>
  <si>
    <t>20</t>
    <phoneticPr fontId="5"/>
  </si>
  <si>
    <t>424</t>
    <phoneticPr fontId="5"/>
  </si>
  <si>
    <t>405</t>
    <phoneticPr fontId="5"/>
  </si>
  <si>
    <t>421</t>
    <phoneticPr fontId="5"/>
  </si>
  <si>
    <t>436</t>
    <phoneticPr fontId="5"/>
  </si>
  <si>
    <t>423</t>
    <phoneticPr fontId="5"/>
  </si>
  <si>
    <t>国交</t>
  </si>
  <si>
    <t>報</t>
    <rPh sb="0" eb="1">
      <t>ホウ</t>
    </rPh>
    <phoneticPr fontId="5"/>
  </si>
  <si>
    <t>回</t>
    <rPh sb="0" eb="1">
      <t>カイ</t>
    </rPh>
    <phoneticPr fontId="5"/>
  </si>
  <si>
    <t>件</t>
    <rPh sb="0" eb="1">
      <t>ケン</t>
    </rPh>
    <phoneticPr fontId="5"/>
  </si>
  <si>
    <t>-</t>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</si>
  <si>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</si>
  <si>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</si>
  <si>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建築及び都市計画に係る技術に関する成果の普及等
（国土交通大臣より成果発表会は毎年度10回以上発表することが目標値として定められている。）</t>
    <rPh sb="33" eb="35">
      <t>セイカ</t>
    </rPh>
    <rPh sb="35" eb="38">
      <t>ハッピョウカイ</t>
    </rPh>
    <rPh sb="44" eb="45">
      <t>カイ</t>
    </rPh>
    <rPh sb="54" eb="57">
      <t>モクヒョウチ</t>
    </rPh>
    <rPh sb="60" eb="61">
      <t>サダ</t>
    </rPh>
    <phoneticPr fontId="5"/>
  </si>
  <si>
    <t>成果発表会の開催数</t>
  </si>
  <si>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</si>
  <si>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</si>
  <si>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</si>
  <si>
    <t>実施研究課題数
（重点的研究開発課題、基盤研究課題の合計）</t>
  </si>
  <si>
    <t>研究課題１課題当たりコスト ＝
執行額（国費)(X) ／ 実施研究課題数（Y）</t>
  </si>
  <si>
    <t>課題</t>
    <rPh sb="0" eb="2">
      <t>カダイ</t>
    </rPh>
    <phoneticPr fontId="5"/>
  </si>
  <si>
    <t>百万円</t>
    <rPh sb="0" eb="1">
      <t>ヒャク</t>
    </rPh>
    <rPh sb="1" eb="3">
      <t>マンエン</t>
    </rPh>
    <phoneticPr fontId="5"/>
  </si>
  <si>
    <t>X / Y</t>
  </si>
  <si>
    <t>1754/57</t>
  </si>
  <si>
    <t>1758/59</t>
  </si>
  <si>
    <t>1808/40</t>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</si>
  <si>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</si>
  <si>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実施研究課題数</t>
  </si>
  <si>
    <t>建築研究所が作成に参画した主な国の技術基準数</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</si>
  <si>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3">
      <t>ナカ</t>
    </rPh>
    <rPh sb="13" eb="15">
      <t>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</si>
  <si>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公的研究機関としての公平・中立な立場（アンパイヤ側）を活かすことができる研究開発等を実施している。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7" eb="18">
      <t>バ</t>
    </rPh>
    <rPh sb="24" eb="25">
      <t>ガワ</t>
    </rPh>
    <rPh sb="27" eb="28">
      <t>イ</t>
    </rPh>
    <rPh sb="36" eb="38">
      <t>ケンキュウ</t>
    </rPh>
    <rPh sb="38" eb="40">
      <t>カイハツ</t>
    </rPh>
    <rPh sb="40" eb="41">
      <t>トウ</t>
    </rPh>
    <rPh sb="42" eb="44">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</si>
  <si>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</si>
  <si>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</si>
  <si>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</si>
  <si>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</si>
  <si>
    <t>研究の一部を他の機関と共同で取り組むことが効果的・効率的であると見込める場合には、共同研究協定を締結し、適切な役割分担の下で共同研究を実施している。</t>
  </si>
  <si>
    <t>活動実績は、当初見込みを上回っている。</t>
  </si>
  <si>
    <t>建築研究所の研究成果により、国の技術基準の策定・改定がなされている。</t>
  </si>
  <si>
    <t>・一者応札・一者応募の取り組みとして、公告期間の十分な確保や応募要件の緩和・見直し、調達情報の周知方法の改善等を行う。また、発注予定情報については、ホームページに掲載し、公告とほぼ同時に調達情報メールの配信を行い、調達情報メールの配信サービスについてのチラシをシンポジウム等で配布する。</t>
  </si>
  <si>
    <t>令和2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rPh sb="12" eb="14">
      <t>コクリツ</t>
    </rPh>
    <rPh sb="14" eb="16">
      <t>ケンキュウ</t>
    </rPh>
    <rPh sb="16" eb="18">
      <t>カイハツ</t>
    </rPh>
    <rPh sb="18" eb="20">
      <t>ホウジン</t>
    </rPh>
    <rPh sb="20" eb="22">
      <t>ケンチク</t>
    </rPh>
    <rPh sb="22" eb="25">
      <t>ケンキュウジョ</t>
    </rPh>
    <rPh sb="25" eb="27">
      <t>チョウタツ</t>
    </rPh>
    <rPh sb="27" eb="28">
      <t>トウ</t>
    </rPh>
    <rPh sb="28" eb="31">
      <t>ゴウリカ</t>
    </rPh>
    <rPh sb="31" eb="33">
      <t>ケイカク</t>
    </rPh>
    <rPh sb="34" eb="35">
      <t>オヨ</t>
    </rPh>
    <rPh sb="75" eb="77">
      <t>シコウ</t>
    </rPh>
    <rPh sb="85" eb="86">
      <t>シャ</t>
    </rPh>
    <rPh sb="90" eb="91">
      <t>シャ</t>
    </rPh>
    <rPh sb="97" eb="98">
      <t>トウ</t>
    </rPh>
    <phoneticPr fontId="5"/>
  </si>
  <si>
    <t>令和2年6月に「国立研究開発法人建築研究所調達等合理化計画」を策定している。</t>
    <rPh sb="0" eb="2">
      <t>レイワ</t>
    </rPh>
    <rPh sb="31" eb="33">
      <t>サクテイ</t>
    </rPh>
    <phoneticPr fontId="5"/>
  </si>
  <si>
    <t>有</t>
  </si>
  <si>
    <t>A.国立研究開発法人建築研究所</t>
    <rPh sb="2" eb="4">
      <t>コクリツ</t>
    </rPh>
    <rPh sb="4" eb="6">
      <t>ケンキュウ</t>
    </rPh>
    <rPh sb="6" eb="8">
      <t>カイハツ</t>
    </rPh>
    <rPh sb="8" eb="10">
      <t>ホウジン</t>
    </rPh>
    <rPh sb="10" eb="12">
      <t>ケンチク</t>
    </rPh>
    <rPh sb="12" eb="15">
      <t>ケンキュウショ</t>
    </rPh>
    <phoneticPr fontId="5"/>
  </si>
  <si>
    <t>D.国立大学法人政策研究大学院大学</t>
    <rPh sb="2" eb="4">
      <t>コクリツ</t>
    </rPh>
    <rPh sb="4" eb="6">
      <t>ダイガク</t>
    </rPh>
    <rPh sb="6" eb="8">
      <t>ホウジン</t>
    </rPh>
    <rPh sb="8" eb="10">
      <t>セイサク</t>
    </rPh>
    <rPh sb="10" eb="12">
      <t>ケンキュウ</t>
    </rPh>
    <rPh sb="12" eb="15">
      <t>ダイガクイン</t>
    </rPh>
    <rPh sb="15" eb="17">
      <t>ダイガク</t>
    </rPh>
    <phoneticPr fontId="5"/>
  </si>
  <si>
    <t>C.一般財団法人ベターリビング</t>
    <rPh sb="2" eb="8">
      <t>イッパンザイダンホウジン</t>
    </rPh>
    <phoneticPr fontId="5"/>
  </si>
  <si>
    <t>B.アカデミックエクスプレス株式会社</t>
    <rPh sb="14" eb="18">
      <t>カブシキガイシャ</t>
    </rPh>
    <phoneticPr fontId="5"/>
  </si>
  <si>
    <t>運営費交付金交付</t>
  </si>
  <si>
    <t>-</t>
    <phoneticPr fontId="5"/>
  </si>
  <si>
    <t>国立研究開発法人建築研究所</t>
    <rPh sb="0" eb="6">
      <t>コクリツケンキュウカイハツ</t>
    </rPh>
    <rPh sb="6" eb="8">
      <t>ホウジン</t>
    </rPh>
    <rPh sb="8" eb="10">
      <t>ケンチク</t>
    </rPh>
    <rPh sb="10" eb="13">
      <t>ケンキュウジョ</t>
    </rPh>
    <phoneticPr fontId="5"/>
  </si>
  <si>
    <t>国立研究開発法人建築研究所 安全･安心ﾌﾟﾛｸﾞﾗﾑ実施補助業務　他1件</t>
  </si>
  <si>
    <t>国立大学法人政策研究大学院大学</t>
  </si>
  <si>
    <t>アカデミックエクスプレス株式会社</t>
    <phoneticPr fontId="5"/>
  </si>
  <si>
    <t>株式会社常陽産業研究所</t>
    <phoneticPr fontId="5"/>
  </si>
  <si>
    <t>有限会社中村商事</t>
    <phoneticPr fontId="5"/>
  </si>
  <si>
    <t>株式会社巴技研</t>
    <phoneticPr fontId="5"/>
  </si>
  <si>
    <t>アシス株式会社</t>
    <phoneticPr fontId="5"/>
  </si>
  <si>
    <t>アイエヌジー株式会社</t>
    <phoneticPr fontId="5"/>
  </si>
  <si>
    <t>株式会社東亜理科</t>
    <phoneticPr fontId="5"/>
  </si>
  <si>
    <t>株式会社八洋コンサルタント</t>
    <phoneticPr fontId="5"/>
  </si>
  <si>
    <t>扶桑機工株式会社</t>
    <phoneticPr fontId="5"/>
  </si>
  <si>
    <t>一般財団法人ベターリビング</t>
    <phoneticPr fontId="5"/>
  </si>
  <si>
    <t>一般社団法人日本建築構造技術者協会</t>
    <phoneticPr fontId="5"/>
  </si>
  <si>
    <t>一般社団法人日本CLT協会</t>
    <phoneticPr fontId="5"/>
  </si>
  <si>
    <t>一般社団法人buildingSMART Japan</t>
    <phoneticPr fontId="5"/>
  </si>
  <si>
    <t>公益財団法人日本住宅・木材技術センター</t>
    <phoneticPr fontId="5"/>
  </si>
  <si>
    <t>一般社団法人改修設計センター</t>
    <phoneticPr fontId="5"/>
  </si>
  <si>
    <t>一般社団法人建築研究振興協会</t>
    <phoneticPr fontId="5"/>
  </si>
  <si>
    <t>株式会社竹中工務店</t>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</si>
  <si>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</si>
  <si>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</si>
  <si>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</si>
  <si>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</si>
  <si>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｢革新的社会資本整備研究開発推進事業｣における企業財務状況調査等補助業務</t>
    <phoneticPr fontId="5"/>
  </si>
  <si>
    <t>中低層杭基礎建物－地盤連成系の動的相互作用ばねと基礎入力動の解析業務</t>
    <phoneticPr fontId="5"/>
  </si>
  <si>
    <t>杭基礎部分架構試験体の製作、設置及び廃棄業務</t>
    <phoneticPr fontId="5"/>
  </si>
  <si>
    <t>都市構造の予測結果に対する評価のためのWebｱﾌﾟﾘｹｰｼｮﾝのﾌﾟﾛﾄﾀｲﾌﾟ作成作業</t>
    <phoneticPr fontId="5"/>
  </si>
  <si>
    <t>都市構造の予測結果に対する評価のためのWebｱﾌﾟﾘｹｰｼｮﾝのﾌﾟﾛﾄﾀｲﾌﾟ作成作業　他3件</t>
    <rPh sb="45" eb="46">
      <t>ホカ</t>
    </rPh>
    <rPh sb="47" eb="48">
      <t>ケン</t>
    </rPh>
    <phoneticPr fontId="5"/>
  </si>
  <si>
    <t>鉄骨造立体骨組試験体の製作業務　他4件</t>
    <rPh sb="16" eb="17">
      <t>ホカ</t>
    </rPh>
    <rPh sb="18" eb="19">
      <t>ケン</t>
    </rPh>
    <phoneticPr fontId="5"/>
  </si>
  <si>
    <t>欧米の火災安全設計法とﾘｽｸ評価に関する資料収集業務　他5件</t>
    <rPh sb="27" eb="28">
      <t>ホカ</t>
    </rPh>
    <rPh sb="29" eb="30">
      <t>ケン</t>
    </rPh>
    <phoneticPr fontId="5"/>
  </si>
  <si>
    <t>対流熱伝達率測定試験体製作業務　他5件</t>
    <rPh sb="16" eb="17">
      <t>ホカ</t>
    </rPh>
    <rPh sb="18" eb="19">
      <t>ケン</t>
    </rPh>
    <phoneticPr fontId="5"/>
  </si>
  <si>
    <t>混合ｾﾒﾝﾄを用いたｺﾝｸﾘｰﾄ供試体の製作　他1件</t>
    <rPh sb="23" eb="24">
      <t>ホカ</t>
    </rPh>
    <rPh sb="25" eb="26">
      <t>ケン</t>
    </rPh>
    <phoneticPr fontId="5"/>
  </si>
  <si>
    <t>角形鋼管柱曲げ試験体の製作　他1件</t>
    <rPh sb="14" eb="15">
      <t>ホカ</t>
    </rPh>
    <rPh sb="16" eb="17">
      <t>ケン</t>
    </rPh>
    <phoneticPr fontId="5"/>
  </si>
  <si>
    <t>CLT耐力壁試験補助業務　他13件</t>
    <rPh sb="13" eb="14">
      <t>ホカ</t>
    </rPh>
    <rPh sb="16" eb="17">
      <t>ケン</t>
    </rPh>
    <phoneticPr fontId="5"/>
  </si>
  <si>
    <t>CLTﾊﾟﾈﾙ工法耐力壁における垂れ壁・直交壁の効果等に関する調査</t>
    <phoneticPr fontId="5"/>
  </si>
  <si>
    <t>試設計鉄骨造建物のｴﾈﾙｷﾞｰ法による耐震計算業務　他1件</t>
    <rPh sb="26" eb="27">
      <t>ホカ</t>
    </rPh>
    <rPh sb="28" eb="29">
      <t>ケン</t>
    </rPh>
    <phoneticPr fontId="5"/>
  </si>
  <si>
    <t>国内の設計業務における専門技術者の参画状況に関する情報収集・整理業務</t>
    <phoneticPr fontId="5"/>
  </si>
  <si>
    <t>再帰反射舗装材料の日射反射率の入射角特性試験</t>
    <phoneticPr fontId="5"/>
  </si>
  <si>
    <t>ﾀｲﾙ仕上げ外壁試験体の熱画像に表示される表面温度の抽出・整理業務</t>
    <phoneticPr fontId="5"/>
  </si>
  <si>
    <t>木質系異種複合部材の破壊ﾓｰﾄﾞと性能評価法に関する調査</t>
    <phoneticPr fontId="5"/>
  </si>
  <si>
    <t>長尺あと施工ｱﾝｶｰの塑性域での繰返し加力による損傷状況の確認業務</t>
    <phoneticPr fontId="5"/>
  </si>
  <si>
    <t>建築確認における申請図書を代替する申請ﾃﾞｰﾀの情報構成に係る検討業務</t>
    <phoneticPr fontId="5"/>
  </si>
  <si>
    <t>BIMﾌﾟﾛｼﾞｪｸﾄに供する共通ﾃﾞｰﾀ環境の具備する機能に関する調査業務</t>
    <phoneticPr fontId="5"/>
  </si>
  <si>
    <t>一般社団法人日本建築あと施工アンカー協会</t>
    <phoneticPr fontId="5"/>
  </si>
  <si>
    <t>一般財団法人建材試験センター</t>
    <phoneticPr fontId="5"/>
  </si>
  <si>
    <t>一般財団法人日本建築センター</t>
    <phoneticPr fontId="5"/>
  </si>
  <si>
    <t>国立研究開発法人建築研究所 安全･安心ﾌﾟﾛｸﾞﾗﾑ実施補助業務</t>
    <phoneticPr fontId="5"/>
  </si>
  <si>
    <t>国立研究開発法人建築研究所 持続可能ﾌﾟﾛｸﾞﾗﾑ実施補助業務</t>
    <phoneticPr fontId="5"/>
  </si>
  <si>
    <t>役務費</t>
    <rPh sb="0" eb="2">
      <t>エキム</t>
    </rPh>
    <rPh sb="2" eb="3">
      <t>ヒ</t>
    </rPh>
    <phoneticPr fontId="5"/>
  </si>
  <si>
    <t>将来都市構造予測ﾌﾟﾛｸﾞﾗﾑの改良業務</t>
    <phoneticPr fontId="5"/>
  </si>
  <si>
    <t>夏季条件におけるｴｱｺﾝの性能測定補助業務　他4件</t>
    <rPh sb="22" eb="23">
      <t>ホカ</t>
    </rPh>
    <rPh sb="24" eb="25">
      <t>ケン</t>
    </rPh>
    <phoneticPr fontId="5"/>
  </si>
  <si>
    <t>1779/58</t>
    <phoneticPr fontId="5"/>
  </si>
  <si>
    <t>成果実績は、目標値を上回っている。</t>
    <rPh sb="0" eb="2">
      <t>セイカ</t>
    </rPh>
    <rPh sb="2" eb="4">
      <t>ジッセキ</t>
    </rPh>
    <rPh sb="6" eb="9">
      <t>モクヒョウチ</t>
    </rPh>
    <rPh sb="10" eb="12">
      <t>ウワマワ</t>
    </rPh>
    <phoneticPr fontId="5"/>
  </si>
  <si>
    <t>・独立行政法人通則法に基づき、国土交通省国立研究開発法人審議会の意見を聴いた上で、国土交通大臣が業務実績について評価した結果、令和元年度の業務評価について、「顕著な成果の創出が認められる」と評価された。</t>
    <rPh sb="1" eb="3">
      <t>ドクリツ</t>
    </rPh>
    <rPh sb="3" eb="5">
      <t>ギョウセイ</t>
    </rPh>
    <rPh sb="5" eb="7">
      <t>ホウジン</t>
    </rPh>
    <rPh sb="7" eb="10">
      <t>ツウソクホウ</t>
    </rPh>
    <rPh sb="11" eb="12">
      <t>モト</t>
    </rPh>
    <rPh sb="15" eb="17">
      <t>コクド</t>
    </rPh>
    <rPh sb="17" eb="20">
      <t>コウツウショウ</t>
    </rPh>
    <rPh sb="20" eb="22">
      <t>コクリツ</t>
    </rPh>
    <rPh sb="22" eb="24">
      <t>ケンキュウ</t>
    </rPh>
    <rPh sb="24" eb="26">
      <t>カイハツ</t>
    </rPh>
    <rPh sb="26" eb="28">
      <t>ホウジン</t>
    </rPh>
    <rPh sb="28" eb="30">
      <t>シンギ</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68" eb="70">
      <t>ヘイネンド</t>
    </rPh>
    <rPh sb="69" eb="71">
      <t>ギョウム</t>
    </rPh>
    <rPh sb="71" eb="73">
      <t>ヒョウカ</t>
    </rPh>
    <rPh sb="95" eb="97">
      <t>ヒョウカ</t>
    </rPh>
    <phoneticPr fontId="5"/>
  </si>
  <si>
    <t>-</t>
    <phoneticPr fontId="5"/>
  </si>
  <si>
    <t>総務課長 佐々木 俊一
会計課長 大沼 俊之
技術調査課長 森戸 義貴</t>
    <rPh sb="0" eb="2">
      <t>ソウム</t>
    </rPh>
    <rPh sb="2" eb="4">
      <t>カチョウ</t>
    </rPh>
    <rPh sb="5" eb="8">
      <t>ササキ</t>
    </rPh>
    <rPh sb="9" eb="11">
      <t>シュンイチ</t>
    </rPh>
    <rPh sb="12" eb="14">
      <t>カイケイ</t>
    </rPh>
    <rPh sb="14" eb="16">
      <t>カチョウ</t>
    </rPh>
    <rPh sb="17" eb="19">
      <t>オオヌマ</t>
    </rPh>
    <rPh sb="20" eb="22">
      <t>トシユキ</t>
    </rPh>
    <rPh sb="23" eb="25">
      <t>ギジュツ</t>
    </rPh>
    <rPh sb="25" eb="27">
      <t>チョウサ</t>
    </rPh>
    <rPh sb="27" eb="29">
      <t>カチョウ</t>
    </rPh>
    <rPh sb="30" eb="32">
      <t>モリト</t>
    </rPh>
    <rPh sb="33" eb="35">
      <t>ヨシタカ</t>
    </rPh>
    <phoneticPr fontId="5"/>
  </si>
  <si>
    <t>多くの案件について、一者応募となっていることから、原因の分析を行い、改善に向けて取り組まれたい。</t>
    <phoneticPr fontId="5"/>
  </si>
  <si>
    <t>人件費等所要額による増</t>
    <phoneticPr fontId="5"/>
  </si>
  <si>
    <t>執行等改善</t>
  </si>
  <si>
    <t>一者応札となっている契約については、公告期間の十分な確保を義務付けるなどの改善策を講じ、支出における透明性・競争性・公平性の確保に努める。</t>
    <rPh sb="0" eb="1">
      <t>イッ</t>
    </rPh>
    <rPh sb="1" eb="2">
      <t>シャ</t>
    </rPh>
    <rPh sb="2" eb="4">
      <t>オウサツ</t>
    </rPh>
    <rPh sb="10" eb="12">
      <t>ケイヤク</t>
    </rPh>
    <rPh sb="18" eb="20">
      <t>コウコク</t>
    </rPh>
    <rPh sb="20" eb="22">
      <t>キカン</t>
    </rPh>
    <rPh sb="23" eb="25">
      <t>ジュウブン</t>
    </rPh>
    <rPh sb="26" eb="28">
      <t>カクホ</t>
    </rPh>
    <rPh sb="29" eb="31">
      <t>ギム</t>
    </rPh>
    <rPh sb="31" eb="32">
      <t>ツ</t>
    </rPh>
    <rPh sb="37" eb="40">
      <t>カイゼンサク</t>
    </rPh>
    <rPh sb="41" eb="42">
      <t>コウ</t>
    </rPh>
    <rPh sb="44" eb="46">
      <t>シシュツ</t>
    </rPh>
    <rPh sb="50" eb="53">
      <t>トウメイセイ</t>
    </rPh>
    <rPh sb="54" eb="57">
      <t>キョウソウセイ</t>
    </rPh>
    <rPh sb="58" eb="61">
      <t>コウヘイセイ</t>
    </rPh>
    <rPh sb="62" eb="64">
      <t>カクホ</t>
    </rPh>
    <rPh sb="65" eb="6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</si>
</sst>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xdr:colOff>
      <xdr:row>748</xdr:row>
      <xdr:rowOff>0</xdr:rowOff>
    </xdr:from>
    <xdr:to>
      <xdr:col>45</xdr:col>
      <xdr:colOff>4081</xdr:colOff>
      <xdr:row>766</xdr:row>
      <xdr:rowOff>13608</xdr:rowOff>
    </xdr:to>
    <xdr:pic>
      <xdr:nvPicPr>
        <xdr:cNvPr id="3" name="図 2">
          <a:extLst>
            <a:ext uri="{FF2B5EF4-FFF2-40B4-BE49-F238E27FC236}">
              <a16:creationId xmlns:a16="http://schemas.microsoft.com/office/drawing/2014/main" id="{71642885-F9C4-4669-B9DF-F7AE12655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285" y="43692536"/>
          <a:ext cx="6735535" cy="6653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26"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323</v>
      </c>
      <c r="AJ2" s="925" t="s">
        <v>653</v>
      </c>
      <c r="AK2" s="925"/>
      <c r="AL2" s="925"/>
      <c r="AM2" s="925"/>
      <c r="AN2" s="83" t="s">
        <v>323</v>
      </c>
      <c r="AO2" s="925">
        <v>20</v>
      </c>
      <c r="AP2" s="925"/>
      <c r="AQ2" s="925"/>
      <c r="AR2" s="84" t="s">
        <v>628</v>
      </c>
      <c r="AS2" s="931">
        <v>490</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40.5" customHeight="1" x14ac:dyDescent="0.15">
      <c r="A5" s="675" t="s">
        <v>66</v>
      </c>
      <c r="B5" s="676"/>
      <c r="C5" s="676"/>
      <c r="D5" s="676"/>
      <c r="E5" s="676"/>
      <c r="F5" s="677"/>
      <c r="G5" s="819" t="s">
        <v>408</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632</v>
      </c>
      <c r="AF5" s="682"/>
      <c r="AG5" s="682"/>
      <c r="AH5" s="682"/>
      <c r="AI5" s="682"/>
      <c r="AJ5" s="682"/>
      <c r="AK5" s="682"/>
      <c r="AL5" s="682"/>
      <c r="AM5" s="682"/>
      <c r="AN5" s="682"/>
      <c r="AO5" s="682"/>
      <c r="AP5" s="683"/>
      <c r="AQ5" s="684" t="s">
        <v>751</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3" t="s">
        <v>306</v>
      </c>
      <c r="Z7" s="424"/>
      <c r="AA7" s="424"/>
      <c r="AB7" s="424"/>
      <c r="AC7" s="424"/>
      <c r="AD7" s="904"/>
      <c r="AE7" s="892" t="s">
        <v>635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科学技術・イノベーション</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交付</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1754</v>
      </c>
      <c r="Q13" s="641"/>
      <c r="R13" s="641"/>
      <c r="S13" s="641"/>
      <c r="T13" s="641"/>
      <c r="U13" s="641"/>
      <c r="V13" s="642"/>
      <c r="W13" s="640">
        <v>1758</v>
      </c>
      <c r="X13" s="641"/>
      <c r="Y13" s="641"/>
      <c r="Z13" s="641"/>
      <c r="AA13" s="641"/>
      <c r="AB13" s="641"/>
      <c r="AC13" s="642"/>
      <c r="AD13" s="640">
        <v>1779</v>
      </c>
      <c r="AE13" s="641"/>
      <c r="AF13" s="641"/>
      <c r="AG13" s="641"/>
      <c r="AH13" s="641"/>
      <c r="AI13" s="641"/>
      <c r="AJ13" s="642"/>
      <c r="AK13" s="640">
        <v>1808</v>
      </c>
      <c r="AL13" s="641"/>
      <c r="AM13" s="641"/>
      <c r="AN13" s="641"/>
      <c r="AO13" s="641"/>
      <c r="AP13" s="641"/>
      <c r="AQ13" s="642"/>
      <c r="AR13" s="900">
        <v>1862</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638</v>
      </c>
      <c r="Q14" s="641"/>
      <c r="R14" s="641"/>
      <c r="S14" s="641"/>
      <c r="T14" s="641"/>
      <c r="U14" s="641"/>
      <c r="V14" s="642"/>
      <c r="W14" s="640" t="s">
        <v>638</v>
      </c>
      <c r="X14" s="641"/>
      <c r="Y14" s="641"/>
      <c r="Z14" s="641"/>
      <c r="AA14" s="641"/>
      <c r="AB14" s="641"/>
      <c r="AC14" s="642"/>
      <c r="AD14" s="640" t="s">
        <v>638</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638</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638</v>
      </c>
      <c r="Q17" s="641"/>
      <c r="R17" s="641"/>
      <c r="S17" s="641"/>
      <c r="T17" s="641"/>
      <c r="U17" s="641"/>
      <c r="V17" s="642"/>
      <c r="W17" s="640" t="s">
        <v>638</v>
      </c>
      <c r="X17" s="641"/>
      <c r="Y17" s="641"/>
      <c r="Z17" s="641"/>
      <c r="AA17" s="641"/>
      <c r="AB17" s="641"/>
      <c r="AC17" s="642"/>
      <c r="AD17" s="640" t="s">
        <v>638</v>
      </c>
      <c r="AE17" s="641"/>
      <c r="AF17" s="641"/>
      <c r="AG17" s="641"/>
      <c r="AH17" s="641"/>
      <c r="AI17" s="641"/>
      <c r="AJ17" s="642"/>
      <c r="AK17" s="640"/>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1754</v>
      </c>
      <c r="Q18" s="859"/>
      <c r="R18" s="859"/>
      <c r="S18" s="859"/>
      <c r="T18" s="859"/>
      <c r="U18" s="859"/>
      <c r="V18" s="860"/>
      <c r="W18" s="858">
        <f>SUM(W13:AC17)</f>
        <v>1758</v>
      </c>
      <c r="X18" s="859"/>
      <c r="Y18" s="859"/>
      <c r="Z18" s="859"/>
      <c r="AA18" s="859"/>
      <c r="AB18" s="859"/>
      <c r="AC18" s="860"/>
      <c r="AD18" s="858">
        <f>SUM(AD13:AJ17)</f>
        <v>1779</v>
      </c>
      <c r="AE18" s="859"/>
      <c r="AF18" s="859"/>
      <c r="AG18" s="859"/>
      <c r="AH18" s="859"/>
      <c r="AI18" s="859"/>
      <c r="AJ18" s="860"/>
      <c r="AK18" s="858">
        <f>SUM(AK13:AQ17)</f>
        <v>1808</v>
      </c>
      <c r="AL18" s="859"/>
      <c r="AM18" s="859"/>
      <c r="AN18" s="859"/>
      <c r="AO18" s="859"/>
      <c r="AP18" s="859"/>
      <c r="AQ18" s="860"/>
      <c r="AR18" s="858">
        <f>SUM(AR13:AX17)</f>
        <v>1862</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1754</v>
      </c>
      <c r="Q19" s="641"/>
      <c r="R19" s="641"/>
      <c r="S19" s="641"/>
      <c r="T19" s="641"/>
      <c r="U19" s="641"/>
      <c r="V19" s="642"/>
      <c r="W19" s="640">
        <v>1758</v>
      </c>
      <c r="X19" s="641"/>
      <c r="Y19" s="641"/>
      <c r="Z19" s="641"/>
      <c r="AA19" s="641"/>
      <c r="AB19" s="641"/>
      <c r="AC19" s="642"/>
      <c r="AD19" s="640">
        <v>1779</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272</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252</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251</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639</v>
      </c>
      <c r="H23" s="951"/>
      <c r="I23" s="951"/>
      <c r="J23" s="951"/>
      <c r="K23" s="951"/>
      <c r="L23" s="951"/>
      <c r="M23" s="951"/>
      <c r="N23" s="951"/>
      <c r="O23" s="952"/>
      <c r="P23" s="900">
        <v>1049</v>
      </c>
      <c r="Q23" s="901"/>
      <c r="R23" s="901"/>
      <c r="S23" s="901"/>
      <c r="T23" s="901"/>
      <c r="U23" s="901"/>
      <c r="V23" s="915"/>
      <c r="W23" s="900">
        <v>1058</v>
      </c>
      <c r="X23" s="901"/>
      <c r="Y23" s="901"/>
      <c r="Z23" s="901"/>
      <c r="AA23" s="901"/>
      <c r="AB23" s="901"/>
      <c r="AC23" s="915"/>
      <c r="AD23" s="963" t="s">
        <v>753</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640</v>
      </c>
      <c r="H24" s="917"/>
      <c r="I24" s="917"/>
      <c r="J24" s="917"/>
      <c r="K24" s="917"/>
      <c r="L24" s="917"/>
      <c r="M24" s="917"/>
      <c r="N24" s="917"/>
      <c r="O24" s="918"/>
      <c r="P24" s="640">
        <v>214</v>
      </c>
      <c r="Q24" s="641"/>
      <c r="R24" s="641"/>
      <c r="S24" s="641"/>
      <c r="T24" s="641"/>
      <c r="U24" s="641"/>
      <c r="V24" s="642"/>
      <c r="W24" s="640">
        <v>254</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641</v>
      </c>
      <c r="H25" s="917"/>
      <c r="I25" s="917"/>
      <c r="J25" s="917"/>
      <c r="K25" s="917"/>
      <c r="L25" s="917"/>
      <c r="M25" s="917"/>
      <c r="N25" s="917"/>
      <c r="O25" s="918"/>
      <c r="P25" s="640">
        <v>545</v>
      </c>
      <c r="Q25" s="641"/>
      <c r="R25" s="641"/>
      <c r="S25" s="641"/>
      <c r="T25" s="641"/>
      <c r="U25" s="641"/>
      <c r="V25" s="642"/>
      <c r="W25" s="640">
        <v>551</v>
      </c>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256</v>
      </c>
      <c r="H28" s="920"/>
      <c r="I28" s="920"/>
      <c r="J28" s="920"/>
      <c r="K28" s="920"/>
      <c r="L28" s="920"/>
      <c r="M28" s="920"/>
      <c r="N28" s="920"/>
      <c r="O28" s="921"/>
      <c r="P28" s="858">
        <f>P29-SUM(P23:P27)</f>
        <v>0</v>
      </c>
      <c r="Q28" s="859"/>
      <c r="R28" s="859"/>
      <c r="S28" s="859"/>
      <c r="T28" s="859"/>
      <c r="U28" s="859"/>
      <c r="V28" s="860"/>
      <c r="W28" s="858">
        <f>W29-SUM(W23:W27)</f>
        <v>-1</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253</v>
      </c>
      <c r="H29" s="923"/>
      <c r="I29" s="923"/>
      <c r="J29" s="923"/>
      <c r="K29" s="923"/>
      <c r="L29" s="923"/>
      <c r="M29" s="923"/>
      <c r="N29" s="923"/>
      <c r="O29" s="924"/>
      <c r="P29" s="640">
        <f>AK13</f>
        <v>1808</v>
      </c>
      <c r="Q29" s="641"/>
      <c r="R29" s="641"/>
      <c r="S29" s="641"/>
      <c r="T29" s="641"/>
      <c r="U29" s="641"/>
      <c r="V29" s="642"/>
      <c r="W29" s="932">
        <f>AR13</f>
        <v>1862</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268</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5" t="s">
        <v>329</v>
      </c>
      <c r="AJ30" s="895"/>
      <c r="AK30" s="895"/>
      <c r="AL30" s="838"/>
      <c r="AM30" s="895" t="s">
        <v>426</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657</v>
      </c>
      <c r="AR31" s="186"/>
      <c r="AS31" s="121" t="s">
        <v>185</v>
      </c>
      <c r="AT31" s="122"/>
      <c r="AU31" s="185">
        <v>3</v>
      </c>
      <c r="AV31" s="185"/>
      <c r="AW31" s="377" t="s">
        <v>175</v>
      </c>
      <c r="AX31" s="378"/>
    </row>
    <row r="32" spans="1:50" ht="40.5" customHeight="1" x14ac:dyDescent="0.15">
      <c r="A32" s="382"/>
      <c r="B32" s="380"/>
      <c r="C32" s="380"/>
      <c r="D32" s="380"/>
      <c r="E32" s="380"/>
      <c r="F32" s="381"/>
      <c r="G32" s="548" t="s">
        <v>658</v>
      </c>
      <c r="H32" s="549"/>
      <c r="I32" s="549"/>
      <c r="J32" s="549"/>
      <c r="K32" s="549"/>
      <c r="L32" s="549"/>
      <c r="M32" s="549"/>
      <c r="N32" s="549"/>
      <c r="O32" s="550"/>
      <c r="P32" s="93" t="s">
        <v>659</v>
      </c>
      <c r="Q32" s="93"/>
      <c r="R32" s="93"/>
      <c r="S32" s="93"/>
      <c r="T32" s="93"/>
      <c r="U32" s="93"/>
      <c r="V32" s="93"/>
      <c r="W32" s="93"/>
      <c r="X32" s="94"/>
      <c r="Y32" s="455" t="s">
        <v>12</v>
      </c>
      <c r="Z32" s="515"/>
      <c r="AA32" s="516"/>
      <c r="AB32" s="445" t="s">
        <v>654</v>
      </c>
      <c r="AC32" s="445"/>
      <c r="AD32" s="445"/>
      <c r="AE32" s="203">
        <v>77</v>
      </c>
      <c r="AF32" s="204"/>
      <c r="AG32" s="204"/>
      <c r="AH32" s="204"/>
      <c r="AI32" s="203">
        <v>64</v>
      </c>
      <c r="AJ32" s="204"/>
      <c r="AK32" s="204"/>
      <c r="AL32" s="204"/>
      <c r="AM32" s="203">
        <v>87</v>
      </c>
      <c r="AN32" s="204"/>
      <c r="AO32" s="204"/>
      <c r="AP32" s="204"/>
      <c r="AQ32" s="321" t="s">
        <v>657</v>
      </c>
      <c r="AR32" s="193"/>
      <c r="AS32" s="193"/>
      <c r="AT32" s="322"/>
      <c r="AU32" s="204" t="s">
        <v>657</v>
      </c>
      <c r="AV32" s="204"/>
      <c r="AW32" s="204"/>
      <c r="AX32" s="206"/>
    </row>
    <row r="33" spans="1:51" ht="40.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654</v>
      </c>
      <c r="AC33" s="507"/>
      <c r="AD33" s="507"/>
      <c r="AE33" s="203">
        <v>60</v>
      </c>
      <c r="AF33" s="204"/>
      <c r="AG33" s="204"/>
      <c r="AH33" s="204"/>
      <c r="AI33" s="203">
        <v>60</v>
      </c>
      <c r="AJ33" s="204"/>
      <c r="AK33" s="204"/>
      <c r="AL33" s="204"/>
      <c r="AM33" s="203">
        <v>60</v>
      </c>
      <c r="AN33" s="204"/>
      <c r="AO33" s="204"/>
      <c r="AP33" s="204"/>
      <c r="AQ33" s="321" t="s">
        <v>657</v>
      </c>
      <c r="AR33" s="193"/>
      <c r="AS33" s="193"/>
      <c r="AT33" s="322"/>
      <c r="AU33" s="204">
        <v>60</v>
      </c>
      <c r="AV33" s="204"/>
      <c r="AW33" s="204"/>
      <c r="AX33" s="206"/>
    </row>
    <row r="34" spans="1:51" ht="40.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128.33000000000001</v>
      </c>
      <c r="AF34" s="204"/>
      <c r="AG34" s="204"/>
      <c r="AH34" s="204"/>
      <c r="AI34" s="203">
        <v>106.66</v>
      </c>
      <c r="AJ34" s="204"/>
      <c r="AK34" s="204"/>
      <c r="AL34" s="204"/>
      <c r="AM34" s="203">
        <v>145</v>
      </c>
      <c r="AN34" s="204"/>
      <c r="AO34" s="204"/>
      <c r="AP34" s="204"/>
      <c r="AQ34" s="321" t="s">
        <v>657</v>
      </c>
      <c r="AR34" s="193"/>
      <c r="AS34" s="193"/>
      <c r="AT34" s="322"/>
      <c r="AU34" s="204" t="s">
        <v>657</v>
      </c>
      <c r="AV34" s="204"/>
      <c r="AW34" s="204"/>
      <c r="AX34" s="206"/>
    </row>
    <row r="35" spans="1:51" ht="23.25" customHeight="1" x14ac:dyDescent="0.15">
      <c r="A35" s="213" t="s">
        <v>297</v>
      </c>
      <c r="B35" s="214"/>
      <c r="C35" s="214"/>
      <c r="D35" s="214"/>
      <c r="E35" s="214"/>
      <c r="F35" s="215"/>
      <c r="G35" s="219" t="s">
        <v>662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268</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0"/>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657</v>
      </c>
      <c r="AR38" s="186"/>
      <c r="AS38" s="121" t="s">
        <v>185</v>
      </c>
      <c r="AT38" s="122"/>
      <c r="AU38" s="185">
        <v>3</v>
      </c>
      <c r="AV38" s="185"/>
      <c r="AW38" s="377" t="s">
        <v>175</v>
      </c>
      <c r="AX38" s="378"/>
      <c r="AY38">
        <f>$AY$37</f>
        <v>1</v>
      </c>
    </row>
    <row r="39" spans="1:51" ht="40.5" customHeight="1" x14ac:dyDescent="0.15">
      <c r="A39" s="382"/>
      <c r="B39" s="380"/>
      <c r="C39" s="380"/>
      <c r="D39" s="380"/>
      <c r="E39" s="380"/>
      <c r="F39" s="381"/>
      <c r="G39" s="548" t="s">
        <v>660</v>
      </c>
      <c r="H39" s="549"/>
      <c r="I39" s="549"/>
      <c r="J39" s="549"/>
      <c r="K39" s="549"/>
      <c r="L39" s="549"/>
      <c r="M39" s="549"/>
      <c r="N39" s="549"/>
      <c r="O39" s="550"/>
      <c r="P39" s="93" t="s">
        <v>661</v>
      </c>
      <c r="Q39" s="93"/>
      <c r="R39" s="93"/>
      <c r="S39" s="93"/>
      <c r="T39" s="93"/>
      <c r="U39" s="93"/>
      <c r="V39" s="93"/>
      <c r="W39" s="93"/>
      <c r="X39" s="94"/>
      <c r="Y39" s="455" t="s">
        <v>12</v>
      </c>
      <c r="Z39" s="515"/>
      <c r="AA39" s="516"/>
      <c r="AB39" s="445" t="s">
        <v>655</v>
      </c>
      <c r="AC39" s="445"/>
      <c r="AD39" s="445"/>
      <c r="AE39" s="203">
        <v>11</v>
      </c>
      <c r="AF39" s="204"/>
      <c r="AG39" s="204"/>
      <c r="AH39" s="204"/>
      <c r="AI39" s="203">
        <v>9</v>
      </c>
      <c r="AJ39" s="204"/>
      <c r="AK39" s="204"/>
      <c r="AL39" s="204"/>
      <c r="AM39" s="203">
        <v>10</v>
      </c>
      <c r="AN39" s="204"/>
      <c r="AO39" s="204"/>
      <c r="AP39" s="204"/>
      <c r="AQ39" s="321" t="s">
        <v>657</v>
      </c>
      <c r="AR39" s="193"/>
      <c r="AS39" s="193"/>
      <c r="AT39" s="322"/>
      <c r="AU39" s="204" t="s">
        <v>657</v>
      </c>
      <c r="AV39" s="204"/>
      <c r="AW39" s="204"/>
      <c r="AX39" s="206"/>
      <c r="AY39">
        <f t="shared" ref="AY39:AY43" si="4">$AY$37</f>
        <v>1</v>
      </c>
    </row>
    <row r="40" spans="1:51" ht="40.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655</v>
      </c>
      <c r="AC40" s="507"/>
      <c r="AD40" s="507"/>
      <c r="AE40" s="203">
        <v>10</v>
      </c>
      <c r="AF40" s="204"/>
      <c r="AG40" s="204"/>
      <c r="AH40" s="204"/>
      <c r="AI40" s="203">
        <v>10</v>
      </c>
      <c r="AJ40" s="204"/>
      <c r="AK40" s="204"/>
      <c r="AL40" s="204"/>
      <c r="AM40" s="203">
        <v>10</v>
      </c>
      <c r="AN40" s="204"/>
      <c r="AO40" s="204"/>
      <c r="AP40" s="204"/>
      <c r="AQ40" s="321" t="s">
        <v>657</v>
      </c>
      <c r="AR40" s="193"/>
      <c r="AS40" s="193"/>
      <c r="AT40" s="322"/>
      <c r="AU40" s="204">
        <v>10</v>
      </c>
      <c r="AV40" s="204"/>
      <c r="AW40" s="204"/>
      <c r="AX40" s="206"/>
      <c r="AY40">
        <f t="shared" si="4"/>
        <v>1</v>
      </c>
    </row>
    <row r="41" spans="1:51" ht="40.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110</v>
      </c>
      <c r="AF41" s="204"/>
      <c r="AG41" s="204"/>
      <c r="AH41" s="204"/>
      <c r="AI41" s="203">
        <v>90</v>
      </c>
      <c r="AJ41" s="204"/>
      <c r="AK41" s="204"/>
      <c r="AL41" s="204"/>
      <c r="AM41" s="203">
        <v>100</v>
      </c>
      <c r="AN41" s="204"/>
      <c r="AO41" s="204"/>
      <c r="AP41" s="204"/>
      <c r="AQ41" s="321" t="s">
        <v>657</v>
      </c>
      <c r="AR41" s="193"/>
      <c r="AS41" s="193"/>
      <c r="AT41" s="322"/>
      <c r="AU41" s="204" t="s">
        <v>657</v>
      </c>
      <c r="AV41" s="204"/>
      <c r="AW41" s="204"/>
      <c r="AX41" s="206"/>
      <c r="AY41">
        <f t="shared" si="4"/>
        <v>1</v>
      </c>
    </row>
    <row r="42" spans="1:51" ht="23.25" customHeight="1" x14ac:dyDescent="0.15">
      <c r="A42" s="213" t="s">
        <v>297</v>
      </c>
      <c r="B42" s="214"/>
      <c r="C42" s="214"/>
      <c r="D42" s="214"/>
      <c r="E42" s="214"/>
      <c r="F42" s="215"/>
      <c r="G42" s="219" t="s">
        <v>662</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3" t="s">
        <v>268</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0"/>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657</v>
      </c>
      <c r="AR45" s="186"/>
      <c r="AS45" s="121" t="s">
        <v>185</v>
      </c>
      <c r="AT45" s="122"/>
      <c r="AU45" s="185">
        <v>3</v>
      </c>
      <c r="AV45" s="185"/>
      <c r="AW45" s="377" t="s">
        <v>175</v>
      </c>
      <c r="AX45" s="378"/>
      <c r="AY45">
        <f>$AY$44</f>
        <v>1</v>
      </c>
    </row>
    <row r="46" spans="1:51" ht="40.5" customHeight="1" x14ac:dyDescent="0.15">
      <c r="A46" s="382"/>
      <c r="B46" s="380"/>
      <c r="C46" s="380"/>
      <c r="D46" s="380"/>
      <c r="E46" s="380"/>
      <c r="F46" s="381"/>
      <c r="G46" s="548" t="s">
        <v>663</v>
      </c>
      <c r="H46" s="549"/>
      <c r="I46" s="549"/>
      <c r="J46" s="549"/>
      <c r="K46" s="549"/>
      <c r="L46" s="549"/>
      <c r="M46" s="549"/>
      <c r="N46" s="549"/>
      <c r="O46" s="550"/>
      <c r="P46" s="93" t="s">
        <v>664</v>
      </c>
      <c r="Q46" s="93"/>
      <c r="R46" s="93"/>
      <c r="S46" s="93"/>
      <c r="T46" s="93"/>
      <c r="U46" s="93"/>
      <c r="V46" s="93"/>
      <c r="W46" s="93"/>
      <c r="X46" s="94"/>
      <c r="Y46" s="455" t="s">
        <v>12</v>
      </c>
      <c r="Z46" s="515"/>
      <c r="AA46" s="516"/>
      <c r="AB46" s="445" t="s">
        <v>656</v>
      </c>
      <c r="AC46" s="445"/>
      <c r="AD46" s="445"/>
      <c r="AE46" s="267">
        <v>18</v>
      </c>
      <c r="AF46" s="267"/>
      <c r="AG46" s="267"/>
      <c r="AH46" s="267"/>
      <c r="AI46" s="267">
        <v>30</v>
      </c>
      <c r="AJ46" s="267"/>
      <c r="AK46" s="267"/>
      <c r="AL46" s="267"/>
      <c r="AM46" s="267">
        <v>14</v>
      </c>
      <c r="AN46" s="267"/>
      <c r="AO46" s="267"/>
      <c r="AP46" s="267"/>
      <c r="AQ46" s="321" t="s">
        <v>657</v>
      </c>
      <c r="AR46" s="193"/>
      <c r="AS46" s="193"/>
      <c r="AT46" s="322"/>
      <c r="AU46" s="204" t="s">
        <v>657</v>
      </c>
      <c r="AV46" s="204"/>
      <c r="AW46" s="204"/>
      <c r="AX46" s="206"/>
      <c r="AY46">
        <f t="shared" ref="AY46:AY50" si="5">$AY$44</f>
        <v>1</v>
      </c>
    </row>
    <row r="47" spans="1:51" ht="40.5"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638</v>
      </c>
      <c r="AC47" s="507"/>
      <c r="AD47" s="507"/>
      <c r="AE47" s="203" t="s">
        <v>657</v>
      </c>
      <c r="AF47" s="204"/>
      <c r="AG47" s="204"/>
      <c r="AH47" s="204"/>
      <c r="AI47" s="203" t="s">
        <v>657</v>
      </c>
      <c r="AJ47" s="204"/>
      <c r="AK47" s="204"/>
      <c r="AL47" s="204"/>
      <c r="AM47" s="203" t="s">
        <v>657</v>
      </c>
      <c r="AN47" s="204"/>
      <c r="AO47" s="204"/>
      <c r="AP47" s="204"/>
      <c r="AQ47" s="321" t="s">
        <v>657</v>
      </c>
      <c r="AR47" s="193"/>
      <c r="AS47" s="193"/>
      <c r="AT47" s="322"/>
      <c r="AU47" s="204" t="s">
        <v>657</v>
      </c>
      <c r="AV47" s="204"/>
      <c r="AW47" s="204"/>
      <c r="AX47" s="206"/>
      <c r="AY47">
        <f t="shared" si="5"/>
        <v>1</v>
      </c>
    </row>
    <row r="48" spans="1:51" ht="40.5"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t="s">
        <v>657</v>
      </c>
      <c r="AF48" s="204"/>
      <c r="AG48" s="204"/>
      <c r="AH48" s="204"/>
      <c r="AI48" s="203" t="s">
        <v>657</v>
      </c>
      <c r="AJ48" s="204"/>
      <c r="AK48" s="204"/>
      <c r="AL48" s="204"/>
      <c r="AM48" s="203" t="s">
        <v>657</v>
      </c>
      <c r="AN48" s="204"/>
      <c r="AO48" s="204"/>
      <c r="AP48" s="204"/>
      <c r="AQ48" s="321" t="s">
        <v>657</v>
      </c>
      <c r="AR48" s="193"/>
      <c r="AS48" s="193"/>
      <c r="AT48" s="322"/>
      <c r="AU48" s="204" t="s">
        <v>657</v>
      </c>
      <c r="AV48" s="204"/>
      <c r="AW48" s="204"/>
      <c r="AX48" s="206"/>
      <c r="AY48">
        <f t="shared" si="5"/>
        <v>1</v>
      </c>
    </row>
    <row r="49" spans="1:51" ht="23.25" customHeight="1" x14ac:dyDescent="0.15">
      <c r="A49" s="213" t="s">
        <v>297</v>
      </c>
      <c r="B49" s="214"/>
      <c r="C49" s="214"/>
      <c r="D49" s="214"/>
      <c r="E49" s="214"/>
      <c r="F49" s="215"/>
      <c r="G49" s="219" t="s">
        <v>662</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79" t="s">
        <v>268</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268</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thickBo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269</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264</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273</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269</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300</v>
      </c>
      <c r="B78" s="315"/>
      <c r="C78" s="315"/>
      <c r="D78" s="315"/>
      <c r="E78" s="312" t="s">
        <v>247</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263</v>
      </c>
      <c r="AP79" s="259"/>
      <c r="AQ79" s="259"/>
      <c r="AR79" s="62"/>
      <c r="AS79" s="258"/>
      <c r="AT79" s="259"/>
      <c r="AU79" s="259"/>
      <c r="AV79" s="259"/>
      <c r="AW79" s="259"/>
      <c r="AX79" s="948"/>
      <c r="AY79">
        <f>COUNTIF($AR$79,"☑")</f>
        <v>0</v>
      </c>
    </row>
    <row r="80" spans="1:51" ht="18.75" hidden="1" customHeight="1" x14ac:dyDescent="0.15">
      <c r="A80" s="844" t="s">
        <v>146</v>
      </c>
      <c r="B80" s="508" t="s">
        <v>260</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270</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460</v>
      </c>
      <c r="AV100" s="303"/>
      <c r="AW100" s="303"/>
      <c r="AX100" s="305"/>
    </row>
    <row r="101" spans="1:60" ht="23.25" customHeight="1" x14ac:dyDescent="0.15">
      <c r="A101" s="403"/>
      <c r="B101" s="404"/>
      <c r="C101" s="404"/>
      <c r="D101" s="404"/>
      <c r="E101" s="404"/>
      <c r="F101" s="405"/>
      <c r="G101" s="93" t="s">
        <v>665</v>
      </c>
      <c r="H101" s="93"/>
      <c r="I101" s="93"/>
      <c r="J101" s="93"/>
      <c r="K101" s="93"/>
      <c r="L101" s="93"/>
      <c r="M101" s="93"/>
      <c r="N101" s="93"/>
      <c r="O101" s="93"/>
      <c r="P101" s="93"/>
      <c r="Q101" s="93"/>
      <c r="R101" s="93"/>
      <c r="S101" s="93"/>
      <c r="T101" s="93"/>
      <c r="U101" s="93"/>
      <c r="V101" s="93"/>
      <c r="W101" s="93"/>
      <c r="X101" s="94"/>
      <c r="Y101" s="526" t="s">
        <v>54</v>
      </c>
      <c r="Z101" s="527"/>
      <c r="AA101" s="528"/>
      <c r="AB101" s="445" t="s">
        <v>667</v>
      </c>
      <c r="AC101" s="445"/>
      <c r="AD101" s="445"/>
      <c r="AE101" s="267">
        <v>57</v>
      </c>
      <c r="AF101" s="267"/>
      <c r="AG101" s="267"/>
      <c r="AH101" s="267"/>
      <c r="AI101" s="267">
        <v>59</v>
      </c>
      <c r="AJ101" s="267"/>
      <c r="AK101" s="267"/>
      <c r="AL101" s="267"/>
      <c r="AM101" s="267">
        <v>58</v>
      </c>
      <c r="AN101" s="267"/>
      <c r="AO101" s="267"/>
      <c r="AP101" s="267"/>
      <c r="AQ101" s="267" t="s">
        <v>657</v>
      </c>
      <c r="AR101" s="267"/>
      <c r="AS101" s="267"/>
      <c r="AT101" s="267"/>
      <c r="AU101" s="203" t="s">
        <v>657</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667</v>
      </c>
      <c r="AC102" s="445"/>
      <c r="AD102" s="445"/>
      <c r="AE102" s="267">
        <v>40</v>
      </c>
      <c r="AF102" s="267"/>
      <c r="AG102" s="267"/>
      <c r="AH102" s="267"/>
      <c r="AI102" s="267">
        <v>40</v>
      </c>
      <c r="AJ102" s="267"/>
      <c r="AK102" s="267"/>
      <c r="AL102" s="267"/>
      <c r="AM102" s="267">
        <v>40</v>
      </c>
      <c r="AN102" s="267"/>
      <c r="AO102" s="267"/>
      <c r="AP102" s="267"/>
      <c r="AQ102" s="267">
        <v>40</v>
      </c>
      <c r="AR102" s="267"/>
      <c r="AS102" s="267"/>
      <c r="AT102" s="267"/>
      <c r="AU102" s="210">
        <v>40</v>
      </c>
      <c r="AV102" s="211"/>
      <c r="AW102" s="211"/>
      <c r="AX102" s="306"/>
    </row>
    <row r="103" spans="1:60" ht="31.5" hidden="1" customHeight="1" x14ac:dyDescent="0.15">
      <c r="A103" s="400" t="s">
        <v>270</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270</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270</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270</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666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668</v>
      </c>
      <c r="AC116" s="447"/>
      <c r="AD116" s="448"/>
      <c r="AE116" s="267">
        <v>30.771000000000001</v>
      </c>
      <c r="AF116" s="267"/>
      <c r="AG116" s="267"/>
      <c r="AH116" s="267"/>
      <c r="AI116" s="267">
        <v>29.795999999999999</v>
      </c>
      <c r="AJ116" s="267"/>
      <c r="AK116" s="267"/>
      <c r="AL116" s="267"/>
      <c r="AM116" s="267">
        <v>30.672000000000001</v>
      </c>
      <c r="AN116" s="267"/>
      <c r="AO116" s="267"/>
      <c r="AP116" s="267"/>
      <c r="AQ116" s="203">
        <v>45.2</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669</v>
      </c>
      <c r="AC117" s="457"/>
      <c r="AD117" s="458"/>
      <c r="AE117" s="535" t="s">
        <v>670</v>
      </c>
      <c r="AF117" s="535"/>
      <c r="AG117" s="535"/>
      <c r="AH117" s="535"/>
      <c r="AI117" s="535" t="s">
        <v>671</v>
      </c>
      <c r="AJ117" s="535"/>
      <c r="AK117" s="535"/>
      <c r="AL117" s="535"/>
      <c r="AM117" s="535" t="s">
        <v>747</v>
      </c>
      <c r="AN117" s="535"/>
      <c r="AO117" s="535"/>
      <c r="AP117" s="535"/>
      <c r="AQ117" s="535" t="s">
        <v>672</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277</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276</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278</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279</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457</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276</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307</v>
      </c>
      <c r="AF127" s="232"/>
      <c r="AG127" s="232"/>
      <c r="AH127" s="232"/>
      <c r="AI127" s="232" t="s">
        <v>329</v>
      </c>
      <c r="AJ127" s="232"/>
      <c r="AK127" s="232"/>
      <c r="AL127" s="232"/>
      <c r="AM127" s="232" t="s">
        <v>426</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458</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276</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188</v>
      </c>
      <c r="D130" s="171"/>
      <c r="E130" s="155" t="s">
        <v>217</v>
      </c>
      <c r="F130" s="156"/>
      <c r="G130" s="157" t="s">
        <v>642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657</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674</v>
      </c>
      <c r="H134" s="93"/>
      <c r="I134" s="93"/>
      <c r="J134" s="93"/>
      <c r="K134" s="93"/>
      <c r="L134" s="93"/>
      <c r="M134" s="93"/>
      <c r="N134" s="93"/>
      <c r="O134" s="93"/>
      <c r="P134" s="93"/>
      <c r="Q134" s="93"/>
      <c r="R134" s="93"/>
      <c r="S134" s="93"/>
      <c r="T134" s="93"/>
      <c r="U134" s="93"/>
      <c r="V134" s="93"/>
      <c r="W134" s="93"/>
      <c r="X134" s="94"/>
      <c r="Y134" s="187" t="s">
        <v>199</v>
      </c>
      <c r="Z134" s="188"/>
      <c r="AA134" s="189"/>
      <c r="AB134" s="190" t="s">
        <v>656</v>
      </c>
      <c r="AC134" s="191"/>
      <c r="AD134" s="191"/>
      <c r="AE134" s="192">
        <v>57</v>
      </c>
      <c r="AF134" s="193"/>
      <c r="AG134" s="193"/>
      <c r="AH134" s="193"/>
      <c r="AI134" s="192">
        <v>59</v>
      </c>
      <c r="AJ134" s="193"/>
      <c r="AK134" s="193"/>
      <c r="AL134" s="193"/>
      <c r="AM134" s="192">
        <v>58</v>
      </c>
      <c r="AN134" s="193"/>
      <c r="AO134" s="193"/>
      <c r="AP134" s="193"/>
      <c r="AQ134" s="192" t="s">
        <v>657</v>
      </c>
      <c r="AR134" s="193"/>
      <c r="AS134" s="193"/>
      <c r="AT134" s="193"/>
      <c r="AU134" s="192" t="s">
        <v>657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656</v>
      </c>
      <c r="AC135" s="199"/>
      <c r="AD135" s="199"/>
      <c r="AE135" s="192">
        <v>40</v>
      </c>
      <c r="AF135" s="193"/>
      <c r="AG135" s="193"/>
      <c r="AH135" s="193"/>
      <c r="AI135" s="192">
        <v>40</v>
      </c>
      <c r="AJ135" s="193"/>
      <c r="AK135" s="193"/>
      <c r="AL135" s="193"/>
      <c r="AM135" s="192">
        <v>40</v>
      </c>
      <c r="AN135" s="193"/>
      <c r="AO135" s="193"/>
      <c r="AP135" s="193"/>
      <c r="AQ135" s="192" t="s">
        <v>657</v>
      </c>
      <c r="AR135" s="193"/>
      <c r="AS135" s="193"/>
      <c r="AT135" s="193"/>
      <c r="AU135" s="192">
        <v>40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618</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657</v>
      </c>
      <c r="AR137" s="185"/>
      <c r="AS137" s="121" t="s">
        <v>185</v>
      </c>
      <c r="AT137" s="122"/>
      <c r="AU137" s="186">
        <v>3</v>
      </c>
      <c r="AV137" s="186"/>
      <c r="AW137" s="121" t="s">
        <v>175</v>
      </c>
      <c r="AX137" s="181"/>
      <c r="AY137">
        <f>$AY$136</f>
        <v>1</v>
      </c>
    </row>
    <row r="138" spans="1:51" ht="39.75" customHeight="1" x14ac:dyDescent="0.15">
      <c r="A138" s="175"/>
      <c r="B138" s="172"/>
      <c r="C138" s="166"/>
      <c r="D138" s="172"/>
      <c r="E138" s="166"/>
      <c r="F138" s="167"/>
      <c r="G138" s="92" t="s">
        <v>675</v>
      </c>
      <c r="H138" s="93"/>
      <c r="I138" s="93"/>
      <c r="J138" s="93"/>
      <c r="K138" s="93"/>
      <c r="L138" s="93"/>
      <c r="M138" s="93"/>
      <c r="N138" s="93"/>
      <c r="O138" s="93"/>
      <c r="P138" s="93"/>
      <c r="Q138" s="93"/>
      <c r="R138" s="93"/>
      <c r="S138" s="93"/>
      <c r="T138" s="93"/>
      <c r="U138" s="93"/>
      <c r="V138" s="93"/>
      <c r="W138" s="93"/>
      <c r="X138" s="94"/>
      <c r="Y138" s="187" t="s">
        <v>199</v>
      </c>
      <c r="Z138" s="188"/>
      <c r="AA138" s="189"/>
      <c r="AB138" s="190" t="s">
        <v>656</v>
      </c>
      <c r="AC138" s="191"/>
      <c r="AD138" s="191"/>
      <c r="AE138" s="192">
        <v>18</v>
      </c>
      <c r="AF138" s="193"/>
      <c r="AG138" s="193"/>
      <c r="AH138" s="193"/>
      <c r="AI138" s="192">
        <v>30</v>
      </c>
      <c r="AJ138" s="193"/>
      <c r="AK138" s="193"/>
      <c r="AL138" s="193"/>
      <c r="AM138" s="192">
        <v>14</v>
      </c>
      <c r="AN138" s="193"/>
      <c r="AO138" s="193"/>
      <c r="AP138" s="193"/>
      <c r="AQ138" s="192" t="s">
        <v>657</v>
      </c>
      <c r="AR138" s="193"/>
      <c r="AS138" s="193"/>
      <c r="AT138" s="193"/>
      <c r="AU138" s="192" t="s">
        <v>657</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656</v>
      </c>
      <c r="AC139" s="199"/>
      <c r="AD139" s="199"/>
      <c r="AE139" s="192" t="s">
        <v>638</v>
      </c>
      <c r="AF139" s="193"/>
      <c r="AG139" s="193"/>
      <c r="AH139" s="193"/>
      <c r="AI139" s="192" t="s">
        <v>638</v>
      </c>
      <c r="AJ139" s="193"/>
      <c r="AK139" s="193"/>
      <c r="AL139" s="193"/>
      <c r="AM139" s="192" t="s">
        <v>657</v>
      </c>
      <c r="AN139" s="193"/>
      <c r="AO139" s="193"/>
      <c r="AP139" s="193"/>
      <c r="AQ139" s="192" t="s">
        <v>657</v>
      </c>
      <c r="AR139" s="193"/>
      <c r="AS139" s="193"/>
      <c r="AT139" s="193"/>
      <c r="AU139" s="192" t="s">
        <v>657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590</v>
      </c>
      <c r="D430" s="912"/>
      <c r="E430" s="160" t="s">
        <v>316</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40.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633</v>
      </c>
      <c r="AE702" s="327"/>
      <c r="AF702" s="327"/>
      <c r="AG702" s="364" t="s">
        <v>676</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633</v>
      </c>
      <c r="AE703" s="308"/>
      <c r="AF703" s="308"/>
      <c r="AG703" s="89" t="s">
        <v>677</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633</v>
      </c>
      <c r="AE704" s="766"/>
      <c r="AF704" s="766"/>
      <c r="AG704" s="153" t="s">
        <v>678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633</v>
      </c>
      <c r="AE705" s="698"/>
      <c r="AF705" s="698"/>
      <c r="AG705" s="113" t="s">
        <v>686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688</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688</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644</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633</v>
      </c>
      <c r="AE709" s="308"/>
      <c r="AF709" s="308"/>
      <c r="AG709" s="89" t="s">
        <v>679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633</v>
      </c>
      <c r="AE710" s="308"/>
      <c r="AF710" s="308"/>
      <c r="AG710" s="89" t="s">
        <v>680</v>
      </c>
      <c r="AH710" s="90"/>
      <c r="AI710" s="90"/>
      <c r="AJ710" s="90"/>
      <c r="AK710" s="90"/>
      <c r="AL710" s="90"/>
      <c r="AM710" s="90"/>
      <c r="AN710" s="90"/>
      <c r="AO710" s="90"/>
      <c r="AP710" s="90"/>
      <c r="AQ710" s="90"/>
      <c r="AR710" s="90"/>
      <c r="AS710" s="90"/>
      <c r="AT710" s="90"/>
      <c r="AU710" s="90"/>
      <c r="AV710" s="90"/>
      <c r="AW710" s="90"/>
      <c r="AX710" s="91"/>
    </row>
    <row r="711" spans="1:50" ht="54"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633</v>
      </c>
      <c r="AE711" s="308"/>
      <c r="AF711" s="308"/>
      <c r="AG711" s="89" t="s">
        <v>681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265</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644</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266</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644</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244</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633</v>
      </c>
      <c r="AE714" s="788"/>
      <c r="AF714" s="789"/>
      <c r="AG714" s="719" t="s">
        <v>687</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245</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633</v>
      </c>
      <c r="AE715" s="588"/>
      <c r="AF715" s="639"/>
      <c r="AG715" s="725" t="s">
        <v>748</v>
      </c>
      <c r="AH715" s="726"/>
      <c r="AI715" s="726"/>
      <c r="AJ715" s="726"/>
      <c r="AK715" s="726"/>
      <c r="AL715" s="726"/>
      <c r="AM715" s="726"/>
      <c r="AN715" s="726"/>
      <c r="AO715" s="726"/>
      <c r="AP715" s="726"/>
      <c r="AQ715" s="726"/>
      <c r="AR715" s="726"/>
      <c r="AS715" s="726"/>
      <c r="AT715" s="726"/>
      <c r="AU715" s="726"/>
      <c r="AV715" s="726"/>
      <c r="AW715" s="726"/>
      <c r="AX715" s="727"/>
    </row>
    <row r="716" spans="1:50" ht="40.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633</v>
      </c>
      <c r="AE716" s="610"/>
      <c r="AF716" s="610"/>
      <c r="AG716" s="89" t="s">
        <v>682</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633</v>
      </c>
      <c r="AE717" s="308"/>
      <c r="AF717" s="308"/>
      <c r="AG717" s="89" t="s">
        <v>683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633</v>
      </c>
      <c r="AE718" s="308"/>
      <c r="AF718" s="308"/>
      <c r="AG718" s="115" t="s">
        <v>684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644</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1"/>
      <c r="B720" s="762"/>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749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136</v>
      </c>
      <c r="B731" s="657"/>
      <c r="C731" s="657"/>
      <c r="D731" s="657"/>
      <c r="E731" s="658"/>
      <c r="F731" s="712" t="s">
        <v>752</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754</v>
      </c>
      <c r="B733" s="657"/>
      <c r="C733" s="657"/>
      <c r="D733" s="657"/>
      <c r="E733" s="658"/>
      <c r="F733" s="620" t="s">
        <v>755</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271</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645</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314</v>
      </c>
      <c r="B738" s="346"/>
      <c r="C738" s="346"/>
      <c r="D738" s="346"/>
      <c r="E738" s="935" t="s">
        <v>646</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313</v>
      </c>
      <c r="B739" s="346"/>
      <c r="C739" s="346"/>
      <c r="D739" s="346"/>
      <c r="E739" s="935" t="s">
        <v>647</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312</v>
      </c>
      <c r="B740" s="346"/>
      <c r="C740" s="346"/>
      <c r="D740" s="346"/>
      <c r="E740" s="935" t="s">
        <v>648</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311</v>
      </c>
      <c r="B741" s="346"/>
      <c r="C741" s="346"/>
      <c r="D741" s="346"/>
      <c r="E741" s="935" t="s">
        <v>649</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310</v>
      </c>
      <c r="B742" s="346"/>
      <c r="C742" s="346"/>
      <c r="D742" s="346"/>
      <c r="E742" s="935" t="s">
        <v>650</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309</v>
      </c>
      <c r="B743" s="346"/>
      <c r="C743" s="346"/>
      <c r="D743" s="346"/>
      <c r="E743" s="935" t="s">
        <v>651</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308</v>
      </c>
      <c r="B744" s="346"/>
      <c r="C744" s="346"/>
      <c r="D744" s="346"/>
      <c r="E744" s="935" t="s">
        <v>648</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307</v>
      </c>
      <c r="B745" s="346"/>
      <c r="C745" s="346"/>
      <c r="D745" s="346"/>
      <c r="E745" s="972" t="s">
        <v>652</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629</v>
      </c>
      <c r="F746" s="939"/>
      <c r="G746" s="939"/>
      <c r="H746" s="85" t="str">
        <f>IF(E746="","","-")</f>
        <v>-</v>
      </c>
      <c r="I746" s="939"/>
      <c r="J746" s="939"/>
      <c r="K746" s="85" t="str">
        <f>IF(I746="","","-")</f>
        <v/>
      </c>
      <c r="L746" s="940">
        <v>423</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426</v>
      </c>
      <c r="B747" s="346"/>
      <c r="C747" s="346"/>
      <c r="D747" s="346"/>
      <c r="E747" s="941" t="s">
        <v>629</v>
      </c>
      <c r="F747" s="939"/>
      <c r="G747" s="939"/>
      <c r="H747" s="85" t="str">
        <f>IF(E747="","","-")</f>
        <v>-</v>
      </c>
      <c r="I747" s="939"/>
      <c r="J747" s="939"/>
      <c r="K747" s="85" t="str">
        <f>IF(I747="","","-")</f>
        <v/>
      </c>
      <c r="L747" s="940">
        <v>455</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301</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303</v>
      </c>
      <c r="B787" s="612"/>
      <c r="C787" s="612"/>
      <c r="D787" s="612"/>
      <c r="E787" s="612"/>
      <c r="F787" s="613"/>
      <c r="G787" s="578" t="s">
        <v>689</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692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639</v>
      </c>
      <c r="H789" s="654"/>
      <c r="I789" s="654"/>
      <c r="J789" s="654"/>
      <c r="K789" s="655"/>
      <c r="L789" s="647" t="s">
        <v>716</v>
      </c>
      <c r="M789" s="648"/>
      <c r="N789" s="648"/>
      <c r="O789" s="648"/>
      <c r="P789" s="648"/>
      <c r="Q789" s="648"/>
      <c r="R789" s="648"/>
      <c r="S789" s="648"/>
      <c r="T789" s="648"/>
      <c r="U789" s="648"/>
      <c r="V789" s="648"/>
      <c r="W789" s="648"/>
      <c r="X789" s="649"/>
      <c r="Y789" s="367">
        <v>1013.295</v>
      </c>
      <c r="Z789" s="368"/>
      <c r="AA789" s="368"/>
      <c r="AB789" s="785"/>
      <c r="AC789" s="653" t="s">
        <v>744</v>
      </c>
      <c r="AD789" s="654"/>
      <c r="AE789" s="654"/>
      <c r="AF789" s="654"/>
      <c r="AG789" s="655"/>
      <c r="AH789" s="647" t="s">
        <v>722</v>
      </c>
      <c r="AI789" s="648"/>
      <c r="AJ789" s="648"/>
      <c r="AK789" s="648"/>
      <c r="AL789" s="648"/>
      <c r="AM789" s="648"/>
      <c r="AN789" s="648"/>
      <c r="AO789" s="648"/>
      <c r="AP789" s="648"/>
      <c r="AQ789" s="648"/>
      <c r="AR789" s="648"/>
      <c r="AS789" s="648"/>
      <c r="AT789" s="649"/>
      <c r="AU789" s="367">
        <v>3.9996</v>
      </c>
      <c r="AV789" s="368"/>
      <c r="AW789" s="368"/>
      <c r="AX789" s="369"/>
    </row>
    <row r="790" spans="1:51" ht="24.75" customHeight="1" x14ac:dyDescent="0.15">
      <c r="A790" s="614"/>
      <c r="B790" s="615"/>
      <c r="C790" s="615"/>
      <c r="D790" s="615"/>
      <c r="E790" s="615"/>
      <c r="F790" s="616"/>
      <c r="G790" s="589" t="s">
        <v>79</v>
      </c>
      <c r="H790" s="590"/>
      <c r="I790" s="590"/>
      <c r="J790" s="590"/>
      <c r="K790" s="591"/>
      <c r="L790" s="581" t="s">
        <v>717</v>
      </c>
      <c r="M790" s="582"/>
      <c r="N790" s="582"/>
      <c r="O790" s="582"/>
      <c r="P790" s="582"/>
      <c r="Q790" s="582"/>
      <c r="R790" s="582"/>
      <c r="S790" s="582"/>
      <c r="T790" s="582"/>
      <c r="U790" s="582"/>
      <c r="V790" s="582"/>
      <c r="W790" s="582"/>
      <c r="X790" s="583"/>
      <c r="Y790" s="584">
        <v>597.173044</v>
      </c>
      <c r="Z790" s="585"/>
      <c r="AA790" s="585"/>
      <c r="AB790" s="595"/>
      <c r="AC790" s="589" t="s">
        <v>744</v>
      </c>
      <c r="AD790" s="590"/>
      <c r="AE790" s="590"/>
      <c r="AF790" s="590"/>
      <c r="AG790" s="591"/>
      <c r="AH790" s="581" t="s">
        <v>745</v>
      </c>
      <c r="AI790" s="582"/>
      <c r="AJ790" s="582"/>
      <c r="AK790" s="582"/>
      <c r="AL790" s="582"/>
      <c r="AM790" s="582"/>
      <c r="AN790" s="582"/>
      <c r="AO790" s="582"/>
      <c r="AP790" s="582"/>
      <c r="AQ790" s="582"/>
      <c r="AR790" s="582"/>
      <c r="AS790" s="582"/>
      <c r="AT790" s="583"/>
      <c r="AU790" s="584">
        <v>3.9929999999999999</v>
      </c>
      <c r="AV790" s="585"/>
      <c r="AW790" s="585"/>
      <c r="AX790" s="586"/>
    </row>
    <row r="791" spans="1:51" ht="24.75" customHeight="1" x14ac:dyDescent="0.15">
      <c r="A791" s="614"/>
      <c r="B791" s="615"/>
      <c r="C791" s="615"/>
      <c r="D791" s="615"/>
      <c r="E791" s="615"/>
      <c r="F791" s="616"/>
      <c r="G791" s="589" t="s">
        <v>715</v>
      </c>
      <c r="H791" s="590"/>
      <c r="I791" s="590"/>
      <c r="J791" s="590"/>
      <c r="K791" s="591"/>
      <c r="L791" s="581" t="s">
        <v>718</v>
      </c>
      <c r="M791" s="582"/>
      <c r="N791" s="582"/>
      <c r="O791" s="582"/>
      <c r="P791" s="582"/>
      <c r="Q791" s="582"/>
      <c r="R791" s="582"/>
      <c r="S791" s="582"/>
      <c r="T791" s="582"/>
      <c r="U791" s="582"/>
      <c r="V791" s="582"/>
      <c r="W791" s="582"/>
      <c r="X791" s="583"/>
      <c r="Y791" s="584">
        <v>168.52295599999999</v>
      </c>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1778.991</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7.9925999999999995</v>
      </c>
      <c r="AV799" s="812"/>
      <c r="AW799" s="812"/>
      <c r="AX799" s="814"/>
    </row>
    <row r="800" spans="1:51" ht="24.75" customHeight="1" x14ac:dyDescent="0.15">
      <c r="A800" s="614"/>
      <c r="B800" s="615"/>
      <c r="C800" s="615"/>
      <c r="D800" s="615"/>
      <c r="E800" s="615"/>
      <c r="F800" s="616"/>
      <c r="G800" s="578" t="s">
        <v>691</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690</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1</v>
      </c>
    </row>
    <row r="801" spans="1:51" ht="24.75"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24.75"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t="s">
        <v>744</v>
      </c>
      <c r="AD802" s="654"/>
      <c r="AE802" s="654"/>
      <c r="AF802" s="654"/>
      <c r="AG802" s="655"/>
      <c r="AH802" s="647" t="s">
        <v>742</v>
      </c>
      <c r="AI802" s="648"/>
      <c r="AJ802" s="648"/>
      <c r="AK802" s="648"/>
      <c r="AL802" s="648"/>
      <c r="AM802" s="648"/>
      <c r="AN802" s="648"/>
      <c r="AO802" s="648"/>
      <c r="AP802" s="648"/>
      <c r="AQ802" s="648"/>
      <c r="AR802" s="648"/>
      <c r="AS802" s="648"/>
      <c r="AT802" s="649"/>
      <c r="AU802" s="367">
        <v>7.9999919999999998</v>
      </c>
      <c r="AV802" s="368"/>
      <c r="AW802" s="368"/>
      <c r="AX802" s="369"/>
      <c r="AY802">
        <f t="shared" ref="AY802:AY812" si="115">$AY$800</f>
        <v>1</v>
      </c>
    </row>
    <row r="803" spans="1:51" ht="24.75"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t="s">
        <v>744</v>
      </c>
      <c r="AD803" s="590"/>
      <c r="AE803" s="590"/>
      <c r="AF803" s="590"/>
      <c r="AG803" s="591"/>
      <c r="AH803" s="581" t="s">
        <v>743</v>
      </c>
      <c r="AI803" s="582"/>
      <c r="AJ803" s="582"/>
      <c r="AK803" s="582"/>
      <c r="AL803" s="582"/>
      <c r="AM803" s="582"/>
      <c r="AN803" s="582"/>
      <c r="AO803" s="582"/>
      <c r="AP803" s="582"/>
      <c r="AQ803" s="582"/>
      <c r="AR803" s="582"/>
      <c r="AS803" s="582"/>
      <c r="AT803" s="583"/>
      <c r="AU803" s="584">
        <v>7</v>
      </c>
      <c r="AV803" s="585"/>
      <c r="AW803" s="585"/>
      <c r="AX803" s="586"/>
      <c r="AY803">
        <f t="shared" si="115"/>
        <v>1</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1</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14.999991999999999</v>
      </c>
      <c r="AV812" s="812"/>
      <c r="AW812" s="812"/>
      <c r="AX812" s="814"/>
      <c r="AY812">
        <f t="shared" si="115"/>
        <v>1</v>
      </c>
    </row>
    <row r="813" spans="1:51" ht="24.75" hidden="1" customHeight="1" x14ac:dyDescent="0.15">
      <c r="A813" s="614"/>
      <c r="B813" s="615"/>
      <c r="C813" s="615"/>
      <c r="D813" s="615"/>
      <c r="E813" s="615"/>
      <c r="F813" s="616"/>
      <c r="G813" s="578" t="s">
        <v>241</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242</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263</v>
      </c>
      <c r="AM839" s="261"/>
      <c r="AN839" s="261"/>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695</v>
      </c>
      <c r="D845" s="328"/>
      <c r="E845" s="328"/>
      <c r="F845" s="328"/>
      <c r="G845" s="328"/>
      <c r="H845" s="328"/>
      <c r="I845" s="328"/>
      <c r="J845" s="329">
        <v>9050005005205</v>
      </c>
      <c r="K845" s="330"/>
      <c r="L845" s="330"/>
      <c r="M845" s="330"/>
      <c r="N845" s="330"/>
      <c r="O845" s="330"/>
      <c r="P845" s="344" t="s">
        <v>694</v>
      </c>
      <c r="Q845" s="331"/>
      <c r="R845" s="331"/>
      <c r="S845" s="331"/>
      <c r="T845" s="331"/>
      <c r="U845" s="331"/>
      <c r="V845" s="331"/>
      <c r="W845" s="331"/>
      <c r="X845" s="331"/>
      <c r="Y845" s="332">
        <v>1778.991</v>
      </c>
      <c r="Z845" s="333"/>
      <c r="AA845" s="333"/>
      <c r="AB845" s="334"/>
      <c r="AC845" s="335" t="s">
        <v>693</v>
      </c>
      <c r="AD845" s="336"/>
      <c r="AE845" s="336"/>
      <c r="AF845" s="336"/>
      <c r="AG845" s="336"/>
      <c r="AH845" s="351" t="s">
        <v>694</v>
      </c>
      <c r="AI845" s="352"/>
      <c r="AJ845" s="352"/>
      <c r="AK845" s="352"/>
      <c r="AL845" s="339" t="s">
        <v>694</v>
      </c>
      <c r="AM845" s="340"/>
      <c r="AN845" s="340"/>
      <c r="AO845" s="341"/>
      <c r="AP845" s="342" t="s">
        <v>694</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4" customHeight="1" x14ac:dyDescent="0.15">
      <c r="A878" s="355">
        <v>1</v>
      </c>
      <c r="B878" s="355">
        <v>1</v>
      </c>
      <c r="C878" s="343" t="s">
        <v>698</v>
      </c>
      <c r="D878" s="328"/>
      <c r="E878" s="328"/>
      <c r="F878" s="328"/>
      <c r="G878" s="328"/>
      <c r="H878" s="328"/>
      <c r="I878" s="328"/>
      <c r="J878" s="329">
        <v>9050001017674</v>
      </c>
      <c r="K878" s="330"/>
      <c r="L878" s="330"/>
      <c r="M878" s="330"/>
      <c r="N878" s="330"/>
      <c r="O878" s="330"/>
      <c r="P878" s="344" t="s">
        <v>723</v>
      </c>
      <c r="Q878" s="331"/>
      <c r="R878" s="331"/>
      <c r="S878" s="331"/>
      <c r="T878" s="331"/>
      <c r="U878" s="331"/>
      <c r="V878" s="331"/>
      <c r="W878" s="331"/>
      <c r="X878" s="331"/>
      <c r="Y878" s="332">
        <v>9.1387999999999998</v>
      </c>
      <c r="Z878" s="333"/>
      <c r="AA878" s="333"/>
      <c r="AB878" s="334"/>
      <c r="AC878" s="335" t="s">
        <v>293</v>
      </c>
      <c r="AD878" s="336"/>
      <c r="AE878" s="336"/>
      <c r="AF878" s="336"/>
      <c r="AG878" s="336"/>
      <c r="AH878" s="351">
        <v>1</v>
      </c>
      <c r="AI878" s="352"/>
      <c r="AJ878" s="352"/>
      <c r="AK878" s="352"/>
      <c r="AL878" s="339">
        <v>99.9</v>
      </c>
      <c r="AM878" s="340"/>
      <c r="AN878" s="340"/>
      <c r="AO878" s="341"/>
      <c r="AP878" s="342" t="s">
        <v>694</v>
      </c>
      <c r="AQ878" s="342"/>
      <c r="AR878" s="342"/>
      <c r="AS878" s="342"/>
      <c r="AT878" s="342"/>
      <c r="AU878" s="342"/>
      <c r="AV878" s="342"/>
      <c r="AW878" s="342"/>
      <c r="AX878" s="342"/>
      <c r="AY878">
        <f t="shared" si="118"/>
        <v>1</v>
      </c>
    </row>
    <row r="879" spans="1:51" ht="54" customHeight="1" x14ac:dyDescent="0.15">
      <c r="A879" s="355">
        <v>2</v>
      </c>
      <c r="B879" s="355">
        <v>1</v>
      </c>
      <c r="C879" s="343" t="s">
        <v>699</v>
      </c>
      <c r="D879" s="328"/>
      <c r="E879" s="328"/>
      <c r="F879" s="328"/>
      <c r="G879" s="328"/>
      <c r="H879" s="328"/>
      <c r="I879" s="328"/>
      <c r="J879" s="329">
        <v>6050001001169</v>
      </c>
      <c r="K879" s="330"/>
      <c r="L879" s="330"/>
      <c r="M879" s="330"/>
      <c r="N879" s="330"/>
      <c r="O879" s="330"/>
      <c r="P879" s="344" t="s">
        <v>719</v>
      </c>
      <c r="Q879" s="331"/>
      <c r="R879" s="331"/>
      <c r="S879" s="331"/>
      <c r="T879" s="331"/>
      <c r="U879" s="331"/>
      <c r="V879" s="331"/>
      <c r="W879" s="331"/>
      <c r="X879" s="331"/>
      <c r="Y879" s="332">
        <v>8.58</v>
      </c>
      <c r="Z879" s="333"/>
      <c r="AA879" s="333"/>
      <c r="AB879" s="334"/>
      <c r="AC879" s="335" t="s">
        <v>293</v>
      </c>
      <c r="AD879" s="336"/>
      <c r="AE879" s="336"/>
      <c r="AF879" s="336"/>
      <c r="AG879" s="336"/>
      <c r="AH879" s="351">
        <v>2</v>
      </c>
      <c r="AI879" s="352"/>
      <c r="AJ879" s="352"/>
      <c r="AK879" s="352"/>
      <c r="AL879" s="339">
        <v>93.3</v>
      </c>
      <c r="AM879" s="340"/>
      <c r="AN879" s="340"/>
      <c r="AO879" s="341"/>
      <c r="AP879" s="342" t="s">
        <v>694</v>
      </c>
      <c r="AQ879" s="342"/>
      <c r="AR879" s="342"/>
      <c r="AS879" s="342"/>
      <c r="AT879" s="342"/>
      <c r="AU879" s="342"/>
      <c r="AV879" s="342"/>
      <c r="AW879" s="342"/>
      <c r="AX879" s="342"/>
      <c r="AY879">
        <f>COUNTA($C$879)</f>
        <v>1</v>
      </c>
    </row>
    <row r="880" spans="1:51" ht="30" customHeight="1" x14ac:dyDescent="0.15">
      <c r="A880" s="355">
        <v>3</v>
      </c>
      <c r="B880" s="355">
        <v>1</v>
      </c>
      <c r="C880" s="343" t="s">
        <v>700</v>
      </c>
      <c r="D880" s="328"/>
      <c r="E880" s="328"/>
      <c r="F880" s="328"/>
      <c r="G880" s="328"/>
      <c r="H880" s="328"/>
      <c r="I880" s="328"/>
      <c r="J880" s="329">
        <v>8050002041377</v>
      </c>
      <c r="K880" s="330"/>
      <c r="L880" s="330"/>
      <c r="M880" s="330"/>
      <c r="N880" s="330"/>
      <c r="O880" s="330"/>
      <c r="P880" s="344" t="s">
        <v>729</v>
      </c>
      <c r="Q880" s="331"/>
      <c r="R880" s="331"/>
      <c r="S880" s="331"/>
      <c r="T880" s="331"/>
      <c r="U880" s="331"/>
      <c r="V880" s="331"/>
      <c r="W880" s="331"/>
      <c r="X880" s="331"/>
      <c r="Y880" s="332">
        <v>6.8146610000000001</v>
      </c>
      <c r="Z880" s="333"/>
      <c r="AA880" s="333"/>
      <c r="AB880" s="334"/>
      <c r="AC880" s="335" t="s">
        <v>295</v>
      </c>
      <c r="AD880" s="336"/>
      <c r="AE880" s="336"/>
      <c r="AF880" s="336"/>
      <c r="AG880" s="336"/>
      <c r="AH880" s="337" t="s">
        <v>638</v>
      </c>
      <c r="AI880" s="338"/>
      <c r="AJ880" s="338"/>
      <c r="AK880" s="338"/>
      <c r="AL880" s="339">
        <v>100</v>
      </c>
      <c r="AM880" s="340"/>
      <c r="AN880" s="340"/>
      <c r="AO880" s="341"/>
      <c r="AP880" s="342" t="s">
        <v>694</v>
      </c>
      <c r="AQ880" s="342"/>
      <c r="AR880" s="342"/>
      <c r="AS880" s="342"/>
      <c r="AT880" s="342"/>
      <c r="AU880" s="342"/>
      <c r="AV880" s="342"/>
      <c r="AW880" s="342"/>
      <c r="AX880" s="342"/>
      <c r="AY880">
        <f>COUNTA($C$880)</f>
        <v>1</v>
      </c>
    </row>
    <row r="881" spans="1:51" ht="30" customHeight="1" x14ac:dyDescent="0.15">
      <c r="A881" s="355">
        <v>4</v>
      </c>
      <c r="B881" s="355">
        <v>1</v>
      </c>
      <c r="C881" s="343" t="s">
        <v>701</v>
      </c>
      <c r="D881" s="328"/>
      <c r="E881" s="328"/>
      <c r="F881" s="328"/>
      <c r="G881" s="328"/>
      <c r="H881" s="328"/>
      <c r="I881" s="328"/>
      <c r="J881" s="329">
        <v>8010001089859</v>
      </c>
      <c r="K881" s="330"/>
      <c r="L881" s="330"/>
      <c r="M881" s="330"/>
      <c r="N881" s="330"/>
      <c r="O881" s="330"/>
      <c r="P881" s="344" t="s">
        <v>724</v>
      </c>
      <c r="Q881" s="331"/>
      <c r="R881" s="331"/>
      <c r="S881" s="331"/>
      <c r="T881" s="331"/>
      <c r="U881" s="331"/>
      <c r="V881" s="331"/>
      <c r="W881" s="331"/>
      <c r="X881" s="331"/>
      <c r="Y881" s="332">
        <v>6.3304999999999998</v>
      </c>
      <c r="Z881" s="333"/>
      <c r="AA881" s="333"/>
      <c r="AB881" s="334"/>
      <c r="AC881" s="335" t="s">
        <v>289</v>
      </c>
      <c r="AD881" s="336"/>
      <c r="AE881" s="336"/>
      <c r="AF881" s="336"/>
      <c r="AG881" s="336"/>
      <c r="AH881" s="337">
        <v>1</v>
      </c>
      <c r="AI881" s="338"/>
      <c r="AJ881" s="338"/>
      <c r="AK881" s="338"/>
      <c r="AL881" s="339">
        <v>96.8</v>
      </c>
      <c r="AM881" s="340"/>
      <c r="AN881" s="340"/>
      <c r="AO881" s="341"/>
      <c r="AP881" s="342" t="s">
        <v>694</v>
      </c>
      <c r="AQ881" s="342"/>
      <c r="AR881" s="342"/>
      <c r="AS881" s="342"/>
      <c r="AT881" s="342"/>
      <c r="AU881" s="342"/>
      <c r="AV881" s="342"/>
      <c r="AW881" s="342"/>
      <c r="AX881" s="342"/>
      <c r="AY881">
        <f>COUNTA($C$881)</f>
        <v>1</v>
      </c>
    </row>
    <row r="882" spans="1:51" ht="54" customHeight="1" x14ac:dyDescent="0.15">
      <c r="A882" s="355">
        <v>5</v>
      </c>
      <c r="B882" s="355">
        <v>1</v>
      </c>
      <c r="C882" s="343" t="s">
        <v>714</v>
      </c>
      <c r="D882" s="328"/>
      <c r="E882" s="328"/>
      <c r="F882" s="328"/>
      <c r="G882" s="328"/>
      <c r="H882" s="328"/>
      <c r="I882" s="328"/>
      <c r="J882" s="329">
        <v>3120001077469</v>
      </c>
      <c r="K882" s="330"/>
      <c r="L882" s="330"/>
      <c r="M882" s="330"/>
      <c r="N882" s="330"/>
      <c r="O882" s="330"/>
      <c r="P882" s="344" t="s">
        <v>720</v>
      </c>
      <c r="Q882" s="331"/>
      <c r="R882" s="331"/>
      <c r="S882" s="331"/>
      <c r="T882" s="331"/>
      <c r="U882" s="331"/>
      <c r="V882" s="331"/>
      <c r="W882" s="331"/>
      <c r="X882" s="331"/>
      <c r="Y882" s="332">
        <v>6.2149999999999999</v>
      </c>
      <c r="Z882" s="333"/>
      <c r="AA882" s="333"/>
      <c r="AB882" s="334"/>
      <c r="AC882" s="335" t="s">
        <v>289</v>
      </c>
      <c r="AD882" s="336"/>
      <c r="AE882" s="336"/>
      <c r="AF882" s="336"/>
      <c r="AG882" s="336"/>
      <c r="AH882" s="337">
        <v>1</v>
      </c>
      <c r="AI882" s="338"/>
      <c r="AJ882" s="338"/>
      <c r="AK882" s="338"/>
      <c r="AL882" s="339">
        <v>95.3</v>
      </c>
      <c r="AM882" s="340"/>
      <c r="AN882" s="340"/>
      <c r="AO882" s="341"/>
      <c r="AP882" s="342" t="s">
        <v>694</v>
      </c>
      <c r="AQ882" s="342"/>
      <c r="AR882" s="342"/>
      <c r="AS882" s="342"/>
      <c r="AT882" s="342"/>
      <c r="AU882" s="342"/>
      <c r="AV882" s="342"/>
      <c r="AW882" s="342"/>
      <c r="AX882" s="342"/>
      <c r="AY882">
        <f>COUNTA($C$882)</f>
        <v>1</v>
      </c>
    </row>
    <row r="883" spans="1:51" ht="30" customHeight="1" x14ac:dyDescent="0.15">
      <c r="A883" s="355">
        <v>6</v>
      </c>
      <c r="B883" s="355">
        <v>1</v>
      </c>
      <c r="C883" s="343" t="s">
        <v>702</v>
      </c>
      <c r="D883" s="328"/>
      <c r="E883" s="328"/>
      <c r="F883" s="328"/>
      <c r="G883" s="328"/>
      <c r="H883" s="328"/>
      <c r="I883" s="328"/>
      <c r="J883" s="329">
        <v>9050001026270</v>
      </c>
      <c r="K883" s="330"/>
      <c r="L883" s="330"/>
      <c r="M883" s="330"/>
      <c r="N883" s="330"/>
      <c r="O883" s="330"/>
      <c r="P883" s="344" t="s">
        <v>721</v>
      </c>
      <c r="Q883" s="331"/>
      <c r="R883" s="331"/>
      <c r="S883" s="331"/>
      <c r="T883" s="331"/>
      <c r="U883" s="331"/>
      <c r="V883" s="331"/>
      <c r="W883" s="331"/>
      <c r="X883" s="331"/>
      <c r="Y883" s="332">
        <v>4.5209999999999999</v>
      </c>
      <c r="Z883" s="333"/>
      <c r="AA883" s="333"/>
      <c r="AB883" s="334"/>
      <c r="AC883" s="335" t="s">
        <v>289</v>
      </c>
      <c r="AD883" s="336"/>
      <c r="AE883" s="336"/>
      <c r="AF883" s="336"/>
      <c r="AG883" s="336"/>
      <c r="AH883" s="337">
        <v>2</v>
      </c>
      <c r="AI883" s="338"/>
      <c r="AJ883" s="338"/>
      <c r="AK883" s="338"/>
      <c r="AL883" s="339">
        <v>90.7</v>
      </c>
      <c r="AM883" s="340"/>
      <c r="AN883" s="340"/>
      <c r="AO883" s="341"/>
      <c r="AP883" s="342" t="s">
        <v>694</v>
      </c>
      <c r="AQ883" s="342"/>
      <c r="AR883" s="342"/>
      <c r="AS883" s="342"/>
      <c r="AT883" s="342"/>
      <c r="AU883" s="342"/>
      <c r="AV883" s="342"/>
      <c r="AW883" s="342"/>
      <c r="AX883" s="342"/>
      <c r="AY883">
        <f>COUNTA($C$883)</f>
        <v>1</v>
      </c>
    </row>
    <row r="884" spans="1:51" ht="40.5" customHeight="1" x14ac:dyDescent="0.15">
      <c r="A884" s="355">
        <v>7</v>
      </c>
      <c r="B884" s="355">
        <v>1</v>
      </c>
      <c r="C884" s="343" t="s">
        <v>703</v>
      </c>
      <c r="D884" s="328"/>
      <c r="E884" s="328"/>
      <c r="F884" s="328"/>
      <c r="G884" s="328"/>
      <c r="H884" s="328"/>
      <c r="I884" s="328"/>
      <c r="J884" s="329">
        <v>5010001080226</v>
      </c>
      <c r="K884" s="330"/>
      <c r="L884" s="330"/>
      <c r="M884" s="330"/>
      <c r="N884" s="330"/>
      <c r="O884" s="330"/>
      <c r="P884" s="344" t="s">
        <v>725</v>
      </c>
      <c r="Q884" s="331"/>
      <c r="R884" s="331"/>
      <c r="S884" s="331"/>
      <c r="T884" s="331"/>
      <c r="U884" s="331"/>
      <c r="V884" s="331"/>
      <c r="W884" s="331"/>
      <c r="X884" s="331"/>
      <c r="Y884" s="332">
        <v>3.5750000000000002</v>
      </c>
      <c r="Z884" s="333"/>
      <c r="AA884" s="333"/>
      <c r="AB884" s="334"/>
      <c r="AC884" s="335" t="s">
        <v>295</v>
      </c>
      <c r="AD884" s="336"/>
      <c r="AE884" s="336"/>
      <c r="AF884" s="336"/>
      <c r="AG884" s="336"/>
      <c r="AH884" s="337" t="s">
        <v>638</v>
      </c>
      <c r="AI884" s="338"/>
      <c r="AJ884" s="338"/>
      <c r="AK884" s="338"/>
      <c r="AL884" s="339">
        <v>100</v>
      </c>
      <c r="AM884" s="340"/>
      <c r="AN884" s="340"/>
      <c r="AO884" s="341"/>
      <c r="AP884" s="342" t="s">
        <v>694</v>
      </c>
      <c r="AQ884" s="342"/>
      <c r="AR884" s="342"/>
      <c r="AS884" s="342"/>
      <c r="AT884" s="342"/>
      <c r="AU884" s="342"/>
      <c r="AV884" s="342"/>
      <c r="AW884" s="342"/>
      <c r="AX884" s="342"/>
      <c r="AY884">
        <f>COUNTA($C$884)</f>
        <v>1</v>
      </c>
    </row>
    <row r="885" spans="1:51" ht="30" customHeight="1" x14ac:dyDescent="0.15">
      <c r="A885" s="355">
        <v>8</v>
      </c>
      <c r="B885" s="355">
        <v>1</v>
      </c>
      <c r="C885" s="343" t="s">
        <v>704</v>
      </c>
      <c r="D885" s="328"/>
      <c r="E885" s="328"/>
      <c r="F885" s="328"/>
      <c r="G885" s="328"/>
      <c r="H885" s="328"/>
      <c r="I885" s="328"/>
      <c r="J885" s="329">
        <v>6010001024025</v>
      </c>
      <c r="K885" s="330"/>
      <c r="L885" s="330"/>
      <c r="M885" s="330"/>
      <c r="N885" s="330"/>
      <c r="O885" s="330"/>
      <c r="P885" s="344" t="s">
        <v>726</v>
      </c>
      <c r="Q885" s="331"/>
      <c r="R885" s="331"/>
      <c r="S885" s="331"/>
      <c r="T885" s="331"/>
      <c r="U885" s="331"/>
      <c r="V885" s="331"/>
      <c r="W885" s="331"/>
      <c r="X885" s="331"/>
      <c r="Y885" s="332">
        <v>3.3987159999999998</v>
      </c>
      <c r="Z885" s="333"/>
      <c r="AA885" s="333"/>
      <c r="AB885" s="334"/>
      <c r="AC885" s="335" t="s">
        <v>295</v>
      </c>
      <c r="AD885" s="336"/>
      <c r="AE885" s="336"/>
      <c r="AF885" s="336"/>
      <c r="AG885" s="336"/>
      <c r="AH885" s="337" t="s">
        <v>638</v>
      </c>
      <c r="AI885" s="338"/>
      <c r="AJ885" s="338"/>
      <c r="AK885" s="338"/>
      <c r="AL885" s="339">
        <v>100</v>
      </c>
      <c r="AM885" s="340"/>
      <c r="AN885" s="340"/>
      <c r="AO885" s="341"/>
      <c r="AP885" s="342" t="s">
        <v>694</v>
      </c>
      <c r="AQ885" s="342"/>
      <c r="AR885" s="342"/>
      <c r="AS885" s="342"/>
      <c r="AT885" s="342"/>
      <c r="AU885" s="342"/>
      <c r="AV885" s="342"/>
      <c r="AW885" s="342"/>
      <c r="AX885" s="342"/>
      <c r="AY885">
        <f>COUNTA($C$885)</f>
        <v>1</v>
      </c>
    </row>
    <row r="886" spans="1:51" ht="30" customHeight="1" x14ac:dyDescent="0.15">
      <c r="A886" s="355">
        <v>9</v>
      </c>
      <c r="B886" s="355">
        <v>1</v>
      </c>
      <c r="C886" s="343" t="s">
        <v>705</v>
      </c>
      <c r="D886" s="328"/>
      <c r="E886" s="328"/>
      <c r="F886" s="328"/>
      <c r="G886" s="328"/>
      <c r="H886" s="328"/>
      <c r="I886" s="328"/>
      <c r="J886" s="329">
        <v>8010001127032</v>
      </c>
      <c r="K886" s="330"/>
      <c r="L886" s="330"/>
      <c r="M886" s="330"/>
      <c r="N886" s="330"/>
      <c r="O886" s="330"/>
      <c r="P886" s="344" t="s">
        <v>727</v>
      </c>
      <c r="Q886" s="331"/>
      <c r="R886" s="331"/>
      <c r="S886" s="331"/>
      <c r="T886" s="331"/>
      <c r="U886" s="331"/>
      <c r="V886" s="331"/>
      <c r="W886" s="331"/>
      <c r="X886" s="331"/>
      <c r="Y886" s="332">
        <v>3.3660000000000001</v>
      </c>
      <c r="Z886" s="333"/>
      <c r="AA886" s="333"/>
      <c r="AB886" s="334"/>
      <c r="AC886" s="335" t="s">
        <v>289</v>
      </c>
      <c r="AD886" s="336"/>
      <c r="AE886" s="336"/>
      <c r="AF886" s="336"/>
      <c r="AG886" s="336"/>
      <c r="AH886" s="337">
        <v>1</v>
      </c>
      <c r="AI886" s="338"/>
      <c r="AJ886" s="338"/>
      <c r="AK886" s="338"/>
      <c r="AL886" s="339">
        <v>96.2</v>
      </c>
      <c r="AM886" s="340"/>
      <c r="AN886" s="340"/>
      <c r="AO886" s="341"/>
      <c r="AP886" s="342" t="s">
        <v>694</v>
      </c>
      <c r="AQ886" s="342"/>
      <c r="AR886" s="342"/>
      <c r="AS886" s="342"/>
      <c r="AT886" s="342"/>
      <c r="AU886" s="342"/>
      <c r="AV886" s="342"/>
      <c r="AW886" s="342"/>
      <c r="AX886" s="342"/>
      <c r="AY886">
        <f>COUNTA($C$886)</f>
        <v>1</v>
      </c>
    </row>
    <row r="887" spans="1:51" ht="30" customHeight="1" x14ac:dyDescent="0.15">
      <c r="A887" s="355">
        <v>10</v>
      </c>
      <c r="B887" s="355">
        <v>1</v>
      </c>
      <c r="C887" s="343" t="s">
        <v>706</v>
      </c>
      <c r="D887" s="328"/>
      <c r="E887" s="328"/>
      <c r="F887" s="328"/>
      <c r="G887" s="328"/>
      <c r="H887" s="328"/>
      <c r="I887" s="328"/>
      <c r="J887" s="329">
        <v>4120101022126</v>
      </c>
      <c r="K887" s="330"/>
      <c r="L887" s="330"/>
      <c r="M887" s="330"/>
      <c r="N887" s="330"/>
      <c r="O887" s="330"/>
      <c r="P887" s="344" t="s">
        <v>728</v>
      </c>
      <c r="Q887" s="331"/>
      <c r="R887" s="331"/>
      <c r="S887" s="331"/>
      <c r="T887" s="331"/>
      <c r="U887" s="331"/>
      <c r="V887" s="331"/>
      <c r="W887" s="331"/>
      <c r="X887" s="331"/>
      <c r="Y887" s="332">
        <v>3.209724</v>
      </c>
      <c r="Z887" s="333"/>
      <c r="AA887" s="333"/>
      <c r="AB887" s="334"/>
      <c r="AC887" s="335" t="s">
        <v>289</v>
      </c>
      <c r="AD887" s="336"/>
      <c r="AE887" s="336"/>
      <c r="AF887" s="336"/>
      <c r="AG887" s="336"/>
      <c r="AH887" s="337">
        <v>1</v>
      </c>
      <c r="AI887" s="338"/>
      <c r="AJ887" s="338"/>
      <c r="AK887" s="338"/>
      <c r="AL887" s="339">
        <v>93.1</v>
      </c>
      <c r="AM887" s="340"/>
      <c r="AN887" s="340"/>
      <c r="AO887" s="341"/>
      <c r="AP887" s="342" t="s">
        <v>694</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707</v>
      </c>
      <c r="D911" s="328"/>
      <c r="E911" s="328"/>
      <c r="F911" s="328"/>
      <c r="G911" s="328"/>
      <c r="H911" s="328"/>
      <c r="I911" s="328"/>
      <c r="J911" s="329">
        <v>6010005017933</v>
      </c>
      <c r="K911" s="330"/>
      <c r="L911" s="330"/>
      <c r="M911" s="330"/>
      <c r="N911" s="330"/>
      <c r="O911" s="330"/>
      <c r="P911" s="344" t="s">
        <v>746</v>
      </c>
      <c r="Q911" s="331"/>
      <c r="R911" s="331"/>
      <c r="S911" s="331"/>
      <c r="T911" s="331"/>
      <c r="U911" s="331"/>
      <c r="V911" s="331"/>
      <c r="W911" s="331"/>
      <c r="X911" s="331"/>
      <c r="Y911" s="332">
        <v>4.5869999999999997</v>
      </c>
      <c r="Z911" s="333"/>
      <c r="AA911" s="333"/>
      <c r="AB911" s="334"/>
      <c r="AC911" s="335" t="s">
        <v>295</v>
      </c>
      <c r="AD911" s="336"/>
      <c r="AE911" s="336"/>
      <c r="AF911" s="336"/>
      <c r="AG911" s="336"/>
      <c r="AH911" s="351" t="s">
        <v>638</v>
      </c>
      <c r="AI911" s="352"/>
      <c r="AJ911" s="352"/>
      <c r="AK911" s="352"/>
      <c r="AL911" s="339">
        <v>100</v>
      </c>
      <c r="AM911" s="340"/>
      <c r="AN911" s="340"/>
      <c r="AO911" s="341"/>
      <c r="AP911" s="342" t="s">
        <v>694</v>
      </c>
      <c r="AQ911" s="342"/>
      <c r="AR911" s="342"/>
      <c r="AS911" s="342"/>
      <c r="AT911" s="342"/>
      <c r="AU911" s="342"/>
      <c r="AV911" s="342"/>
      <c r="AW911" s="342"/>
      <c r="AX911" s="342"/>
      <c r="AY911">
        <f t="shared" si="119"/>
        <v>1</v>
      </c>
    </row>
    <row r="912" spans="1:51" ht="40.5" customHeight="1" x14ac:dyDescent="0.15">
      <c r="A912" s="355">
        <v>2</v>
      </c>
      <c r="B912" s="355">
        <v>1</v>
      </c>
      <c r="C912" s="343" t="s">
        <v>708</v>
      </c>
      <c r="D912" s="328"/>
      <c r="E912" s="328"/>
      <c r="F912" s="328"/>
      <c r="G912" s="328"/>
      <c r="H912" s="328"/>
      <c r="I912" s="328"/>
      <c r="J912" s="329">
        <v>7010005018699</v>
      </c>
      <c r="K912" s="330"/>
      <c r="L912" s="330"/>
      <c r="M912" s="330"/>
      <c r="N912" s="330"/>
      <c r="O912" s="330"/>
      <c r="P912" s="344" t="s">
        <v>731</v>
      </c>
      <c r="Q912" s="331"/>
      <c r="R912" s="331"/>
      <c r="S912" s="331"/>
      <c r="T912" s="331"/>
      <c r="U912" s="331"/>
      <c r="V912" s="331"/>
      <c r="W912" s="331"/>
      <c r="X912" s="331"/>
      <c r="Y912" s="332">
        <v>3.8279999999999998</v>
      </c>
      <c r="Z912" s="333"/>
      <c r="AA912" s="333"/>
      <c r="AB912" s="334"/>
      <c r="AC912" s="335" t="s">
        <v>289</v>
      </c>
      <c r="AD912" s="336"/>
      <c r="AE912" s="336"/>
      <c r="AF912" s="336"/>
      <c r="AG912" s="336"/>
      <c r="AH912" s="351">
        <v>1</v>
      </c>
      <c r="AI912" s="352"/>
      <c r="AJ912" s="352"/>
      <c r="AK912" s="352"/>
      <c r="AL912" s="339">
        <v>89.9</v>
      </c>
      <c r="AM912" s="340"/>
      <c r="AN912" s="340"/>
      <c r="AO912" s="341"/>
      <c r="AP912" s="342" t="s">
        <v>694</v>
      </c>
      <c r="AQ912" s="342"/>
      <c r="AR912" s="342"/>
      <c r="AS912" s="342"/>
      <c r="AT912" s="342"/>
      <c r="AU912" s="342"/>
      <c r="AV912" s="342"/>
      <c r="AW912" s="342"/>
      <c r="AX912" s="342"/>
      <c r="AY912">
        <f>COUNTA($C$912)</f>
        <v>1</v>
      </c>
    </row>
    <row r="913" spans="1:51" ht="40.5" customHeight="1" x14ac:dyDescent="0.15">
      <c r="A913" s="355">
        <v>3</v>
      </c>
      <c r="B913" s="355">
        <v>1</v>
      </c>
      <c r="C913" s="343" t="s">
        <v>709</v>
      </c>
      <c r="D913" s="328"/>
      <c r="E913" s="328"/>
      <c r="F913" s="328"/>
      <c r="G913" s="328"/>
      <c r="H913" s="328"/>
      <c r="I913" s="328"/>
      <c r="J913" s="329">
        <v>9010005022328</v>
      </c>
      <c r="K913" s="330"/>
      <c r="L913" s="330"/>
      <c r="M913" s="330"/>
      <c r="N913" s="330"/>
      <c r="O913" s="330"/>
      <c r="P913" s="344" t="s">
        <v>730</v>
      </c>
      <c r="Q913" s="331"/>
      <c r="R913" s="331"/>
      <c r="S913" s="331"/>
      <c r="T913" s="331"/>
      <c r="U913" s="331"/>
      <c r="V913" s="331"/>
      <c r="W913" s="331"/>
      <c r="X913" s="331"/>
      <c r="Y913" s="332">
        <v>2.4860000000000002</v>
      </c>
      <c r="Z913" s="333"/>
      <c r="AA913" s="333"/>
      <c r="AB913" s="334"/>
      <c r="AC913" s="335" t="s">
        <v>289</v>
      </c>
      <c r="AD913" s="336"/>
      <c r="AE913" s="336"/>
      <c r="AF913" s="336"/>
      <c r="AG913" s="336"/>
      <c r="AH913" s="337">
        <v>2</v>
      </c>
      <c r="AI913" s="338"/>
      <c r="AJ913" s="338"/>
      <c r="AK913" s="338"/>
      <c r="AL913" s="339">
        <v>99.6</v>
      </c>
      <c r="AM913" s="340"/>
      <c r="AN913" s="340"/>
      <c r="AO913" s="341"/>
      <c r="AP913" s="342" t="s">
        <v>694</v>
      </c>
      <c r="AQ913" s="342"/>
      <c r="AR913" s="342"/>
      <c r="AS913" s="342"/>
      <c r="AT913" s="342"/>
      <c r="AU913" s="342"/>
      <c r="AV913" s="342"/>
      <c r="AW913" s="342"/>
      <c r="AX913" s="342"/>
      <c r="AY913">
        <f>COUNTA($C$913)</f>
        <v>1</v>
      </c>
    </row>
    <row r="914" spans="1:51" ht="40.5" customHeight="1" x14ac:dyDescent="0.15">
      <c r="A914" s="355">
        <v>4</v>
      </c>
      <c r="B914" s="355">
        <v>1</v>
      </c>
      <c r="C914" s="343" t="s">
        <v>741</v>
      </c>
      <c r="D914" s="328"/>
      <c r="E914" s="328"/>
      <c r="F914" s="328"/>
      <c r="G914" s="328"/>
      <c r="H914" s="328"/>
      <c r="I914" s="328"/>
      <c r="J914" s="329">
        <v>7010005016554</v>
      </c>
      <c r="K914" s="330"/>
      <c r="L914" s="330"/>
      <c r="M914" s="330"/>
      <c r="N914" s="330"/>
      <c r="O914" s="330"/>
      <c r="P914" s="344" t="s">
        <v>737</v>
      </c>
      <c r="Q914" s="331"/>
      <c r="R914" s="331"/>
      <c r="S914" s="331"/>
      <c r="T914" s="331"/>
      <c r="U914" s="331"/>
      <c r="V914" s="331"/>
      <c r="W914" s="331"/>
      <c r="X914" s="331"/>
      <c r="Y914" s="332">
        <v>1.98</v>
      </c>
      <c r="Z914" s="333"/>
      <c r="AA914" s="333"/>
      <c r="AB914" s="334"/>
      <c r="AC914" s="335" t="s">
        <v>289</v>
      </c>
      <c r="AD914" s="336"/>
      <c r="AE914" s="336"/>
      <c r="AF914" s="336"/>
      <c r="AG914" s="336"/>
      <c r="AH914" s="337">
        <v>1</v>
      </c>
      <c r="AI914" s="338"/>
      <c r="AJ914" s="338"/>
      <c r="AK914" s="338"/>
      <c r="AL914" s="339">
        <v>90.5</v>
      </c>
      <c r="AM914" s="340"/>
      <c r="AN914" s="340"/>
      <c r="AO914" s="341"/>
      <c r="AP914" s="342" t="s">
        <v>694</v>
      </c>
      <c r="AQ914" s="342"/>
      <c r="AR914" s="342"/>
      <c r="AS914" s="342"/>
      <c r="AT914" s="342"/>
      <c r="AU914" s="342"/>
      <c r="AV914" s="342"/>
      <c r="AW914" s="342"/>
      <c r="AX914" s="342"/>
      <c r="AY914">
        <f>COUNTA($C$914)</f>
        <v>1</v>
      </c>
    </row>
    <row r="915" spans="1:51" ht="40.5" customHeight="1" x14ac:dyDescent="0.15">
      <c r="A915" s="355">
        <v>5</v>
      </c>
      <c r="B915" s="355">
        <v>1</v>
      </c>
      <c r="C915" s="343" t="s">
        <v>710</v>
      </c>
      <c r="D915" s="328"/>
      <c r="E915" s="328"/>
      <c r="F915" s="328"/>
      <c r="G915" s="328"/>
      <c r="H915" s="328"/>
      <c r="I915" s="328"/>
      <c r="J915" s="329">
        <v>1010705001547</v>
      </c>
      <c r="K915" s="330"/>
      <c r="L915" s="330"/>
      <c r="M915" s="330"/>
      <c r="N915" s="330"/>
      <c r="O915" s="330"/>
      <c r="P915" s="344" t="s">
        <v>738</v>
      </c>
      <c r="Q915" s="331"/>
      <c r="R915" s="331"/>
      <c r="S915" s="331"/>
      <c r="T915" s="331"/>
      <c r="U915" s="331"/>
      <c r="V915" s="331"/>
      <c r="W915" s="331"/>
      <c r="X915" s="331"/>
      <c r="Y915" s="332">
        <v>1.98</v>
      </c>
      <c r="Z915" s="333"/>
      <c r="AA915" s="333"/>
      <c r="AB915" s="334"/>
      <c r="AC915" s="335" t="s">
        <v>289</v>
      </c>
      <c r="AD915" s="336"/>
      <c r="AE915" s="336"/>
      <c r="AF915" s="336"/>
      <c r="AG915" s="336"/>
      <c r="AH915" s="337">
        <v>1</v>
      </c>
      <c r="AI915" s="338"/>
      <c r="AJ915" s="338"/>
      <c r="AK915" s="338"/>
      <c r="AL915" s="339">
        <v>90.5</v>
      </c>
      <c r="AM915" s="340"/>
      <c r="AN915" s="340"/>
      <c r="AO915" s="341"/>
      <c r="AP915" s="342" t="s">
        <v>694</v>
      </c>
      <c r="AQ915" s="342"/>
      <c r="AR915" s="342"/>
      <c r="AS915" s="342"/>
      <c r="AT915" s="342"/>
      <c r="AU915" s="342"/>
      <c r="AV915" s="342"/>
      <c r="AW915" s="342"/>
      <c r="AX915" s="342"/>
      <c r="AY915">
        <f>COUNTA($C$915)</f>
        <v>1</v>
      </c>
    </row>
    <row r="916" spans="1:51" ht="40.5" customHeight="1" x14ac:dyDescent="0.15">
      <c r="A916" s="355">
        <v>6</v>
      </c>
      <c r="B916" s="355">
        <v>1</v>
      </c>
      <c r="C916" s="343" t="s">
        <v>739</v>
      </c>
      <c r="D916" s="328"/>
      <c r="E916" s="328"/>
      <c r="F916" s="328"/>
      <c r="G916" s="328"/>
      <c r="H916" s="328"/>
      <c r="I916" s="328"/>
      <c r="J916" s="329">
        <v>7010005003750</v>
      </c>
      <c r="K916" s="330"/>
      <c r="L916" s="330"/>
      <c r="M916" s="330"/>
      <c r="N916" s="330"/>
      <c r="O916" s="330"/>
      <c r="P916" s="344" t="s">
        <v>736</v>
      </c>
      <c r="Q916" s="331"/>
      <c r="R916" s="331"/>
      <c r="S916" s="331"/>
      <c r="T916" s="331"/>
      <c r="U916" s="331"/>
      <c r="V916" s="331"/>
      <c r="W916" s="331"/>
      <c r="X916" s="331"/>
      <c r="Y916" s="332">
        <v>1.2607299999999999</v>
      </c>
      <c r="Z916" s="333"/>
      <c r="AA916" s="333"/>
      <c r="AB916" s="334"/>
      <c r="AC916" s="335" t="s">
        <v>289</v>
      </c>
      <c r="AD916" s="336"/>
      <c r="AE916" s="336"/>
      <c r="AF916" s="336"/>
      <c r="AG916" s="336"/>
      <c r="AH916" s="337">
        <v>1</v>
      </c>
      <c r="AI916" s="338"/>
      <c r="AJ916" s="338"/>
      <c r="AK916" s="338"/>
      <c r="AL916" s="339">
        <v>98.8</v>
      </c>
      <c r="AM916" s="340"/>
      <c r="AN916" s="340"/>
      <c r="AO916" s="341"/>
      <c r="AP916" s="342" t="s">
        <v>694</v>
      </c>
      <c r="AQ916" s="342"/>
      <c r="AR916" s="342"/>
      <c r="AS916" s="342"/>
      <c r="AT916" s="342"/>
      <c r="AU916" s="342"/>
      <c r="AV916" s="342"/>
      <c r="AW916" s="342"/>
      <c r="AX916" s="342"/>
      <c r="AY916">
        <f>COUNTA($C$916)</f>
        <v>1</v>
      </c>
    </row>
    <row r="917" spans="1:51" ht="40.5" customHeight="1" x14ac:dyDescent="0.15">
      <c r="A917" s="355">
        <v>7</v>
      </c>
      <c r="B917" s="355">
        <v>1</v>
      </c>
      <c r="C917" s="343" t="s">
        <v>711</v>
      </c>
      <c r="D917" s="328"/>
      <c r="E917" s="328"/>
      <c r="F917" s="328"/>
      <c r="G917" s="328"/>
      <c r="H917" s="328"/>
      <c r="I917" s="328"/>
      <c r="J917" s="329">
        <v>5010605002253</v>
      </c>
      <c r="K917" s="330"/>
      <c r="L917" s="330"/>
      <c r="M917" s="330"/>
      <c r="N917" s="330"/>
      <c r="O917" s="330"/>
      <c r="P917" s="344" t="s">
        <v>735</v>
      </c>
      <c r="Q917" s="331"/>
      <c r="R917" s="331"/>
      <c r="S917" s="331"/>
      <c r="T917" s="331"/>
      <c r="U917" s="331"/>
      <c r="V917" s="331"/>
      <c r="W917" s="331"/>
      <c r="X917" s="331"/>
      <c r="Y917" s="332">
        <v>0.99439999999999995</v>
      </c>
      <c r="Z917" s="333"/>
      <c r="AA917" s="333"/>
      <c r="AB917" s="334"/>
      <c r="AC917" s="335" t="s">
        <v>295</v>
      </c>
      <c r="AD917" s="336"/>
      <c r="AE917" s="336"/>
      <c r="AF917" s="336"/>
      <c r="AG917" s="336"/>
      <c r="AH917" s="337" t="s">
        <v>638</v>
      </c>
      <c r="AI917" s="338"/>
      <c r="AJ917" s="338"/>
      <c r="AK917" s="338"/>
      <c r="AL917" s="339">
        <v>100</v>
      </c>
      <c r="AM917" s="340"/>
      <c r="AN917" s="340"/>
      <c r="AO917" s="341"/>
      <c r="AP917" s="342" t="s">
        <v>694</v>
      </c>
      <c r="AQ917" s="342"/>
      <c r="AR917" s="342"/>
      <c r="AS917" s="342"/>
      <c r="AT917" s="342"/>
      <c r="AU917" s="342"/>
      <c r="AV917" s="342"/>
      <c r="AW917" s="342"/>
      <c r="AX917" s="342"/>
      <c r="AY917">
        <f>COUNTA($C$917)</f>
        <v>1</v>
      </c>
    </row>
    <row r="918" spans="1:51" ht="40.5" customHeight="1" x14ac:dyDescent="0.15">
      <c r="A918" s="355">
        <v>8</v>
      </c>
      <c r="B918" s="355">
        <v>1</v>
      </c>
      <c r="C918" s="343" t="s">
        <v>712</v>
      </c>
      <c r="D918" s="328"/>
      <c r="E918" s="328"/>
      <c r="F918" s="328"/>
      <c r="G918" s="328"/>
      <c r="H918" s="328"/>
      <c r="I918" s="328"/>
      <c r="J918" s="329">
        <v>3370005003025</v>
      </c>
      <c r="K918" s="330"/>
      <c r="L918" s="330"/>
      <c r="M918" s="330"/>
      <c r="N918" s="330"/>
      <c r="O918" s="330"/>
      <c r="P918" s="344" t="s">
        <v>734</v>
      </c>
      <c r="Q918" s="331"/>
      <c r="R918" s="331"/>
      <c r="S918" s="331"/>
      <c r="T918" s="331"/>
      <c r="U918" s="331"/>
      <c r="V918" s="331"/>
      <c r="W918" s="331"/>
      <c r="X918" s="331"/>
      <c r="Y918" s="332">
        <v>0.99</v>
      </c>
      <c r="Z918" s="333"/>
      <c r="AA918" s="333"/>
      <c r="AB918" s="334"/>
      <c r="AC918" s="335" t="s">
        <v>295</v>
      </c>
      <c r="AD918" s="336"/>
      <c r="AE918" s="336"/>
      <c r="AF918" s="336"/>
      <c r="AG918" s="336"/>
      <c r="AH918" s="337" t="s">
        <v>638</v>
      </c>
      <c r="AI918" s="338"/>
      <c r="AJ918" s="338"/>
      <c r="AK918" s="338"/>
      <c r="AL918" s="339">
        <v>100</v>
      </c>
      <c r="AM918" s="340"/>
      <c r="AN918" s="340"/>
      <c r="AO918" s="341"/>
      <c r="AP918" s="342" t="s">
        <v>694</v>
      </c>
      <c r="AQ918" s="342"/>
      <c r="AR918" s="342"/>
      <c r="AS918" s="342"/>
      <c r="AT918" s="342"/>
      <c r="AU918" s="342"/>
      <c r="AV918" s="342"/>
      <c r="AW918" s="342"/>
      <c r="AX918" s="342"/>
      <c r="AY918">
        <f>COUNTA($C$918)</f>
        <v>1</v>
      </c>
    </row>
    <row r="919" spans="1:51" ht="40.5" customHeight="1" x14ac:dyDescent="0.15">
      <c r="A919" s="355">
        <v>9</v>
      </c>
      <c r="B919" s="355">
        <v>1</v>
      </c>
      <c r="C919" s="343" t="s">
        <v>713</v>
      </c>
      <c r="D919" s="328"/>
      <c r="E919" s="328"/>
      <c r="F919" s="328"/>
      <c r="G919" s="328"/>
      <c r="H919" s="328"/>
      <c r="I919" s="328"/>
      <c r="J919" s="329">
        <v>2010405010590</v>
      </c>
      <c r="K919" s="330"/>
      <c r="L919" s="330"/>
      <c r="M919" s="330"/>
      <c r="N919" s="330"/>
      <c r="O919" s="330"/>
      <c r="P919" s="344" t="s">
        <v>732</v>
      </c>
      <c r="Q919" s="331"/>
      <c r="R919" s="331"/>
      <c r="S919" s="331"/>
      <c r="T919" s="331"/>
      <c r="U919" s="331"/>
      <c r="V919" s="331"/>
      <c r="W919" s="331"/>
      <c r="X919" s="331"/>
      <c r="Y919" s="332">
        <v>0.98839999999999995</v>
      </c>
      <c r="Z919" s="333"/>
      <c r="AA919" s="333"/>
      <c r="AB919" s="334"/>
      <c r="AC919" s="335" t="s">
        <v>295</v>
      </c>
      <c r="AD919" s="336"/>
      <c r="AE919" s="336"/>
      <c r="AF919" s="336"/>
      <c r="AG919" s="336"/>
      <c r="AH919" s="337" t="s">
        <v>638</v>
      </c>
      <c r="AI919" s="338"/>
      <c r="AJ919" s="338"/>
      <c r="AK919" s="338"/>
      <c r="AL919" s="339">
        <v>100</v>
      </c>
      <c r="AM919" s="340"/>
      <c r="AN919" s="340"/>
      <c r="AO919" s="341"/>
      <c r="AP919" s="342" t="s">
        <v>694</v>
      </c>
      <c r="AQ919" s="342"/>
      <c r="AR919" s="342"/>
      <c r="AS919" s="342"/>
      <c r="AT919" s="342"/>
      <c r="AU919" s="342"/>
      <c r="AV919" s="342"/>
      <c r="AW919" s="342"/>
      <c r="AX919" s="342"/>
      <c r="AY919">
        <f>COUNTA($C$919)</f>
        <v>1</v>
      </c>
    </row>
    <row r="920" spans="1:51" ht="30" customHeight="1" x14ac:dyDescent="0.15">
      <c r="A920" s="355">
        <v>10</v>
      </c>
      <c r="B920" s="355">
        <v>1</v>
      </c>
      <c r="C920" s="343" t="s">
        <v>740</v>
      </c>
      <c r="D920" s="328"/>
      <c r="E920" s="328"/>
      <c r="F920" s="328"/>
      <c r="G920" s="328"/>
      <c r="H920" s="328"/>
      <c r="I920" s="328"/>
      <c r="J920" s="329">
        <v>1010005018597</v>
      </c>
      <c r="K920" s="330"/>
      <c r="L920" s="330"/>
      <c r="M920" s="330"/>
      <c r="N920" s="330"/>
      <c r="O920" s="330"/>
      <c r="P920" s="344" t="s">
        <v>733</v>
      </c>
      <c r="Q920" s="331"/>
      <c r="R920" s="331"/>
      <c r="S920" s="331"/>
      <c r="T920" s="331"/>
      <c r="U920" s="331"/>
      <c r="V920" s="331"/>
      <c r="W920" s="331"/>
      <c r="X920" s="331"/>
      <c r="Y920" s="332">
        <v>0.98009999999999997</v>
      </c>
      <c r="Z920" s="333"/>
      <c r="AA920" s="333"/>
      <c r="AB920" s="334"/>
      <c r="AC920" s="335" t="s">
        <v>295</v>
      </c>
      <c r="AD920" s="336"/>
      <c r="AE920" s="336"/>
      <c r="AF920" s="336"/>
      <c r="AG920" s="336"/>
      <c r="AH920" s="337" t="s">
        <v>638</v>
      </c>
      <c r="AI920" s="338"/>
      <c r="AJ920" s="338"/>
      <c r="AK920" s="338"/>
      <c r="AL920" s="339">
        <v>100</v>
      </c>
      <c r="AM920" s="340"/>
      <c r="AN920" s="340"/>
      <c r="AO920" s="341"/>
      <c r="AP920" s="342" t="s">
        <v>694</v>
      </c>
      <c r="AQ920" s="342"/>
      <c r="AR920" s="342"/>
      <c r="AS920" s="342"/>
      <c r="AT920" s="342"/>
      <c r="AU920" s="342"/>
      <c r="AV920" s="342"/>
      <c r="AW920" s="342"/>
      <c r="AX920" s="342"/>
      <c r="AY920">
        <f>COUNTA($C$920)</f>
        <v>1</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40.5" customHeight="1" x14ac:dyDescent="0.15">
      <c r="A944" s="355">
        <v>1</v>
      </c>
      <c r="B944" s="355">
        <v>1</v>
      </c>
      <c r="C944" s="328" t="s">
        <v>697</v>
      </c>
      <c r="D944" s="328"/>
      <c r="E944" s="328"/>
      <c r="F944" s="328"/>
      <c r="G944" s="328"/>
      <c r="H944" s="328"/>
      <c r="I944" s="328"/>
      <c r="J944" s="329">
        <v>5010405004953</v>
      </c>
      <c r="K944" s="330"/>
      <c r="L944" s="330"/>
      <c r="M944" s="330"/>
      <c r="N944" s="330"/>
      <c r="O944" s="330"/>
      <c r="P944" s="331" t="s">
        <v>696</v>
      </c>
      <c r="Q944" s="331"/>
      <c r="R944" s="331"/>
      <c r="S944" s="331"/>
      <c r="T944" s="331"/>
      <c r="U944" s="331"/>
      <c r="V944" s="331"/>
      <c r="W944" s="331"/>
      <c r="X944" s="331"/>
      <c r="Y944" s="332">
        <v>14.999992000000001</v>
      </c>
      <c r="Z944" s="333"/>
      <c r="AA944" s="333"/>
      <c r="AB944" s="334"/>
      <c r="AC944" s="335" t="s">
        <v>293</v>
      </c>
      <c r="AD944" s="336"/>
      <c r="AE944" s="336"/>
      <c r="AF944" s="336"/>
      <c r="AG944" s="336"/>
      <c r="AH944" s="351" t="s">
        <v>750</v>
      </c>
      <c r="AI944" s="352"/>
      <c r="AJ944" s="352"/>
      <c r="AK944" s="352"/>
      <c r="AL944" s="339" t="s">
        <v>750</v>
      </c>
      <c r="AM944" s="340"/>
      <c r="AN944" s="340"/>
      <c r="AO944" s="341"/>
      <c r="AP944" s="342" t="s">
        <v>694</v>
      </c>
      <c r="AQ944" s="342"/>
      <c r="AR944" s="342"/>
      <c r="AS944" s="342"/>
      <c r="AT944" s="342"/>
      <c r="AU944" s="342"/>
      <c r="AV944" s="342"/>
      <c r="AW944" s="342"/>
      <c r="AX944" s="342"/>
      <c r="AY944">
        <f t="shared" si="120"/>
        <v>1</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248</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263</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249</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841" max="49" man="1"/>
    <brk id="94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633</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t="s">
        <v>633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t="s">
        <v>633</v>
      </c>
      <c r="R6" s="13" t="str">
        <f t="shared" si="3"/>
        <v>交付</v>
      </c>
      <c r="S6" s="13" t="str">
        <f t="shared" si="4"/>
        <v>交付</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交付</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交付</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246</v>
      </c>
      <c r="B10" s="15"/>
      <c r="C10" s="13" t="str">
        <f t="shared" si="0"/>
        <v/>
      </c>
      <c r="D10" s="13" t="str">
        <f t="shared" si="8"/>
        <v>科学技術・イノベーション</v>
      </c>
      <c r="F10" s="18" t="s">
        <v>116</v>
      </c>
      <c r="G10" s="17"/>
      <c r="H10" s="13" t="str">
        <f t="shared" si="1"/>
        <v/>
      </c>
      <c r="I10" s="13" t="str">
        <f t="shared" si="5"/>
        <v>一般会計</v>
      </c>
      <c r="K10" s="14" t="s">
        <v>250</v>
      </c>
      <c r="L10" s="15"/>
      <c r="M10" s="13" t="str">
        <f t="shared" si="2"/>
        <v/>
      </c>
      <c r="N10" s="13" t="str">
        <f t="shared" si="6"/>
        <v>文教及び科学振興</v>
      </c>
      <c r="O10" s="13"/>
      <c r="P10" s="13" t="str">
        <f>S8</f>
        <v>交付</v>
      </c>
      <c r="Q10" s="19"/>
      <c r="T10" s="13"/>
      <c r="W10" s="32" t="s">
        <v>155</v>
      </c>
      <c r="Y10" s="32" t="s">
        <v>341</v>
      </c>
      <c r="Z10" s="32" t="s">
        <v>474</v>
      </c>
      <c r="AA10" s="79" t="s">
        <v>435</v>
      </c>
      <c r="AB10" s="79" t="s">
        <v>568</v>
      </c>
      <c r="AC10" s="31"/>
      <c r="AD10" s="31"/>
      <c r="AE10" s="31"/>
      <c r="AF10" s="30"/>
      <c r="AG10" s="44" t="s">
        <v>281</v>
      </c>
      <c r="AK10" s="42" t="str">
        <f t="shared" si="7"/>
        <v>I</v>
      </c>
      <c r="AP10" s="42" t="s">
        <v>275</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科学技術・イノベーション</v>
      </c>
      <c r="F24" s="18" t="s">
        <v>326</v>
      </c>
      <c r="G24" s="17"/>
      <c r="H24" s="13" t="str">
        <f t="shared" si="1"/>
        <v/>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jogi</cp:lastModifiedBy>
  <cp:lastPrinted>2021-08-27T05:46:51Z</cp:lastPrinted>
  <dcterms:created xsi:type="dcterms:W3CDTF">2012-03-13T00:50:25Z</dcterms:created>
  <dcterms:modified xsi:type="dcterms:W3CDTF">2021-08-27T05:50:01Z</dcterms:modified>
</cp:coreProperties>
</file>