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_03_日常文書フォルダ（保存期間１年未満）\予算班\予算第２係\予算関係業務\2021年度作成（令和4年3月末廃棄）\2020年度作成（令和3年3月末廃棄）\02_予算第２係長\15 2021年度（R4予算）\50 行政事業レビュー\17【●作業依頼】最終公表に向けたレビューシート等の追記・修正等について（210820）\05各課室から提出\02北方\"/>
    </mc:Choice>
  </mc:AlternateContent>
  <bookViews>
    <workbookView xWindow="-105" yWindow="-105" windowWidth="19425" windowHeight="1042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459" i="3"/>
  <c r="AY134" i="3"/>
  <c r="AY645" i="3"/>
  <c r="AY606" i="3"/>
  <c r="AY417" i="3"/>
  <c r="AY369" i="3"/>
  <c r="AY255" i="3"/>
  <c r="AY235" i="3"/>
  <c r="AY213"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<sst xmlns="http://schemas.openxmlformats.org/spreadsheetml/2006/main" count="2411" uniqueCount="715">
  <si>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</si>
  <si>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</si>
  <si>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</si>
  <si>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</si>
  <si>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</si>
  <si>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</si>
  <si>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</si>
  <si>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</si>
  <si>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</si>
  <si>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</si>
  <si>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</si>
  <si>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</si>
  <si>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</si>
  <si>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</si>
  <si>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</si>
  <si>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</si>
  <si>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</si>
  <si>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</si>
  <si>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</si>
  <si>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</si>
  <si>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</si>
  <si>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</si>
  <si>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</si>
  <si>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</si>
  <si>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</si>
  <si>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</si>
  <si>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</si>
  <si>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</si>
  <si>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</si>
  <si>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</si>
  <si>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</si>
  <si>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</si>
  <si>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</si>
  <si>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</si>
  <si>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</si>
  <si>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</si>
  <si>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</si>
  <si>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</si>
  <si>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</si>
  <si>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</si>
  <si>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</si>
  <si>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</si>
  <si>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</si>
  <si>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</si>
  <si>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</si>
  <si>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</si>
  <si>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</si>
  <si>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</si>
  <si>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</si>
  <si>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</si>
  <si>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</si>
  <si>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</si>
  <si>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</si>
  <si>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</si>
  <si>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</si>
  <si>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</si>
  <si>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</si>
  <si>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</si>
  <si>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</si>
  <si>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</si>
  <si>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</si>
  <si>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</si>
  <si>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</si>
  <si>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</si>
  <si>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</si>
  <si>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</si>
  <si>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</si>
  <si>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</si>
  <si>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</si>
  <si>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</si>
  <si>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</si>
  <si>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</si>
  <si>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</si>
  <si>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</si>
  <si>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</si>
  <si>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</si>
  <si>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</si>
  <si>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</si>
  <si>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</si>
  <si>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</si>
  <si>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</si>
  <si>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</si>
  <si>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</si>
  <si>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</si>
  <si>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</si>
  <si>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</si>
  <si>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</si>
  <si>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</si>
  <si>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</si>
  <si>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</si>
  <si>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</si>
  <si>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</si>
  <si>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</si>
  <si>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</si>
  <si>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</si>
  <si>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</si>
  <si>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</si>
  <si>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</si>
  <si>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</si>
  <si>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</si>
  <si>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</si>
  <si>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</si>
  <si>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</si>
  <si>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</si>
  <si>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</si>
  <si>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</si>
  <si>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</si>
  <si>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</si>
  <si>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</si>
  <si>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</si>
  <si>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</si>
  <si>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</si>
  <si>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</si>
  <si>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</si>
  <si>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</si>
  <si>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</si>
  <si>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</si>
  <si>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</si>
  <si>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</si>
  <si>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</si>
  <si>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</si>
  <si>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</si>
  <si>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</si>
  <si>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</si>
  <si>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</si>
  <si>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</si>
  <si>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</si>
  <si>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</si>
  <si>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</si>
  <si>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</si>
  <si>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</si>
  <si>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</si>
  <si>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</si>
  <si>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</si>
  <si>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</si>
  <si>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</si>
  <si>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</si>
  <si>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</si>
  <si>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</si>
  <si>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</si>
  <si>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</si>
  <si>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</si>
  <si>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</si>
  <si>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</si>
  <si>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</si>
  <si>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</si>
  <si>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</si>
  <si>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</si>
  <si>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</si>
  <si>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</si>
  <si>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</si>
  <si>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</si>
  <si>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</si>
  <si>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</si>
  <si>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</si>
  <si>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</si>
  <si>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</si>
  <si>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</si>
  <si>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</si>
  <si>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</si>
  <si>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</si>
  <si>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</si>
  <si>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</si>
  <si>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</si>
  <si>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</si>
  <si>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</si>
  <si>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</si>
  <si>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</si>
  <si>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</si>
  <si>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</si>
  <si>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</si>
  <si>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</si>
  <si>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</si>
  <si>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</si>
  <si>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</si>
  <si>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</si>
  <si>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</si>
  <si>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</si>
  <si>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</si>
  <si>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</si>
  <si>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</si>
  <si>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</si>
  <si>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</si>
  <si>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</si>
  <si>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</si>
  <si>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</si>
  <si>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</si>
  <si>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</si>
  <si>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</si>
  <si>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</si>
  <si>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</si>
  <si>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</si>
  <si>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</si>
  <si>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</si>
  <si>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</si>
  <si>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</si>
  <si>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</si>
  <si>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</si>
  <si>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</si>
  <si>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</si>
  <si>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</si>
  <si>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</si>
  <si>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</si>
  <si>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</si>
  <si>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</si>
  <si>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</si>
  <si>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</si>
  <si>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</si>
  <si>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</si>
  <si>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</si>
  <si>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</si>
  <si>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</si>
  <si>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</si>
  <si>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</si>
  <si>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</si>
  <si>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</si>
  <si>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</si>
  <si>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</si>
  <si>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</si>
  <si>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</si>
  <si>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</si>
  <si>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</si>
  <si>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</si>
  <si>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</si>
  <si>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</si>
  <si>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</si>
  <si>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</si>
  <si>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</si>
  <si>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</si>
  <si>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</si>
  <si>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</si>
  <si>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</si>
  <si>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</si>
  <si>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</si>
  <si>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</si>
  <si>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</si>
  <si>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</si>
  <si>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</si>
  <si>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</si>
  <si>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</si>
  <si>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</si>
  <si>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</si>
  <si>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</si>
  <si>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</si>
  <si>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</si>
  <si>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</si>
  <si>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</si>
  <si>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</si>
  <si>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</si>
  <si>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</si>
  <si>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</si>
  <si>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</si>
  <si>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</si>
  <si>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</si>
  <si>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</si>
  <si>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</si>
  <si>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</si>
  <si>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</si>
  <si>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</si>
  <si>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</si>
  <si>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</si>
  <si>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</si>
  <si>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</si>
  <si>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</si>
  <si>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</si>
  <si>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</si>
  <si>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</si>
  <si>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</si>
  <si>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</si>
  <si>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</si>
  <si>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</si>
  <si>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</si>
  <si>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</si>
  <si>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</si>
  <si>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</si>
  <si>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</si>
  <si>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</si>
  <si>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</si>
  <si>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</si>
  <si>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</si>
  <si>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</si>
  <si>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</si>
  <si>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</si>
  <si>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</si>
  <si>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</si>
  <si>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</si>
  <si>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</si>
  <si>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</si>
  <si>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</si>
  <si>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</si>
  <si>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</si>
  <si>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</si>
  <si>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</si>
  <si>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</si>
  <si>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</si>
  <si>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</si>
  <si>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</si>
  <si>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</si>
  <si>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</si>
  <si>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</si>
  <si>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</si>
  <si>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</si>
  <si>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</si>
  <si>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</si>
  <si>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</si>
  <si>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</si>
  <si>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</si>
  <si>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</si>
  <si>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</si>
  <si>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</si>
  <si>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</si>
  <si>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</si>
  <si>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</si>
  <si>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</si>
  <si>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</si>
  <si>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</si>
  <si>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</si>
  <si>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</si>
  <si>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</si>
  <si>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</si>
  <si>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</si>
  <si>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</si>
  <si>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</si>
  <si>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</si>
  <si>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</si>
  <si>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</si>
  <si>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</si>
  <si>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</si>
  <si>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</si>
  <si>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</si>
  <si>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</si>
  <si>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</si>
  <si>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</si>
  <si>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</si>
  <si>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</si>
  <si>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</si>
  <si>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</si>
  <si>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</si>
  <si>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</si>
  <si>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</si>
  <si>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</si>
  <si>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</si>
  <si>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</si>
  <si>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</si>
  <si>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</si>
  <si>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</si>
  <si>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</si>
  <si>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</si>
  <si>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</si>
  <si>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</si>
  <si>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</si>
  <si>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</si>
  <si>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</si>
  <si>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</si>
  <si>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</si>
  <si>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</si>
  <si>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</si>
  <si>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</si>
  <si>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</si>
  <si>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</si>
  <si>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</si>
  <si>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</si>
  <si>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</si>
  <si>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</si>
  <si>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</si>
  <si>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</si>
  <si>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</si>
  <si>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</si>
  <si>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</si>
  <si>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</si>
  <si>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</si>
  <si>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</si>
  <si>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</si>
  <si>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</si>
  <si>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</si>
  <si>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</si>
  <si>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</si>
  <si>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</si>
  <si>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</si>
  <si>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</si>
  <si>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</si>
  <si>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</si>
  <si>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</si>
  <si>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</si>
  <si>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</si>
  <si>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</si>
  <si>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</si>
  <si>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</si>
  <si>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</si>
  <si>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</si>
  <si>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</si>
  <si>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</si>
  <si>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</si>
  <si>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</si>
  <si>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</si>
  <si>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</si>
  <si>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</si>
  <si>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</si>
  <si>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</si>
  <si>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</si>
  <si>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</si>
  <si>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</si>
  <si>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</si>
  <si>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</si>
  <si>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</si>
  <si>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</si>
  <si>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</si>
  <si>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</si>
  <si>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</si>
  <si>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</si>
  <si>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</si>
  <si>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</si>
  <si>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</si>
  <si>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</si>
  <si>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</si>
  <si>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</si>
  <si>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</si>
  <si>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</si>
  <si>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</si>
  <si>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</si>
  <si>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</si>
  <si>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</si>
  <si>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</si>
  <si>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</si>
  <si>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</si>
  <si>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</si>
  <si>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</si>
  <si>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</si>
  <si>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</si>
  <si>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</si>
  <si>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</si>
  <si>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</si>
  <si>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</si>
  <si>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</si>
  <si>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</si>
  <si>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</si>
  <si>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</si>
  <si>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</si>
  <si>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</si>
  <si>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</si>
  <si>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</si>
  <si>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</si>
  <si>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</si>
  <si>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</si>
  <si>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</si>
  <si>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</si>
  <si>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</si>
  <si>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</si>
  <si>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</si>
  <si>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</si>
  <si>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</si>
  <si>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</si>
  <si>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</si>
  <si>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</si>
  <si>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</si>
  <si>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</si>
  <si>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</si>
  <si>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</si>
  <si>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</si>
  <si>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</si>
  <si>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</si>
  <si>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</si>
  <si>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</si>
  <si>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</si>
  <si>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</si>
  <si>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</si>
  <si>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</si>
  <si>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</si>
  <si>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</si>
  <si>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</si>
  <si>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</si>
  <si>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</si>
  <si>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</si>
  <si>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</si>
  <si>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</si>
  <si>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</si>
  <si>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</si>
  <si>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</si>
  <si>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</si>
  <si>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</si>
  <si>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</si>
  <si>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</si>
  <si>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</si>
  <si>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</si>
  <si>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</si>
  <si>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</si>
  <si>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</si>
  <si>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</si>
  <si>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</si>
  <si>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</si>
  <si>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</si>
  <si>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</si>
  <si>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</si>
  <si>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</si>
  <si>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</si>
  <si>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</si>
  <si>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</si>
  <si>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</si>
  <si>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</si>
  <si>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</si>
  <si>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</si>
  <si>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</si>
  <si>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</si>
  <si>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</si>
  <si>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</si>
  <si>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</si>
  <si>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</si>
  <si>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</si>
  <si>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</si>
  <si>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</si>
  <si>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</si>
  <si>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</si>
  <si>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</si>
  <si>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</si>
  <si>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</si>
  <si>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</si>
  <si>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</si>
  <si>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</si>
  <si>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</si>
  <si>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</si>
  <si>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</si>
  <si>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</si>
  <si>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</si>
  <si>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</si>
  <si>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</si>
  <si>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</si>
  <si>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</si>
  <si>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</si>
  <si>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</si>
  <si>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</si>
  <si>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</si>
  <si>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</si>
  <si>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</si>
  <si>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</si>
  <si>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</si>
  <si>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</si>
  <si>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</si>
  <si>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</si>
  <si>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</si>
  <si>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</si>
  <si>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</si>
  <si>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</si>
  <si>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</si>
  <si>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</si>
  <si>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</si>
  <si>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</si>
  <si>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</si>
  <si>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</si>
  <si>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</si>
  <si>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</si>
  <si>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</si>
  <si>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</si>
  <si>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</si>
  <si>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</si>
  <si>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</si>
  <si>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</si>
  <si>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</si>
  <si>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</si>
  <si>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</si>
  <si>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</si>
  <si>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</si>
  <si>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</si>
  <si>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</si>
  <si>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</si>
  <si>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</si>
  <si>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</si>
  <si>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</si>
  <si>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</si>
  <si>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</si>
  <si>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</si>
  <si>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</si>
  <si>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</si>
  <si>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</si>
  <si>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</si>
  <si>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</si>
  <si>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</si>
  <si>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</si>
  <si>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</si>
  <si>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</si>
  <si>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</si>
  <si>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</si>
  <si>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</si>
  <si>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</si>
  <si>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</si>
  <si>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</si>
  <si>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</si>
  <si>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</si>
  <si>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</si>
  <si>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</si>
  <si>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</si>
  <si>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</si>
  <si>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</si>
  <si>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</si>
  <si>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</si>
  <si>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</si>
  <si>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</si>
  <si>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</si>
  <si>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</si>
  <si>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</si>
  <si>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</si>
  <si>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</si>
  <si>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</si>
  <si>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</si>
  <si>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</si>
  <si>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</si>
  <si>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</si>
  <si>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</si>
  <si>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</si>
  <si>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</si>
  <si>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</si>
  <si>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</si>
  <si>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</si>
  <si>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</si>
  <si>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</si>
  <si>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</si>
  <si>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</si>
  <si>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</si>
  <si>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</si>
  <si>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</si>
  <si>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</si>
  <si>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</si>
  <si>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</si>
  <si>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</si>
  <si>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</si>
  <si>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</si>
  <si>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</si>
  <si>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</si>
  <si>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</si>
  <si>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</si>
  <si>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北方領土隣接地域振興等経費
（北方領土隣接地域振興等事業推進費補助金）</t>
    <rPh sb="0" eb="8">
      <t>ホッポウリョウドリンセツチイキ</t>
    </rPh>
    <rPh sb="8" eb="10">
      <t>シンコウ</t>
    </rPh>
    <rPh sb="10" eb="11">
      <t>トウ</t>
    </rPh>
    <rPh sb="11" eb="13">
      <t>ケイヒ</t>
    </rPh>
    <rPh sb="15" eb="23">
      <t>ホッポウリョウドリンセツチイキ</t>
    </rPh>
    <rPh sb="23" eb="25">
      <t>シンコウ</t>
    </rPh>
    <rPh sb="25" eb="26">
      <t>トウ</t>
    </rPh>
    <rPh sb="26" eb="28">
      <t>ジギョウ</t>
    </rPh>
    <rPh sb="28" eb="31">
      <t>スイシンヒ</t>
    </rPh>
    <rPh sb="31" eb="34">
      <t>ホジョキン</t>
    </rPh>
    <phoneticPr fontId="5"/>
  </si>
  <si>
    <t>北海道局</t>
    <rPh sb="0" eb="3">
      <t>ホッカイドウ</t>
    </rPh>
    <rPh sb="3" eb="4">
      <t>キョク</t>
    </rPh>
    <phoneticPr fontId="5"/>
  </si>
  <si>
    <t>参事官</t>
    <rPh sb="0" eb="3">
      <t>サンジカン</t>
    </rPh>
    <phoneticPr fontId="5"/>
  </si>
  <si>
    <t>企画調整官　小林　幹男</t>
    <rPh sb="0" eb="2">
      <t>キカク</t>
    </rPh>
    <rPh sb="2" eb="5">
      <t>チョウセイカン</t>
    </rPh>
    <rPh sb="6" eb="8">
      <t>コバヤシ</t>
    </rPh>
    <rPh sb="9" eb="10">
      <t>ミキ</t>
    </rPh>
    <rPh sb="10" eb="11">
      <t>オ</t>
    </rPh>
    <phoneticPr fontId="5"/>
  </si>
  <si>
    <t>○</t>
  </si>
  <si>
    <t>北方領土問題等の解決の促進を図るための基本方針(平成31年１月25日改正)
北方領土隣接地域の振興及び住民の生活の安定に関する計画（平成30年５月11日改正）</t>
    <rPh sb="0" eb="4">
      <t>ホッポウリョウド</t>
    </rPh>
    <rPh sb="4" eb="6">
      <t>モンダイ</t>
    </rPh>
    <rPh sb="6" eb="7">
      <t>トウ</t>
    </rPh>
    <rPh sb="8" eb="10">
      <t>カイケツ</t>
    </rPh>
    <rPh sb="11" eb="13">
      <t>ソクシン</t>
    </rPh>
    <rPh sb="14" eb="15">
      <t>ハカ</t>
    </rPh>
    <rPh sb="19" eb="21">
      <t>キホン</t>
    </rPh>
    <rPh sb="21" eb="23">
      <t>ホウシン</t>
    </rPh>
    <rPh sb="24" eb="26">
      <t>ヘイセイ</t>
    </rPh>
    <rPh sb="28" eb="29">
      <t>ネン</t>
    </rPh>
    <rPh sb="30" eb="31">
      <t>ツキ</t>
    </rPh>
    <rPh sb="33" eb="34">
      <t>ヒ</t>
    </rPh>
    <rPh sb="34" eb="36">
      <t>カイセイ</t>
    </rPh>
    <rPh sb="38" eb="46">
      <t>ホッポウリョウドリンセツチイキ</t>
    </rPh>
    <rPh sb="47" eb="49">
      <t>シンコウ</t>
    </rPh>
    <rPh sb="49" eb="50">
      <t>オヨ</t>
    </rPh>
    <rPh sb="51" eb="53">
      <t>ジュウミン</t>
    </rPh>
    <rPh sb="54" eb="56">
      <t>セイカツ</t>
    </rPh>
    <rPh sb="57" eb="59">
      <t>アンテイ</t>
    </rPh>
    <rPh sb="60" eb="61">
      <t>カン</t>
    </rPh>
    <rPh sb="63" eb="65">
      <t>ケイカク</t>
    </rPh>
    <rPh sb="66" eb="68">
      <t>ヘイセイ</t>
    </rPh>
    <rPh sb="70" eb="71">
      <t>ネン</t>
    </rPh>
    <rPh sb="72" eb="73">
      <t>ツキ</t>
    </rPh>
    <rPh sb="75" eb="76">
      <t>ヒ</t>
    </rPh>
    <rPh sb="76" eb="78">
      <t>カイセイ</t>
    </rPh>
    <phoneticPr fontId="5"/>
  </si>
  <si>
    <t>　振興計画に基づき、１市４町が実施する北方領土隣接地域の魅力ある地域社会の形成のために実施する取組（①活力ある地域経済の展開に向けた取組、②地域の資源を活かした交流人口の拡大に向けた取組、③ゆとりと安心の実感できる地域社会の形成に向けた取組、④社会・経済の安定的な発展の基盤の形成に向けた取組）を対象に補助（補助率：２分の１以内）。
　基幹産業である水産業の生産性・付加価値向上に向けた取組や災害時対応の強化、周遊観光地の形成に向けた各種環境整備等、地域のニーズに即した取組を支援し、地域産業の振興や住民生活の安定に貢献している。</t>
    <rPh sb="1" eb="3">
      <t>シンコウ</t>
    </rPh>
    <rPh sb="3" eb="5">
      <t>ケイカク</t>
    </rPh>
    <rPh sb="6" eb="7">
      <t>モト</t>
    </rPh>
    <rPh sb="11" eb="12">
      <t>シ</t>
    </rPh>
    <rPh sb="13" eb="14">
      <t>マチ</t>
    </rPh>
    <rPh sb="15" eb="17">
      <t>ジッシ</t>
    </rPh>
    <rPh sb="19" eb="27">
      <t>ホッポウリョウドリンセツチイキ</t>
    </rPh>
    <rPh sb="28" eb="30">
      <t>ミリョク</t>
    </rPh>
    <rPh sb="32" eb="34">
      <t>チイキ</t>
    </rPh>
    <rPh sb="34" eb="36">
      <t>シャカイ</t>
    </rPh>
    <rPh sb="37" eb="39">
      <t>ケイセイ</t>
    </rPh>
    <rPh sb="43" eb="45">
      <t>ジッシ</t>
    </rPh>
    <rPh sb="47" eb="49">
      <t>トリクミ</t>
    </rPh>
    <rPh sb="51" eb="53">
      <t>カツリョク</t>
    </rPh>
    <rPh sb="55" eb="57">
      <t>チイキ</t>
    </rPh>
    <rPh sb="57" eb="59">
      <t>ケイザイ</t>
    </rPh>
    <rPh sb="60" eb="62">
      <t>テンカイ</t>
    </rPh>
    <rPh sb="63" eb="64">
      <t>ム</t>
    </rPh>
    <rPh sb="66" eb="68">
      <t>トリクミ</t>
    </rPh>
    <rPh sb="70" eb="72">
      <t>チイキ</t>
    </rPh>
    <rPh sb="73" eb="75">
      <t>シゲン</t>
    </rPh>
    <rPh sb="76" eb="77">
      <t>イ</t>
    </rPh>
    <rPh sb="80" eb="82">
      <t>コウリュウ</t>
    </rPh>
    <rPh sb="82" eb="84">
      <t>ジンコウ</t>
    </rPh>
    <rPh sb="85" eb="87">
      <t>カクダイ</t>
    </rPh>
    <rPh sb="88" eb="89">
      <t>ム</t>
    </rPh>
    <rPh sb="91" eb="93">
      <t>トリクミ</t>
    </rPh>
    <rPh sb="99" eb="101">
      <t>アンシン</t>
    </rPh>
    <rPh sb="102" eb="104">
      <t>ジッカン</t>
    </rPh>
    <rPh sb="107" eb="109">
      <t>チイキ</t>
    </rPh>
    <rPh sb="109" eb="111">
      <t>シャカイ</t>
    </rPh>
    <rPh sb="112" eb="114">
      <t>ケイセイ</t>
    </rPh>
    <rPh sb="115" eb="116">
      <t>ム</t>
    </rPh>
    <rPh sb="118" eb="120">
      <t>トリクミ</t>
    </rPh>
    <rPh sb="122" eb="124">
      <t>シャカイ</t>
    </rPh>
    <rPh sb="125" eb="127">
      <t>ケイザイ</t>
    </rPh>
    <rPh sb="128" eb="131">
      <t>アンテイテキ</t>
    </rPh>
    <rPh sb="132" eb="134">
      <t>ハッテン</t>
    </rPh>
    <rPh sb="135" eb="137">
      <t>キバン</t>
    </rPh>
    <rPh sb="138" eb="140">
      <t>ケイセイ</t>
    </rPh>
    <rPh sb="141" eb="142">
      <t>ム</t>
    </rPh>
    <rPh sb="144" eb="146">
      <t>トリクミ</t>
    </rPh>
    <rPh sb="148" eb="150">
      <t>タイショウ</t>
    </rPh>
    <rPh sb="151" eb="153">
      <t>ホジョ</t>
    </rPh>
    <rPh sb="154" eb="157">
      <t>ホジョリツ</t>
    </rPh>
    <rPh sb="159" eb="160">
      <t>ブン</t>
    </rPh>
    <rPh sb="162" eb="164">
      <t>イナイ</t>
    </rPh>
    <rPh sb="168" eb="170">
      <t>キカン</t>
    </rPh>
    <rPh sb="170" eb="172">
      <t>サンギョウ</t>
    </rPh>
    <rPh sb="175" eb="177">
      <t>スイサン</t>
    </rPh>
    <rPh sb="177" eb="178">
      <t>ギョウ</t>
    </rPh>
    <rPh sb="179" eb="181">
      <t>セイサン</t>
    </rPh>
    <rPh sb="181" eb="182">
      <t>セイ</t>
    </rPh>
    <rPh sb="183" eb="185">
      <t>フカ</t>
    </rPh>
    <rPh sb="185" eb="187">
      <t>カチ</t>
    </rPh>
    <rPh sb="187" eb="189">
      <t>コウジョウ</t>
    </rPh>
    <rPh sb="190" eb="191">
      <t>ム</t>
    </rPh>
    <rPh sb="193" eb="195">
      <t>トリクミ</t>
    </rPh>
    <rPh sb="196" eb="199">
      <t>サイガイジ</t>
    </rPh>
    <rPh sb="199" eb="201">
      <t>タイオウ</t>
    </rPh>
    <rPh sb="202" eb="204">
      <t>キョウカ</t>
    </rPh>
    <rPh sb="205" eb="207">
      <t>シュウユウ</t>
    </rPh>
    <rPh sb="207" eb="209">
      <t>カンコウ</t>
    </rPh>
    <rPh sb="209" eb="210">
      <t>チ</t>
    </rPh>
    <rPh sb="211" eb="213">
      <t>ケイセイ</t>
    </rPh>
    <rPh sb="214" eb="215">
      <t>ム</t>
    </rPh>
    <rPh sb="217" eb="219">
      <t>カクシュ</t>
    </rPh>
    <rPh sb="219" eb="221">
      <t>カンキョウ</t>
    </rPh>
    <rPh sb="221" eb="223">
      <t>セイビ</t>
    </rPh>
    <rPh sb="223" eb="224">
      <t>トウ</t>
    </rPh>
    <rPh sb="225" eb="227">
      <t>チイキ</t>
    </rPh>
    <rPh sb="232" eb="233">
      <t>ソク</t>
    </rPh>
    <rPh sb="235" eb="237">
      <t>トリクミ</t>
    </rPh>
    <rPh sb="238" eb="240">
      <t>シエン</t>
    </rPh>
    <rPh sb="242" eb="244">
      <t>チイキ</t>
    </rPh>
    <rPh sb="244" eb="246">
      <t>サンギョウ</t>
    </rPh>
    <rPh sb="247" eb="249">
      <t>シンコウ</t>
    </rPh>
    <rPh sb="250" eb="252">
      <t>ジュウミン</t>
    </rPh>
    <rPh sb="252" eb="254">
      <t>セイカツ</t>
    </rPh>
    <rPh sb="255" eb="257">
      <t>アンテイ</t>
    </rPh>
    <rPh sb="258" eb="260">
      <t>コウケン</t>
    </rPh>
    <phoneticPr fontId="5"/>
  </si>
  <si>
    <t>-</t>
  </si>
  <si>
    <t>-</t>
    <phoneticPr fontId="5"/>
  </si>
  <si>
    <t>北方領土隣接地域振興等
事業推進費補助金</t>
    <rPh sb="0" eb="8">
      <t>ホッポウリョウドリンセツチイキ</t>
    </rPh>
    <rPh sb="8" eb="10">
      <t>シンコウ</t>
    </rPh>
    <rPh sb="10" eb="11">
      <t>トウ</t>
    </rPh>
    <rPh sb="12" eb="14">
      <t>ジギョウ</t>
    </rPh>
    <rPh sb="14" eb="17">
      <t>スイシンヒ</t>
    </rPh>
    <rPh sb="17" eb="20">
      <t>ホジョキン</t>
    </rPh>
    <phoneticPr fontId="5"/>
  </si>
  <si>
    <t>万円/人</t>
    <rPh sb="0" eb="2">
      <t>マンエン</t>
    </rPh>
    <rPh sb="3" eb="4">
      <t>ニン</t>
    </rPh>
    <phoneticPr fontId="5"/>
  </si>
  <si>
    <t>万円/人
以上</t>
    <rPh sb="5" eb="7">
      <t>イジョウ</t>
    </rPh>
    <phoneticPr fontId="5"/>
  </si>
  <si>
    <t>補助金交付件数</t>
    <rPh sb="0" eb="3">
      <t>ホジョキン</t>
    </rPh>
    <rPh sb="3" eb="5">
      <t>コウフ</t>
    </rPh>
    <rPh sb="5" eb="7">
      <t>ケンスウ</t>
    </rPh>
    <phoneticPr fontId="5"/>
  </si>
  <si>
    <t>件</t>
    <rPh sb="0" eb="1">
      <t>ケン</t>
    </rPh>
    <phoneticPr fontId="5"/>
  </si>
  <si>
    <t>千円</t>
    <rPh sb="0" eb="2">
      <t>センエン</t>
    </rPh>
    <phoneticPr fontId="5"/>
  </si>
  <si>
    <t>千円/件</t>
    <rPh sb="0" eb="2">
      <t>センエン</t>
    </rPh>
    <rPh sb="3" eb="4">
      <t>ケン</t>
    </rPh>
    <phoneticPr fontId="5"/>
  </si>
  <si>
    <t>補助金交付実績額／補助金交付件数　　　　　　</t>
    <rPh sb="0" eb="3">
      <t>ホジョキン</t>
    </rPh>
    <rPh sb="3" eb="5">
      <t>コウフ</t>
    </rPh>
    <rPh sb="5" eb="8">
      <t>ジッセキガク</t>
    </rPh>
    <rPh sb="9" eb="16">
      <t>ホジョキンコウフケンスウ</t>
    </rPh>
    <phoneticPr fontId="5"/>
  </si>
  <si>
    <t>98,791/8</t>
    <phoneticPr fontId="5"/>
  </si>
  <si>
    <t>94,064/6</t>
    <phoneticPr fontId="5"/>
  </si>
  <si>
    <t>101,852/12</t>
    <phoneticPr fontId="5"/>
  </si>
  <si>
    <t>101,852/13</t>
    <phoneticPr fontId="5"/>
  </si>
  <si>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</si>
  <si>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４０　北海道総合開発を推進する</t>
    <rPh sb="3" eb="6">
      <t>ホッカイドウ</t>
    </rPh>
    <rPh sb="6" eb="8">
      <t>ソウゴウ</t>
    </rPh>
    <rPh sb="8" eb="10">
      <t>カイハツ</t>
    </rPh>
    <rPh sb="11" eb="13">
      <t>スイシン</t>
    </rPh>
    <phoneticPr fontId="5"/>
  </si>
  <si>
    <t>北方領土隣接地域振興指標（一人当たり主要生産額）</t>
    <rPh sb="0" eb="10">
      <t>ホッポウリョウドリンセツチイキシンコウ</t>
    </rPh>
    <rPh sb="10" eb="12">
      <t>シヒョウ</t>
    </rPh>
    <rPh sb="13" eb="16">
      <t>ヒトリア</t>
    </rPh>
    <rPh sb="18" eb="23">
      <t>シュヨウセイサンガク</t>
    </rPh>
    <phoneticPr fontId="5"/>
  </si>
  <si>
    <t>万円/人</t>
    <rPh sb="0" eb="4">
      <t>マンエン･ニン</t>
    </rPh>
    <phoneticPr fontId="5"/>
  </si>
  <si>
    <t>無</t>
  </si>
  <si>
    <t>‐</t>
  </si>
  <si>
    <t>内閣府</t>
  </si>
  <si>
    <t>413</t>
    <phoneticPr fontId="5"/>
  </si>
  <si>
    <t>384</t>
    <phoneticPr fontId="5"/>
  </si>
  <si>
    <t>411</t>
    <phoneticPr fontId="5"/>
  </si>
  <si>
    <t>392</t>
    <phoneticPr fontId="5"/>
  </si>
  <si>
    <t>409</t>
    <phoneticPr fontId="5"/>
  </si>
  <si>
    <t>426</t>
    <phoneticPr fontId="5"/>
  </si>
  <si>
    <t>415</t>
    <phoneticPr fontId="5"/>
  </si>
  <si>
    <t>416</t>
    <phoneticPr fontId="5"/>
  </si>
  <si>
    <t>　北方領土隣接地域の振興と住民生活の安定を図るために、振興計画に基づき隣接地域のニーズに即した取組を支援している。</t>
    <rPh sb="1" eb="3">
      <t>ホッポウ</t>
    </rPh>
    <rPh sb="3" eb="5">
      <t>リョウド</t>
    </rPh>
    <rPh sb="5" eb="7">
      <t>リンセツ</t>
    </rPh>
    <rPh sb="7" eb="9">
      <t>チイキ</t>
    </rPh>
    <rPh sb="10" eb="12">
      <t>シンコウ</t>
    </rPh>
    <rPh sb="13" eb="15">
      <t>ジュウミン</t>
    </rPh>
    <rPh sb="15" eb="17">
      <t>セイカツ</t>
    </rPh>
    <rPh sb="18" eb="20">
      <t>アンテイ</t>
    </rPh>
    <rPh sb="21" eb="22">
      <t>ハカ</t>
    </rPh>
    <rPh sb="27" eb="29">
      <t>シンコウ</t>
    </rPh>
    <rPh sb="29" eb="31">
      <t>ケイカク</t>
    </rPh>
    <rPh sb="32" eb="33">
      <t>モト</t>
    </rPh>
    <rPh sb="35" eb="37">
      <t>リンセツ</t>
    </rPh>
    <rPh sb="37" eb="39">
      <t>チイキ</t>
    </rPh>
    <rPh sb="44" eb="45">
      <t>ソク</t>
    </rPh>
    <rPh sb="47" eb="49">
      <t>トリクミ</t>
    </rPh>
    <rPh sb="50" eb="52">
      <t>シエン</t>
    </rPh>
    <phoneticPr fontId="5"/>
  </si>
  <si>
    <t>　北特法において、北方領土隣接地域は領土問題が未解決であるために地域社会としての発展が阻害されるという特殊な条件下にある地域であり、その振興と住民生活の安定を図ることは国の責務とされている。</t>
    <rPh sb="1" eb="4">
      <t>ホクトクホウ</t>
    </rPh>
    <rPh sb="9" eb="11">
      <t>ホッポウ</t>
    </rPh>
    <rPh sb="11" eb="13">
      <t>リョウド</t>
    </rPh>
    <rPh sb="13" eb="15">
      <t>リンセツ</t>
    </rPh>
    <rPh sb="15" eb="17">
      <t>チイキ</t>
    </rPh>
    <rPh sb="18" eb="20">
      <t>リョウド</t>
    </rPh>
    <rPh sb="20" eb="22">
      <t>モンダイ</t>
    </rPh>
    <rPh sb="23" eb="26">
      <t>ミカイケツ</t>
    </rPh>
    <rPh sb="32" eb="34">
      <t>チイキ</t>
    </rPh>
    <rPh sb="34" eb="36">
      <t>シャカイ</t>
    </rPh>
    <rPh sb="40" eb="42">
      <t>ハッテン</t>
    </rPh>
    <rPh sb="43" eb="45">
      <t>ソガイ</t>
    </rPh>
    <rPh sb="51" eb="53">
      <t>トクシュ</t>
    </rPh>
    <rPh sb="54" eb="57">
      <t>ジョウケンカ</t>
    </rPh>
    <rPh sb="60" eb="62">
      <t>チイキ</t>
    </rPh>
    <rPh sb="68" eb="70">
      <t>シンコウ</t>
    </rPh>
    <rPh sb="71" eb="73">
      <t>ジュウミン</t>
    </rPh>
    <rPh sb="73" eb="75">
      <t>セイカツ</t>
    </rPh>
    <rPh sb="76" eb="78">
      <t>アンテイ</t>
    </rPh>
    <rPh sb="79" eb="80">
      <t>ハカ</t>
    </rPh>
    <rPh sb="84" eb="85">
      <t>クニ</t>
    </rPh>
    <rPh sb="86" eb="88">
      <t>セキム</t>
    </rPh>
    <phoneticPr fontId="5"/>
  </si>
  <si>
    <t>　振興計画に基づき北方領土隣接地域のニーズに即した取組を支援しているが、こうした取組は、領土問題が未解決であるために地域社会としての発展が阻害されるという特殊な条件下にある隣接地域の振興と住民生活の安定を図る上で、また、国家的課題である領土の早期返還を実現する上で緊要である。</t>
    <rPh sb="1" eb="3">
      <t>シンコウ</t>
    </rPh>
    <rPh sb="3" eb="5">
      <t>ケイカク</t>
    </rPh>
    <rPh sb="6" eb="7">
      <t>モト</t>
    </rPh>
    <rPh sb="9" eb="11">
      <t>ホッポウ</t>
    </rPh>
    <rPh sb="11" eb="13">
      <t>リョウド</t>
    </rPh>
    <rPh sb="13" eb="15">
      <t>リンセツ</t>
    </rPh>
    <rPh sb="15" eb="17">
      <t>チイキ</t>
    </rPh>
    <rPh sb="22" eb="23">
      <t>ソク</t>
    </rPh>
    <rPh sb="25" eb="27">
      <t>トリクミ</t>
    </rPh>
    <rPh sb="28" eb="30">
      <t>シエン</t>
    </rPh>
    <rPh sb="40" eb="42">
      <t>トリクミ</t>
    </rPh>
    <rPh sb="44" eb="46">
      <t>リョウド</t>
    </rPh>
    <rPh sb="46" eb="48">
      <t>モンダイ</t>
    </rPh>
    <rPh sb="49" eb="52">
      <t>ミカイケツ</t>
    </rPh>
    <rPh sb="58" eb="60">
      <t>チイキ</t>
    </rPh>
    <rPh sb="60" eb="62">
      <t>シャカイ</t>
    </rPh>
    <rPh sb="66" eb="68">
      <t>ハッテン</t>
    </rPh>
    <rPh sb="69" eb="71">
      <t>ソガイ</t>
    </rPh>
    <rPh sb="77" eb="79">
      <t>トクシュ</t>
    </rPh>
    <rPh sb="80" eb="83">
      <t>ジョウケンカ</t>
    </rPh>
    <rPh sb="86" eb="88">
      <t>リンセツ</t>
    </rPh>
    <rPh sb="88" eb="90">
      <t>チイキ</t>
    </rPh>
    <rPh sb="91" eb="93">
      <t>シンコウ</t>
    </rPh>
    <rPh sb="94" eb="96">
      <t>ジュウミン</t>
    </rPh>
    <rPh sb="96" eb="98">
      <t>セイカツ</t>
    </rPh>
    <rPh sb="99" eb="101">
      <t>アンテイ</t>
    </rPh>
    <rPh sb="102" eb="103">
      <t>ハカ</t>
    </rPh>
    <rPh sb="104" eb="105">
      <t>ウエ</t>
    </rPh>
    <rPh sb="110" eb="113">
      <t>コッカテキ</t>
    </rPh>
    <rPh sb="113" eb="115">
      <t>カダイ</t>
    </rPh>
    <rPh sb="118" eb="120">
      <t>リョウド</t>
    </rPh>
    <rPh sb="121" eb="123">
      <t>ソウキ</t>
    </rPh>
    <rPh sb="123" eb="125">
      <t>ヘンカン</t>
    </rPh>
    <rPh sb="126" eb="128">
      <t>ジツゲン</t>
    </rPh>
    <rPh sb="130" eb="131">
      <t>ウエ</t>
    </rPh>
    <rPh sb="132" eb="134">
      <t>キンヨウ</t>
    </rPh>
    <phoneticPr fontId="5"/>
  </si>
  <si>
    <t>　本事業は、振興計画に沿って実施する北方領土隣接地域の魅力ある地域社会の形成に資する事業に対して補助を行うものであり、支出先は北方領土隣接地域に限定している。</t>
    <rPh sb="1" eb="2">
      <t>ホン</t>
    </rPh>
    <rPh sb="2" eb="4">
      <t>ジギョウ</t>
    </rPh>
    <rPh sb="6" eb="8">
      <t>シンコウ</t>
    </rPh>
    <rPh sb="8" eb="10">
      <t>ケイカク</t>
    </rPh>
    <rPh sb="11" eb="12">
      <t>ソ</t>
    </rPh>
    <rPh sb="14" eb="16">
      <t>ジッシ</t>
    </rPh>
    <rPh sb="18" eb="20">
      <t>ホッポウ</t>
    </rPh>
    <rPh sb="20" eb="22">
      <t>リョウド</t>
    </rPh>
    <rPh sb="22" eb="24">
      <t>リンセツ</t>
    </rPh>
    <rPh sb="24" eb="26">
      <t>チイキ</t>
    </rPh>
    <rPh sb="27" eb="29">
      <t>ミリョク</t>
    </rPh>
    <rPh sb="31" eb="33">
      <t>チイキ</t>
    </rPh>
    <rPh sb="33" eb="35">
      <t>シャカイ</t>
    </rPh>
    <rPh sb="36" eb="38">
      <t>ケイセイ</t>
    </rPh>
    <rPh sb="39" eb="40">
      <t>シ</t>
    </rPh>
    <rPh sb="42" eb="44">
      <t>ジギョウ</t>
    </rPh>
    <rPh sb="45" eb="46">
      <t>タイ</t>
    </rPh>
    <rPh sb="48" eb="50">
      <t>ホジョ</t>
    </rPh>
    <rPh sb="51" eb="52">
      <t>オコナ</t>
    </rPh>
    <rPh sb="59" eb="61">
      <t>シシュツ</t>
    </rPh>
    <rPh sb="61" eb="62">
      <t>サキ</t>
    </rPh>
    <rPh sb="63" eb="65">
      <t>ホッポウ</t>
    </rPh>
    <rPh sb="65" eb="67">
      <t>リョウド</t>
    </rPh>
    <rPh sb="67" eb="69">
      <t>リンセツ</t>
    </rPh>
    <rPh sb="69" eb="71">
      <t>チイキ</t>
    </rPh>
    <rPh sb="72" eb="74">
      <t>ゲンテイ</t>
    </rPh>
    <phoneticPr fontId="5"/>
  </si>
  <si>
    <t>　実施要綱において補助率（２分の１以内）を定めている。</t>
    <rPh sb="1" eb="3">
      <t>ジッシ</t>
    </rPh>
    <rPh sb="3" eb="5">
      <t>ヨウコウ</t>
    </rPh>
    <rPh sb="9" eb="12">
      <t>ホジョリツ</t>
    </rPh>
    <rPh sb="14" eb="15">
      <t>ブン</t>
    </rPh>
    <rPh sb="17" eb="19">
      <t>イナイ</t>
    </rPh>
    <rPh sb="21" eb="22">
      <t>サダ</t>
    </rPh>
    <phoneticPr fontId="5"/>
  </si>
  <si>
    <t>　事業計画を審査し、妥当である旨を確認している。</t>
    <rPh sb="1" eb="3">
      <t>ジギョウ</t>
    </rPh>
    <rPh sb="3" eb="5">
      <t>ケイカク</t>
    </rPh>
    <rPh sb="6" eb="8">
      <t>シンサ</t>
    </rPh>
    <rPh sb="10" eb="12">
      <t>ダトウ</t>
    </rPh>
    <rPh sb="15" eb="16">
      <t>ムネ</t>
    </rPh>
    <rPh sb="17" eb="19">
      <t>カクニン</t>
    </rPh>
    <phoneticPr fontId="5"/>
  </si>
  <si>
    <t>　地域の基幹産業である海藻その他の水産資源の生育促進等の北方領土隣接地域の振興等に資する使途、及び、そのために相応しい費目に限定して支出している。</t>
    <rPh sb="1" eb="3">
      <t>チイキ</t>
    </rPh>
    <rPh sb="4" eb="8">
      <t>キカンサンギョウ</t>
    </rPh>
    <rPh sb="11" eb="13">
      <t>カイソウ</t>
    </rPh>
    <rPh sb="15" eb="16">
      <t>タ</t>
    </rPh>
    <rPh sb="17" eb="19">
      <t>スイサン</t>
    </rPh>
    <rPh sb="19" eb="21">
      <t>シゲン</t>
    </rPh>
    <rPh sb="22" eb="24">
      <t>セイイク</t>
    </rPh>
    <rPh sb="24" eb="26">
      <t>ソクシン</t>
    </rPh>
    <rPh sb="26" eb="27">
      <t>トウ</t>
    </rPh>
    <rPh sb="28" eb="30">
      <t>ホッポウ</t>
    </rPh>
    <rPh sb="30" eb="32">
      <t>リョウド</t>
    </rPh>
    <rPh sb="32" eb="34">
      <t>リンセツ</t>
    </rPh>
    <rPh sb="34" eb="36">
      <t>チイキ</t>
    </rPh>
    <rPh sb="37" eb="39">
      <t>シンコウ</t>
    </rPh>
    <rPh sb="39" eb="40">
      <t>トウ</t>
    </rPh>
    <rPh sb="41" eb="42">
      <t>シ</t>
    </rPh>
    <rPh sb="44" eb="46">
      <t>シト</t>
    </rPh>
    <rPh sb="47" eb="48">
      <t>オヨ</t>
    </rPh>
    <rPh sb="55" eb="57">
      <t>フサワ</t>
    </rPh>
    <rPh sb="59" eb="61">
      <t>ヒモク</t>
    </rPh>
    <rPh sb="62" eb="64">
      <t>ゲンテイ</t>
    </rPh>
    <rPh sb="66" eb="68">
      <t>シシュツ</t>
    </rPh>
    <phoneticPr fontId="5"/>
  </si>
  <si>
    <t>　目標に見合った実績となっている。</t>
    <rPh sb="1" eb="3">
      <t>モクヒョウ</t>
    </rPh>
    <rPh sb="4" eb="6">
      <t>ミア</t>
    </rPh>
    <rPh sb="8" eb="10">
      <t>ジッセキ</t>
    </rPh>
    <phoneticPr fontId="5"/>
  </si>
  <si>
    <t>　事業実施後、事業実績報告により活動実績を確認しており、見込みに見合った活動実績となっている。</t>
    <rPh sb="1" eb="3">
      <t>ジギョウ</t>
    </rPh>
    <rPh sb="3" eb="6">
      <t>ジッシゴ</t>
    </rPh>
    <rPh sb="7" eb="9">
      <t>ジギョウ</t>
    </rPh>
    <rPh sb="9" eb="11">
      <t>ジッセキ</t>
    </rPh>
    <rPh sb="11" eb="13">
      <t>ホウコク</t>
    </rPh>
    <rPh sb="16" eb="18">
      <t>カツドウ</t>
    </rPh>
    <rPh sb="18" eb="20">
      <t>ジッセキ</t>
    </rPh>
    <rPh sb="21" eb="23">
      <t>カクニン</t>
    </rPh>
    <rPh sb="28" eb="30">
      <t>ミコ</t>
    </rPh>
    <rPh sb="32" eb="34">
      <t>ミア</t>
    </rPh>
    <rPh sb="36" eb="40">
      <t>カツドウジッセキ</t>
    </rPh>
    <phoneticPr fontId="5"/>
  </si>
  <si>
    <t>北方領土隣接地域振興等基金による補助事業</t>
    <rPh sb="0" eb="10">
      <t>ホッポウリョウドリンセツチイキシンコウ</t>
    </rPh>
    <rPh sb="10" eb="11">
      <t>トウ</t>
    </rPh>
    <rPh sb="11" eb="13">
      <t>キキン</t>
    </rPh>
    <rPh sb="16" eb="18">
      <t>ホジョ</t>
    </rPh>
    <rPh sb="18" eb="20">
      <t>ジギョウ</t>
    </rPh>
    <phoneticPr fontId="5"/>
  </si>
  <si>
    <t>　基金は、北方領土問題等世論啓発事業や北方地域元居住者援護等事業のほか、北方領土隣接地域振興等事業にも活用されているが、基金は教育施設整備事業、生活環境整備事業、厚生施設整備事業に活用され、本補助金は産業振興、交流人口拡大、地域防災力向上に必要な事業に配分しており、基金と本補助金の対象事業が重複しないよう役割分担が図られている。</t>
    <rPh sb="1" eb="3">
      <t>キキン</t>
    </rPh>
    <rPh sb="5" eb="7">
      <t>ホッポウ</t>
    </rPh>
    <rPh sb="7" eb="9">
      <t>リョウド</t>
    </rPh>
    <rPh sb="9" eb="12">
      <t>モンダイナド</t>
    </rPh>
    <rPh sb="12" eb="14">
      <t>セロン</t>
    </rPh>
    <rPh sb="14" eb="16">
      <t>ケイハツ</t>
    </rPh>
    <rPh sb="16" eb="18">
      <t>ジギョウ</t>
    </rPh>
    <rPh sb="19" eb="21">
      <t>ホッポウ</t>
    </rPh>
    <rPh sb="21" eb="23">
      <t>チイキ</t>
    </rPh>
    <rPh sb="23" eb="24">
      <t>モト</t>
    </rPh>
    <rPh sb="24" eb="27">
      <t>キョジュウシャ</t>
    </rPh>
    <rPh sb="27" eb="29">
      <t>エンゴ</t>
    </rPh>
    <rPh sb="29" eb="30">
      <t>トウ</t>
    </rPh>
    <rPh sb="30" eb="32">
      <t>ジギョウ</t>
    </rPh>
    <rPh sb="36" eb="38">
      <t>ホッポウ</t>
    </rPh>
    <rPh sb="38" eb="40">
      <t>リョウド</t>
    </rPh>
    <rPh sb="40" eb="42">
      <t>リンセツ</t>
    </rPh>
    <rPh sb="42" eb="44">
      <t>チイキ</t>
    </rPh>
    <rPh sb="44" eb="46">
      <t>シンコウ</t>
    </rPh>
    <rPh sb="46" eb="47">
      <t>トウ</t>
    </rPh>
    <rPh sb="47" eb="49">
      <t>ジギョウ</t>
    </rPh>
    <rPh sb="51" eb="53">
      <t>カツヨウ</t>
    </rPh>
    <rPh sb="60" eb="62">
      <t>キキン</t>
    </rPh>
    <rPh sb="63" eb="65">
      <t>キョウイク</t>
    </rPh>
    <rPh sb="65" eb="67">
      <t>シセツ</t>
    </rPh>
    <rPh sb="67" eb="69">
      <t>セイビ</t>
    </rPh>
    <rPh sb="69" eb="71">
      <t>ジギョウ</t>
    </rPh>
    <rPh sb="72" eb="74">
      <t>セイカツ</t>
    </rPh>
    <rPh sb="74" eb="76">
      <t>カンキョウ</t>
    </rPh>
    <rPh sb="76" eb="78">
      <t>セイビ</t>
    </rPh>
    <rPh sb="78" eb="80">
      <t>ジギョウ</t>
    </rPh>
    <rPh sb="81" eb="83">
      <t>コウセイ</t>
    </rPh>
    <rPh sb="83" eb="85">
      <t>シセツ</t>
    </rPh>
    <rPh sb="85" eb="87">
      <t>セイビ</t>
    </rPh>
    <rPh sb="87" eb="89">
      <t>ジギョウ</t>
    </rPh>
    <rPh sb="90" eb="92">
      <t>カツヨウ</t>
    </rPh>
    <rPh sb="95" eb="96">
      <t>ホン</t>
    </rPh>
    <rPh sb="96" eb="99">
      <t>ホジョキン</t>
    </rPh>
    <rPh sb="100" eb="102">
      <t>サンギョウ</t>
    </rPh>
    <rPh sb="102" eb="104">
      <t>シンコウ</t>
    </rPh>
    <rPh sb="105" eb="109">
      <t>コウリュウジンコウ</t>
    </rPh>
    <rPh sb="109" eb="111">
      <t>カクダイ</t>
    </rPh>
    <rPh sb="112" eb="114">
      <t>チイキ</t>
    </rPh>
    <rPh sb="114" eb="116">
      <t>ボウサイ</t>
    </rPh>
    <rPh sb="116" eb="117">
      <t>リョク</t>
    </rPh>
    <rPh sb="117" eb="119">
      <t>コウジョウ</t>
    </rPh>
    <rPh sb="120" eb="122">
      <t>ヒツヨウ</t>
    </rPh>
    <rPh sb="123" eb="125">
      <t>ジギョウ</t>
    </rPh>
    <rPh sb="126" eb="128">
      <t>ハイブン</t>
    </rPh>
    <rPh sb="133" eb="135">
      <t>キキン</t>
    </rPh>
    <rPh sb="136" eb="137">
      <t>ホン</t>
    </rPh>
    <rPh sb="137" eb="140">
      <t>ホジョキン</t>
    </rPh>
    <rPh sb="141" eb="143">
      <t>タイショウ</t>
    </rPh>
    <rPh sb="143" eb="145">
      <t>ジギョウ</t>
    </rPh>
    <rPh sb="146" eb="148">
      <t>チョウフク</t>
    </rPh>
    <rPh sb="153" eb="155">
      <t>ヤクワリ</t>
    </rPh>
    <rPh sb="155" eb="157">
      <t>ブンタン</t>
    </rPh>
    <rPh sb="158" eb="159">
      <t>ハカ</t>
    </rPh>
    <phoneticPr fontId="5"/>
  </si>
  <si>
    <t>　振興計画に位置づけられた重点的な取組に照らして、隣接地域のニーズを踏まえつつ、より必要性・有効性の高い事業への重点化を図るとともに、引き続き北海道や１市４町と連携を図りながら、北方領土隣接地域の魅力ある地域社会の形成に向けた取組を推進する。</t>
    <rPh sb="1" eb="3">
      <t>シンコウ</t>
    </rPh>
    <rPh sb="3" eb="5">
      <t>ケイカク</t>
    </rPh>
    <rPh sb="6" eb="8">
      <t>イチ</t>
    </rPh>
    <rPh sb="13" eb="16">
      <t>ジュウテンテキ</t>
    </rPh>
    <rPh sb="17" eb="19">
      <t>トリクミ</t>
    </rPh>
    <rPh sb="20" eb="21">
      <t>テ</t>
    </rPh>
    <phoneticPr fontId="5"/>
  </si>
  <si>
    <t>補助金</t>
    <rPh sb="0" eb="3">
      <t>ホジョキン</t>
    </rPh>
    <phoneticPr fontId="5"/>
  </si>
  <si>
    <t>交付申請事務</t>
    <rPh sb="0" eb="2">
      <t>コウフ</t>
    </rPh>
    <rPh sb="2" eb="4">
      <t>シンセイ</t>
    </rPh>
    <rPh sb="4" eb="6">
      <t>ジム</t>
    </rPh>
    <phoneticPr fontId="5"/>
  </si>
  <si>
    <t>A.北海道</t>
    <rPh sb="2" eb="5">
      <t>ホッカイドウ</t>
    </rPh>
    <phoneticPr fontId="5"/>
  </si>
  <si>
    <t>B.根室市</t>
    <rPh sb="2" eb="5">
      <t>ネムロシ</t>
    </rPh>
    <phoneticPr fontId="5"/>
  </si>
  <si>
    <t>C.別海町</t>
    <rPh sb="2" eb="5">
      <t>ベツカイチョウ</t>
    </rPh>
    <phoneticPr fontId="5"/>
  </si>
  <si>
    <t>D.中標津町</t>
    <rPh sb="2" eb="6">
      <t>ナカシベツチョウ</t>
    </rPh>
    <phoneticPr fontId="5"/>
  </si>
  <si>
    <t>E.羅臼町</t>
    <rPh sb="2" eb="5">
      <t>ラウスチョウ</t>
    </rPh>
    <phoneticPr fontId="5"/>
  </si>
  <si>
    <t>活力ある地域経済の展開に向けた取組（農水産物消費拡大推進事業）</t>
    <rPh sb="0" eb="2">
      <t>カツリョク</t>
    </rPh>
    <rPh sb="4" eb="8">
      <t>チイキケイザイ</t>
    </rPh>
    <rPh sb="9" eb="11">
      <t>テンカイ</t>
    </rPh>
    <rPh sb="12" eb="13">
      <t>ム</t>
    </rPh>
    <rPh sb="15" eb="17">
      <t>トリクミ</t>
    </rPh>
    <rPh sb="18" eb="19">
      <t>ノウ</t>
    </rPh>
    <rPh sb="19" eb="22">
      <t>スイサンブツ</t>
    </rPh>
    <rPh sb="22" eb="24">
      <t>ショウヒ</t>
    </rPh>
    <rPh sb="24" eb="26">
      <t>カクダイ</t>
    </rPh>
    <rPh sb="26" eb="28">
      <t>スイシン</t>
    </rPh>
    <rPh sb="28" eb="30">
      <t>ジギョウ</t>
    </rPh>
    <phoneticPr fontId="5"/>
  </si>
  <si>
    <t>地域の資源を活かした交流人口の拡大に向けた取組（周遊観光地域づくり事業）</t>
    <rPh sb="0" eb="2">
      <t>チイキ</t>
    </rPh>
    <rPh sb="3" eb="5">
      <t>シゲン</t>
    </rPh>
    <rPh sb="18" eb="19">
      <t>ム</t>
    </rPh>
    <rPh sb="21" eb="23">
      <t>トリクミ</t>
    </rPh>
    <rPh sb="24" eb="26">
      <t>シュウユウ</t>
    </rPh>
    <rPh sb="26" eb="28">
      <t>カンコウ</t>
    </rPh>
    <rPh sb="28" eb="30">
      <t>チイキ</t>
    </rPh>
    <rPh sb="33" eb="35">
      <t>ジギョウ</t>
    </rPh>
    <phoneticPr fontId="5"/>
  </si>
  <si>
    <t>活力ある地域経済の展開に向けた取組（農水産物高付加価値化推進事業）</t>
    <rPh sb="0" eb="2">
      <t>カツリョク</t>
    </rPh>
    <rPh sb="4" eb="8">
      <t>チイキケイザイ</t>
    </rPh>
    <rPh sb="9" eb="11">
      <t>テンカイ</t>
    </rPh>
    <rPh sb="12" eb="13">
      <t>ム</t>
    </rPh>
    <rPh sb="15" eb="17">
      <t>トリクミ</t>
    </rPh>
    <rPh sb="18" eb="22">
      <t>ノウスイサンブツ</t>
    </rPh>
    <rPh sb="22" eb="25">
      <t>コウフカ</t>
    </rPh>
    <rPh sb="25" eb="27">
      <t>カチ</t>
    </rPh>
    <rPh sb="27" eb="28">
      <t>カ</t>
    </rPh>
    <rPh sb="28" eb="30">
      <t>スイシン</t>
    </rPh>
    <rPh sb="30" eb="32">
      <t>ジギョウ</t>
    </rPh>
    <phoneticPr fontId="5"/>
  </si>
  <si>
    <t>社会・経済の安定的な発展の基盤の形成に向けた取組（地域地震・津波防災力向上支援事業）</t>
    <rPh sb="0" eb="2">
      <t>シャカイ</t>
    </rPh>
    <rPh sb="3" eb="5">
      <t>ケイザイ</t>
    </rPh>
    <rPh sb="6" eb="9">
      <t>アンテイテキ</t>
    </rPh>
    <rPh sb="10" eb="12">
      <t>ハッテン</t>
    </rPh>
    <rPh sb="13" eb="15">
      <t>キバン</t>
    </rPh>
    <rPh sb="16" eb="18">
      <t>ケイセイ</t>
    </rPh>
    <rPh sb="19" eb="20">
      <t>ム</t>
    </rPh>
    <rPh sb="22" eb="24">
      <t>トリクミ</t>
    </rPh>
    <rPh sb="25" eb="27">
      <t>チイキ</t>
    </rPh>
    <rPh sb="27" eb="29">
      <t>ジシン</t>
    </rPh>
    <rPh sb="30" eb="32">
      <t>ツナミ</t>
    </rPh>
    <rPh sb="32" eb="34">
      <t>ボウサイ</t>
    </rPh>
    <rPh sb="34" eb="35">
      <t>リョク</t>
    </rPh>
    <rPh sb="35" eb="37">
      <t>コウジョウ</t>
    </rPh>
    <rPh sb="37" eb="39">
      <t>シエン</t>
    </rPh>
    <rPh sb="39" eb="41">
      <t>ジギョウ</t>
    </rPh>
    <phoneticPr fontId="5"/>
  </si>
  <si>
    <t>活力ある地域経済の展開に向けた取組（水産資源増大対策事業）</t>
    <rPh sb="0" eb="2">
      <t>カツリョク</t>
    </rPh>
    <rPh sb="4" eb="8">
      <t>チイキケイザイ</t>
    </rPh>
    <rPh sb="9" eb="11">
      <t>テンカイ</t>
    </rPh>
    <rPh sb="12" eb="13">
      <t>ム</t>
    </rPh>
    <rPh sb="15" eb="17">
      <t>トリクミ</t>
    </rPh>
    <rPh sb="18" eb="20">
      <t>スイサン</t>
    </rPh>
    <rPh sb="20" eb="22">
      <t>シゲン</t>
    </rPh>
    <rPh sb="22" eb="24">
      <t>ゾウダイ</t>
    </rPh>
    <rPh sb="24" eb="26">
      <t>タイサク</t>
    </rPh>
    <rPh sb="26" eb="28">
      <t>ジギョウ</t>
    </rPh>
    <phoneticPr fontId="5"/>
  </si>
  <si>
    <t>北海道</t>
    <rPh sb="0" eb="3">
      <t>ホッカイドウ</t>
    </rPh>
    <phoneticPr fontId="5"/>
  </si>
  <si>
    <t>-</t>
    <phoneticPr fontId="5"/>
  </si>
  <si>
    <t>－</t>
    <phoneticPr fontId="5"/>
  </si>
  <si>
    <t>補助金等交付</t>
  </si>
  <si>
    <t>根室市</t>
    <rPh sb="0" eb="3">
      <t>ネムロシ</t>
    </rPh>
    <phoneticPr fontId="5"/>
  </si>
  <si>
    <t>活力ある地域経済の展開に向けた取組</t>
    <phoneticPr fontId="5"/>
  </si>
  <si>
    <t>地域の資源を活かした交流人口の拡大に向けた取組</t>
    <phoneticPr fontId="5"/>
  </si>
  <si>
    <t>別海町</t>
    <rPh sb="0" eb="3">
      <t>ベツカイマチ</t>
    </rPh>
    <phoneticPr fontId="5"/>
  </si>
  <si>
    <t>中標津町</t>
    <rPh sb="0" eb="4">
      <t>ナカシベツチョウ</t>
    </rPh>
    <phoneticPr fontId="5"/>
  </si>
  <si>
    <t>羅臼町</t>
    <rPh sb="0" eb="3">
      <t>ラウスチョウ</t>
    </rPh>
    <phoneticPr fontId="5"/>
  </si>
  <si>
    <t>社会・経済の安定的な発展の基盤の形成に向けた取組</t>
    <phoneticPr fontId="5"/>
  </si>
  <si>
    <t>北方領土問題等の解決の促進のための特別措置に関する法律（昭和57年法律第85号）（以下「北特法」という）第２条の２（国の責務）</t>
    <rPh sb="0" eb="2">
      <t>ホッポウ</t>
    </rPh>
    <rPh sb="2" eb="4">
      <t>リョウド</t>
    </rPh>
    <rPh sb="4" eb="6">
      <t>モンダイ</t>
    </rPh>
    <rPh sb="6" eb="7">
      <t>トウ</t>
    </rPh>
    <rPh sb="8" eb="10">
      <t>カイケツ</t>
    </rPh>
    <rPh sb="11" eb="13">
      <t>ソクシン</t>
    </rPh>
    <rPh sb="17" eb="21">
      <t>トクベツソチ</t>
    </rPh>
    <rPh sb="22" eb="23">
      <t>カン</t>
    </rPh>
    <rPh sb="25" eb="27">
      <t>ホウリツ</t>
    </rPh>
    <rPh sb="28" eb="30">
      <t>ショウワ</t>
    </rPh>
    <rPh sb="32" eb="33">
      <t>ネン</t>
    </rPh>
    <rPh sb="33" eb="35">
      <t>ホウリツ</t>
    </rPh>
    <rPh sb="35" eb="36">
      <t>ダイ</t>
    </rPh>
    <rPh sb="38" eb="39">
      <t>ゴウ</t>
    </rPh>
    <rPh sb="41" eb="43">
      <t>イカ</t>
    </rPh>
    <rPh sb="44" eb="45">
      <t>ホク</t>
    </rPh>
    <rPh sb="45" eb="46">
      <t>トク</t>
    </rPh>
    <rPh sb="46" eb="47">
      <t>ホウ</t>
    </rPh>
    <rPh sb="52" eb="53">
      <t>ダイ</t>
    </rPh>
    <rPh sb="54" eb="55">
      <t>ジョウ</t>
    </rPh>
    <rPh sb="58" eb="59">
      <t>クニ</t>
    </rPh>
    <rPh sb="60" eb="62">
      <t>セキム</t>
    </rPh>
    <phoneticPr fontId="5"/>
  </si>
  <si>
    <t>　北方領土隣接地域を安定した地域社会として形成するため、「第８期北方領土隣接地域の振興及び住民の生活の安定に関する計画」（以下「振興計画」という。）に基づき、北方領土隣接地域（根室市、別海町、中標津町、標津町及び羅臼町の１市４町）が振興計画を推進するために実施する事業に要する経費の一部を補助することにより、地域の実情に即した取組を支援し、効果的な地域の安定振興を推進する。</t>
    <rPh sb="1" eb="9">
      <t>ホッポウリョウドリンセツチイキ</t>
    </rPh>
    <rPh sb="10" eb="12">
      <t>アンテイ</t>
    </rPh>
    <rPh sb="14" eb="16">
      <t>チイキ</t>
    </rPh>
    <rPh sb="16" eb="18">
      <t>シャカイ</t>
    </rPh>
    <rPh sb="21" eb="23">
      <t>ケイセイ</t>
    </rPh>
    <rPh sb="29" eb="30">
      <t>ダイ</t>
    </rPh>
    <rPh sb="31" eb="32">
      <t>キ</t>
    </rPh>
    <rPh sb="32" eb="34">
      <t>ホッポウ</t>
    </rPh>
    <rPh sb="34" eb="35">
      <t>リョウ</t>
    </rPh>
    <rPh sb="35" eb="36">
      <t>ツチ</t>
    </rPh>
    <rPh sb="36" eb="38">
      <t>リンセツ</t>
    </rPh>
    <rPh sb="38" eb="40">
      <t>チイキ</t>
    </rPh>
    <rPh sb="41" eb="43">
      <t>シンコウ</t>
    </rPh>
    <rPh sb="43" eb="44">
      <t>オヨ</t>
    </rPh>
    <rPh sb="45" eb="47">
      <t>ジュウミン</t>
    </rPh>
    <rPh sb="48" eb="50">
      <t>セイカツ</t>
    </rPh>
    <rPh sb="51" eb="53">
      <t>アンテイ</t>
    </rPh>
    <rPh sb="54" eb="55">
      <t>カン</t>
    </rPh>
    <rPh sb="57" eb="59">
      <t>ケイカク</t>
    </rPh>
    <rPh sb="61" eb="63">
      <t>イカ</t>
    </rPh>
    <rPh sb="64" eb="66">
      <t>シンコウ</t>
    </rPh>
    <rPh sb="66" eb="68">
      <t>ケイカク</t>
    </rPh>
    <rPh sb="75" eb="76">
      <t>モト</t>
    </rPh>
    <rPh sb="79" eb="87">
      <t>ホッポウリョウドリンセツチイキ</t>
    </rPh>
    <rPh sb="88" eb="91">
      <t>ネムロシ</t>
    </rPh>
    <rPh sb="92" eb="95">
      <t>ベツカイマチ</t>
    </rPh>
    <rPh sb="96" eb="100">
      <t>ナカシベツチョウ</t>
    </rPh>
    <rPh sb="101" eb="104">
      <t>シベツチョウ</t>
    </rPh>
    <rPh sb="104" eb="105">
      <t>オヨ</t>
    </rPh>
    <rPh sb="106" eb="109">
      <t>ラウスチョウ</t>
    </rPh>
    <rPh sb="111" eb="112">
      <t>シ</t>
    </rPh>
    <rPh sb="113" eb="114">
      <t>マチ</t>
    </rPh>
    <rPh sb="116" eb="118">
      <t>シンコウ</t>
    </rPh>
    <rPh sb="118" eb="120">
      <t>ケイカク</t>
    </rPh>
    <rPh sb="121" eb="123">
      <t>スイシン</t>
    </rPh>
    <rPh sb="128" eb="130">
      <t>ジッシ</t>
    </rPh>
    <rPh sb="132" eb="134">
      <t>ジギョウ</t>
    </rPh>
    <rPh sb="135" eb="136">
      <t>ヨウ</t>
    </rPh>
    <rPh sb="138" eb="140">
      <t>ケイヒ</t>
    </rPh>
    <rPh sb="141" eb="143">
      <t>イチブ</t>
    </rPh>
    <rPh sb="144" eb="146">
      <t>ホジョ</t>
    </rPh>
    <rPh sb="154" eb="156">
      <t>チイキ</t>
    </rPh>
    <rPh sb="157" eb="159">
      <t>ジツジョウ</t>
    </rPh>
    <rPh sb="160" eb="161">
      <t>ソク</t>
    </rPh>
    <rPh sb="163" eb="165">
      <t>トリクミ</t>
    </rPh>
    <rPh sb="166" eb="168">
      <t>シエン</t>
    </rPh>
    <rPh sb="170" eb="173">
      <t>コウカテキ</t>
    </rPh>
    <rPh sb="174" eb="176">
      <t>チイキ</t>
    </rPh>
    <rPh sb="177" eb="179">
      <t>アンテイ</t>
    </rPh>
    <rPh sb="179" eb="181">
      <t>シンコウ</t>
    </rPh>
    <rPh sb="182" eb="184">
      <t>スイシン</t>
    </rPh>
    <phoneticPr fontId="5"/>
  </si>
  <si>
    <t>-</t>
    <phoneticPr fontId="5"/>
  </si>
  <si>
    <t>地域の資源を活かした交流人口の拡大に向けた取組（周遊観光地域づくり事業）</t>
    <phoneticPr fontId="5"/>
  </si>
  <si>
    <t>地域の資源を活かした交流人口の拡大に向けた取組</t>
    <phoneticPr fontId="5"/>
  </si>
  <si>
    <t>　十分に活用されている。例えば、被災時に拠点となる避難施設の改修や設備の耐震対策を実施したことにより、事業者自らが定めた地域防災計画の実行可能性を高めるものとなっている。</t>
    <rPh sb="1" eb="3">
      <t>ジュウブン</t>
    </rPh>
    <rPh sb="4" eb="6">
      <t>カツヨウ</t>
    </rPh>
    <rPh sb="12" eb="13">
      <t>タト</t>
    </rPh>
    <rPh sb="16" eb="19">
      <t>ヒサイジ</t>
    </rPh>
    <rPh sb="20" eb="22">
      <t>キョテン</t>
    </rPh>
    <rPh sb="25" eb="27">
      <t>ヒナン</t>
    </rPh>
    <rPh sb="27" eb="29">
      <t>シセツ</t>
    </rPh>
    <rPh sb="30" eb="32">
      <t>カイシュウ</t>
    </rPh>
    <rPh sb="33" eb="35">
      <t>セツビ</t>
    </rPh>
    <rPh sb="36" eb="38">
      <t>タイシン</t>
    </rPh>
    <rPh sb="38" eb="40">
      <t>タイサク</t>
    </rPh>
    <rPh sb="41" eb="43">
      <t>ジッシ</t>
    </rPh>
    <rPh sb="51" eb="54">
      <t>ジギョウシャ</t>
    </rPh>
    <rPh sb="54" eb="55">
      <t>ミズカ</t>
    </rPh>
    <rPh sb="57" eb="58">
      <t>サダ</t>
    </rPh>
    <rPh sb="60" eb="62">
      <t>チイキ</t>
    </rPh>
    <rPh sb="62" eb="64">
      <t>ボウサイ</t>
    </rPh>
    <rPh sb="64" eb="66">
      <t>ケイカク</t>
    </rPh>
    <rPh sb="67" eb="69">
      <t>ジッコウ</t>
    </rPh>
    <rPh sb="69" eb="72">
      <t>カノウセイ</t>
    </rPh>
    <rPh sb="73" eb="74">
      <t>タカ</t>
    </rPh>
    <phoneticPr fontId="5"/>
  </si>
  <si>
    <t>　事業の実施に当たっては、振興計画に基づいた事業の必要性や効果の精査、ヒアリングによるニーズの的確な把握を行っている。災害に強い地域づくりに向けた取組では、災害時に地域の拠点となる施設が避難者を受け入れられるように改修・機能強化を行い、災害に強い地域づくりを着実に推進した。また、観光への取組では、観光客の利便性を重視した観光施設の改修を行った。
　上記などにより、隣接地域の安定振興に資する複数の事業を一体的に推進し、事業の効果的な展開を図った。</t>
    <rPh sb="1" eb="3">
      <t>ジギョウ</t>
    </rPh>
    <rPh sb="4" eb="6">
      <t>ジッシ</t>
    </rPh>
    <rPh sb="7" eb="8">
      <t>ア</t>
    </rPh>
    <rPh sb="13" eb="15">
      <t>シンコウ</t>
    </rPh>
    <rPh sb="15" eb="17">
      <t>ケイカク</t>
    </rPh>
    <rPh sb="18" eb="19">
      <t>モト</t>
    </rPh>
    <rPh sb="22" eb="24">
      <t>ジギョウ</t>
    </rPh>
    <rPh sb="25" eb="28">
      <t>ヒツヨウセイ</t>
    </rPh>
    <rPh sb="29" eb="31">
      <t>コウカ</t>
    </rPh>
    <rPh sb="32" eb="34">
      <t>セイサ</t>
    </rPh>
    <rPh sb="47" eb="49">
      <t>テキカク</t>
    </rPh>
    <rPh sb="50" eb="52">
      <t>ハアク</t>
    </rPh>
    <rPh sb="53" eb="54">
      <t>オコナ</t>
    </rPh>
    <rPh sb="59" eb="61">
      <t>サイガイ</t>
    </rPh>
    <rPh sb="62" eb="63">
      <t>ツヨ</t>
    </rPh>
    <rPh sb="64" eb="66">
      <t>チイキ</t>
    </rPh>
    <rPh sb="70" eb="71">
      <t>ム</t>
    </rPh>
    <rPh sb="73" eb="75">
      <t>トリクミ</t>
    </rPh>
    <rPh sb="78" eb="81">
      <t>サイガイジ</t>
    </rPh>
    <rPh sb="82" eb="84">
      <t>チイキ</t>
    </rPh>
    <rPh sb="85" eb="87">
      <t>キョテン</t>
    </rPh>
    <rPh sb="90" eb="92">
      <t>シセツ</t>
    </rPh>
    <rPh sb="93" eb="96">
      <t>ヒナンシャ</t>
    </rPh>
    <rPh sb="97" eb="98">
      <t>ウ</t>
    </rPh>
    <rPh sb="99" eb="100">
      <t>イ</t>
    </rPh>
    <rPh sb="107" eb="109">
      <t>カイシュウ</t>
    </rPh>
    <rPh sb="110" eb="112">
      <t>キノウ</t>
    </rPh>
    <rPh sb="112" eb="114">
      <t>キョウカ</t>
    </rPh>
    <rPh sb="115" eb="116">
      <t>オコナ</t>
    </rPh>
    <rPh sb="118" eb="120">
      <t>サイガイ</t>
    </rPh>
    <rPh sb="121" eb="122">
      <t>ツヨ</t>
    </rPh>
    <rPh sb="123" eb="125">
      <t>チイキ</t>
    </rPh>
    <rPh sb="129" eb="131">
      <t>チャクジツ</t>
    </rPh>
    <rPh sb="132" eb="134">
      <t>スイシン</t>
    </rPh>
    <rPh sb="140" eb="142">
      <t>カンコウ</t>
    </rPh>
    <rPh sb="144" eb="146">
      <t>トリクミ</t>
    </rPh>
    <rPh sb="149" eb="152">
      <t>カンコウキャク</t>
    </rPh>
    <rPh sb="153" eb="156">
      <t>リベンセイ</t>
    </rPh>
    <rPh sb="157" eb="159">
      <t>ジュウシ</t>
    </rPh>
    <rPh sb="161" eb="163">
      <t>カンコウ</t>
    </rPh>
    <rPh sb="163" eb="165">
      <t>シセツ</t>
    </rPh>
    <rPh sb="166" eb="168">
      <t>カイシュウ</t>
    </rPh>
    <rPh sb="169" eb="170">
      <t>オコナ</t>
    </rPh>
    <rPh sb="175" eb="177">
      <t>ジョウキ</t>
    </rPh>
    <phoneticPr fontId="5"/>
  </si>
  <si>
    <t>本事業は、北方領土隣接地域における主要産業（酪農、漁業、製造業）の一人当たりの生産額が毎年度388万円以上となることを目標としており、上位施策の測定指標（北方領土隣接地域振興指標（一人当たり主要生産額））と同一である。（目標値設定年度：令和２年度）</t>
    <rPh sb="0" eb="1">
      <t>ホン</t>
    </rPh>
    <rPh sb="1" eb="3">
      <t>ジギョウ</t>
    </rPh>
    <rPh sb="67" eb="69">
      <t>ジョウイ</t>
    </rPh>
    <rPh sb="69" eb="71">
      <t>セサク</t>
    </rPh>
    <rPh sb="72" eb="74">
      <t>ソクテイ</t>
    </rPh>
    <rPh sb="74" eb="76">
      <t>シヒョウ</t>
    </rPh>
    <rPh sb="77" eb="87">
      <t>ホッポウリョウドリンセツチイキシンコウ</t>
    </rPh>
    <rPh sb="87" eb="89">
      <t>シヒョウ</t>
    </rPh>
    <rPh sb="90" eb="93">
      <t>ヒトリア</t>
    </rPh>
    <rPh sb="95" eb="100">
      <t>シュヨウセイサンガク</t>
    </rPh>
    <rPh sb="103" eb="105">
      <t>ドウイツ</t>
    </rPh>
    <phoneticPr fontId="5"/>
  </si>
  <si>
    <t>北方領土隣接地域における主要産業（酪農、漁業、製造業）の一人当たりの生産額が毎年度388万円以上となることを目標</t>
    <rPh sb="0" eb="2">
      <t>ホッポウ</t>
    </rPh>
    <rPh sb="2" eb="4">
      <t>リョウド</t>
    </rPh>
    <rPh sb="4" eb="6">
      <t>リンセツ</t>
    </rPh>
    <rPh sb="6" eb="8">
      <t>チイキ</t>
    </rPh>
    <rPh sb="12" eb="14">
      <t>シュヨウ</t>
    </rPh>
    <rPh sb="14" eb="16">
      <t>サンギョウ</t>
    </rPh>
    <rPh sb="17" eb="19">
      <t>ラクノウ</t>
    </rPh>
    <rPh sb="20" eb="22">
      <t>ギョギョウ</t>
    </rPh>
    <rPh sb="23" eb="26">
      <t>セイゾウギョウ</t>
    </rPh>
    <rPh sb="28" eb="31">
      <t>ヒトリア</t>
    </rPh>
    <rPh sb="34" eb="37">
      <t>セイサンガク</t>
    </rPh>
    <rPh sb="38" eb="41">
      <t>マイネンド</t>
    </rPh>
    <rPh sb="44" eb="46">
      <t>マンエン</t>
    </rPh>
    <rPh sb="46" eb="48">
      <t>イジョウ</t>
    </rPh>
    <rPh sb="54" eb="56">
      <t>モクヒョウ</t>
    </rPh>
    <phoneticPr fontId="5"/>
  </si>
  <si>
    <t>補助金</t>
    <rPh sb="0" eb="3">
      <t>ホジョキン</t>
    </rPh>
    <phoneticPr fontId="5"/>
  </si>
  <si>
    <t>効果的・効率的な事業の執行に努め、着実な成果が上げられるよう取り組まれたい。</t>
    <phoneticPr fontId="5"/>
  </si>
  <si>
    <t>北方領土隣接地域における主要産業（酪農、漁業、製造業）の一人当たり生産額（※令和２年度の実績値は集計中）</t>
    <rPh sb="38" eb="40">
      <t>レイワ</t>
    </rPh>
    <rPh sb="41" eb="42">
      <t>ネン</t>
    </rPh>
    <rPh sb="42" eb="43">
      <t>ド</t>
    </rPh>
    <rPh sb="44" eb="47">
      <t>ジッセキチ</t>
    </rPh>
    <rPh sb="48" eb="51">
      <t>シュウケイチュウ</t>
    </rPh>
    <phoneticPr fontId="5"/>
  </si>
  <si>
    <t>「工業統計調査（令和３年７月）」（北海道調べ）、「北海道水産現勢（令和２年12月）」（北海道調べ）、「畜産統計（令和元年11月）」（農林水産省調べ）、「農業物価統計調査（令和２年９月）」（農林水産省調べ）、「牛個体識別全国データベース（令和元年10月）」（（独）家畜改良センター調べ）、「酪農経営関連の基礎的データ（令和２年12月）」（（一社）Jミルク調べ）、「住民基本台帳人口・世帯数（令和元年９月）」（北海道調べ）</t>
    <rPh sb="1" eb="3">
      <t>コウギョウ</t>
    </rPh>
    <rPh sb="3" eb="5">
      <t>トウケイ</t>
    </rPh>
    <rPh sb="5" eb="7">
      <t>チョウサ</t>
    </rPh>
    <rPh sb="8" eb="10">
      <t>レイワ</t>
    </rPh>
    <rPh sb="11" eb="12">
      <t>ネン</t>
    </rPh>
    <rPh sb="13" eb="14">
      <t>ツキ</t>
    </rPh>
    <rPh sb="17" eb="20">
      <t>ホッカイドウ</t>
    </rPh>
    <rPh sb="20" eb="21">
      <t>シラ</t>
    </rPh>
    <rPh sb="25" eb="28">
      <t>ホッカイドウ</t>
    </rPh>
    <rPh sb="28" eb="30">
      <t>スイサン</t>
    </rPh>
    <rPh sb="30" eb="32">
      <t>ゲンセイ</t>
    </rPh>
    <rPh sb="33" eb="35">
      <t>レイワ</t>
    </rPh>
    <rPh sb="39" eb="40">
      <t>ツキ</t>
    </rPh>
    <rPh sb="43" eb="47">
      <t>ホッカイドウシラ</t>
    </rPh>
    <rPh sb="51" eb="53">
      <t>チクサン</t>
    </rPh>
    <rPh sb="53" eb="55">
      <t>トウケイ</t>
    </rPh>
    <rPh sb="56" eb="58">
      <t>レイワ</t>
    </rPh>
    <rPh sb="58" eb="59">
      <t>ガン</t>
    </rPh>
    <rPh sb="59" eb="60">
      <t>ネン</t>
    </rPh>
    <rPh sb="62" eb="63">
      <t>ツキ</t>
    </rPh>
    <rPh sb="66" eb="68">
      <t>ノウリン</t>
    </rPh>
    <rPh sb="68" eb="71">
      <t>スイサンショウ</t>
    </rPh>
    <rPh sb="71" eb="72">
      <t>シラ</t>
    </rPh>
    <rPh sb="76" eb="78">
      <t>ノウギョウ</t>
    </rPh>
    <rPh sb="78" eb="80">
      <t>ブッカ</t>
    </rPh>
    <rPh sb="80" eb="82">
      <t>トウケイ</t>
    </rPh>
    <rPh sb="82" eb="84">
      <t>チョウサ</t>
    </rPh>
    <rPh sb="85" eb="87">
      <t>レイワ</t>
    </rPh>
    <rPh sb="90" eb="91">
      <t>ツキ</t>
    </rPh>
    <rPh sb="94" eb="96">
      <t>ノウリン</t>
    </rPh>
    <rPh sb="96" eb="99">
      <t>スイサンショウ</t>
    </rPh>
    <rPh sb="99" eb="100">
      <t>シラ</t>
    </rPh>
    <rPh sb="104" eb="105">
      <t>ウシ</t>
    </rPh>
    <rPh sb="105" eb="107">
      <t>コタイ</t>
    </rPh>
    <rPh sb="107" eb="109">
      <t>シキベツ</t>
    </rPh>
    <rPh sb="109" eb="111">
      <t>ゼンコク</t>
    </rPh>
    <rPh sb="118" eb="120">
      <t>レイワ</t>
    </rPh>
    <rPh sb="120" eb="121">
      <t>ガン</t>
    </rPh>
    <rPh sb="121" eb="122">
      <t>ネン</t>
    </rPh>
    <rPh sb="124" eb="125">
      <t>ツキ</t>
    </rPh>
    <rPh sb="129" eb="130">
      <t>ドク</t>
    </rPh>
    <rPh sb="131" eb="133">
      <t>カチク</t>
    </rPh>
    <rPh sb="133" eb="135">
      <t>カイリョウ</t>
    </rPh>
    <rPh sb="139" eb="140">
      <t>シラ</t>
    </rPh>
    <rPh sb="144" eb="146">
      <t>ラクノウ</t>
    </rPh>
    <rPh sb="169" eb="170">
      <t>イチ</t>
    </rPh>
    <rPh sb="170" eb="171">
      <t>シャ</t>
    </rPh>
    <rPh sb="176" eb="177">
      <t>シラ</t>
    </rPh>
    <rPh sb="181" eb="183">
      <t>ジュウミン</t>
    </rPh>
    <rPh sb="183" eb="185">
      <t>キホン</t>
    </rPh>
    <rPh sb="185" eb="187">
      <t>ダイチョウ</t>
    </rPh>
    <rPh sb="187" eb="189">
      <t>ジンコウ</t>
    </rPh>
    <rPh sb="190" eb="193">
      <t>セタイスウ</t>
    </rPh>
    <rPh sb="194" eb="196">
      <t>レイワ</t>
    </rPh>
    <rPh sb="196" eb="197">
      <t>ガン</t>
    </rPh>
    <rPh sb="197" eb="198">
      <t>ネン</t>
    </rPh>
    <rPh sb="199" eb="200">
      <t>ツキ</t>
    </rPh>
    <rPh sb="203" eb="207">
      <t>ホッカイドウシラ</t>
    </rPh>
    <phoneticPr fontId="5"/>
  </si>
  <si>
    <t>引き続き効率的・効果的な事業執行に努め、着実な成果が上げられるよう取り組む。</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</si>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</sst>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22</xdr:col>
      <xdr:colOff>66675</xdr:colOff>
      <xdr:row>747</xdr:row>
      <xdr:rowOff>247650</xdr:rowOff>
    </xdr:from>
    <xdr:ext cx="2435225" cy="598805"/>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467225" y="46720125"/>
          <a:ext cx="2435225" cy="598805"/>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１０２百万円</a:t>
          </a:r>
        </a:p>
      </xdr:txBody>
    </xdr:sp>
    <xdr:clientData/>
  </xdr:oneCellAnchor>
  <xdr:twoCellAnchor>
    <xdr:from>
      <xdr:col>16</xdr:col>
      <xdr:colOff>9525</xdr:colOff>
      <xdr:row>749</xdr:row>
      <xdr:rowOff>219075</xdr:rowOff>
    </xdr:from>
    <xdr:to>
      <xdr:col>40</xdr:col>
      <xdr:colOff>190500</xdr:colOff>
      <xdr:row>751</xdr:row>
      <xdr:rowOff>127181</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209925" y="47396400"/>
          <a:ext cx="4981575" cy="612956"/>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defRPr/>
          </a:pPr>
          <a:r>
            <a:rPr lang="ja-JP" altLang="ja-JP" sz="1100" b="0" i="0" baseline="0">
              <a:solidFill>
                <a:schemeClr val="tx1"/>
              </a:solidFill>
              <a:effectLst/>
              <a:latin typeface="+mn-lt"/>
              <a:ea typeface="+mn-ea"/>
              <a:cs typeface="+mn-cs"/>
            </a:rPr>
            <a:t>振興計画に基づく北方領土隣接地域の魅力ある地域社会の形成に向けた重点的な取組で、１市４町が実施する事業に要する経費の一部を補助</a:t>
          </a:r>
          <a:endParaRPr lang="ja-JP" altLang="ja-JP">
            <a:effectLst/>
          </a:endParaRPr>
        </a:p>
      </xdr:txBody>
    </xdr:sp>
    <xdr:clientData/>
  </xdr:twoCellAnchor>
  <xdr:twoCellAnchor>
    <xdr:from>
      <xdr:col>28</xdr:col>
      <xdr:colOff>60053</xdr:colOff>
      <xdr:row>751</xdr:row>
      <xdr:rowOff>66675</xdr:rowOff>
    </xdr:from>
    <xdr:to>
      <xdr:col>28</xdr:col>
      <xdr:colOff>152400</xdr:colOff>
      <xdr:row>751</xdr:row>
      <xdr:rowOff>333375</xdr:rowOff>
    </xdr:to>
    <xdr:sp macro="" textlink="">
      <xdr:nvSpPr>
        <xdr:cNvPr id="4" name="Freeform 11">
          <a:extLst>
            <a:ext uri="{FF2B5EF4-FFF2-40B4-BE49-F238E27FC236}">
              <a16:creationId xmlns:a16="http://schemas.microsoft.com/office/drawing/2014/main" id="{00000000-0008-0000-0000-000004000000}"/>
            </a:ext>
          </a:extLst>
        </xdr:cNvPr>
        <xdr:cNvSpPr>
          <a:spLocks noEditPoints="1"/>
        </xdr:cNvSpPr>
      </xdr:nvSpPr>
      <xdr:spPr>
        <a:xfrm>
          <a:off x="5660753" y="47948850"/>
          <a:ext cx="92347" cy="266700"/>
        </a:xfrm>
        <a:custGeom>
          <a:avLst/>
          <a:gdLst>
            <a:gd name="T0" fmla="*/ 284 w 521"/>
            <a:gd name="T1" fmla="*/ 0 h 2304"/>
            <a:gd name="T2" fmla="*/ 284 w 521"/>
            <a:gd name="T3" fmla="*/ 2256 h 2304"/>
            <a:gd name="T4" fmla="*/ 236 w 521"/>
            <a:gd name="T5" fmla="*/ 2256 h 2304"/>
            <a:gd name="T6" fmla="*/ 236 w 521"/>
            <a:gd name="T7" fmla="*/ 0 h 2304"/>
            <a:gd name="T8" fmla="*/ 284 w 521"/>
            <a:gd name="T9" fmla="*/ 0 h 2304"/>
            <a:gd name="T10" fmla="*/ 515 w 521"/>
            <a:gd name="T11" fmla="*/ 1868 h 2304"/>
            <a:gd name="T12" fmla="*/ 260 w 521"/>
            <a:gd name="T13" fmla="*/ 2304 h 2304"/>
            <a:gd name="T14" fmla="*/ 6 w 521"/>
            <a:gd name="T15" fmla="*/ 1868 h 2304"/>
            <a:gd name="T16" fmla="*/ 15 w 521"/>
            <a:gd name="T17" fmla="*/ 1835 h 2304"/>
            <a:gd name="T18" fmla="*/ 48 w 521"/>
            <a:gd name="T19" fmla="*/ 1844 h 2304"/>
            <a:gd name="T20" fmla="*/ 281 w 521"/>
            <a:gd name="T21" fmla="*/ 2244 h 2304"/>
            <a:gd name="T22" fmla="*/ 240 w 521"/>
            <a:gd name="T23" fmla="*/ 2244 h 2304"/>
            <a:gd name="T24" fmla="*/ 473 w 521"/>
            <a:gd name="T25" fmla="*/ 1844 h 2304"/>
            <a:gd name="T26" fmla="*/ 506 w 521"/>
            <a:gd name="T27" fmla="*/ 1835 h 2304"/>
            <a:gd name="T28" fmla="*/ 515 w 521"/>
            <a:gd name="T29" fmla="*/ 1868 h 23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2304">
              <a:moveTo>
                <a:pt x="284" y="0"/>
              </a:moveTo>
              <a:lnTo>
                <a:pt x="284" y="2256"/>
              </a:lnTo>
              <a:lnTo>
                <a:pt x="236" y="2256"/>
              </a:lnTo>
              <a:lnTo>
                <a:pt x="236" y="0"/>
              </a:lnTo>
              <a:lnTo>
                <a:pt x="284" y="0"/>
              </a:lnTo>
              <a:close/>
              <a:moveTo>
                <a:pt x="515" y="1868"/>
              </a:moveTo>
              <a:lnTo>
                <a:pt x="260" y="2304"/>
              </a:lnTo>
              <a:lnTo>
                <a:pt x="6" y="1868"/>
              </a:lnTo>
              <a:cubicBezTo>
                <a:pt x="0" y="1857"/>
                <a:pt x="4" y="1842"/>
                <a:pt x="15" y="1835"/>
              </a:cubicBezTo>
              <a:cubicBezTo>
                <a:pt x="26" y="1828"/>
                <a:pt x="41" y="1832"/>
                <a:pt x="48" y="1844"/>
              </a:cubicBezTo>
              <a:lnTo>
                <a:pt x="281" y="2244"/>
              </a:lnTo>
              <a:lnTo>
                <a:pt x="240" y="2244"/>
              </a:lnTo>
              <a:lnTo>
                <a:pt x="473" y="1844"/>
              </a:lnTo>
              <a:cubicBezTo>
                <a:pt x="480" y="1832"/>
                <a:pt x="494" y="1828"/>
                <a:pt x="506" y="1835"/>
              </a:cubicBezTo>
              <a:cubicBezTo>
                <a:pt x="517" y="1842"/>
                <a:pt x="521" y="1857"/>
                <a:pt x="515" y="1868"/>
              </a:cubicBezTo>
              <a:close/>
            </a:path>
          </a:pathLst>
        </a:custGeom>
        <a:solidFill>
          <a:srgbClr val="000000"/>
        </a:solidFill>
        <a:ln w="0" cap="flat">
          <a:solidFill>
            <a:srgbClr val="000000"/>
          </a:solidFill>
          <a:prstDash val="solid"/>
          <a:round/>
          <a:headEnd/>
          <a:tailEnd/>
        </a:ln>
      </xdr:spPr>
    </xdr:sp>
    <xdr:clientData/>
  </xdr:twoCellAnchor>
  <xdr:twoCellAnchor>
    <xdr:from>
      <xdr:col>25</xdr:col>
      <xdr:colOff>141787</xdr:colOff>
      <xdr:row>752</xdr:row>
      <xdr:rowOff>50891</xdr:rowOff>
    </xdr:from>
    <xdr:to>
      <xdr:col>31</xdr:col>
      <xdr:colOff>89444</xdr:colOff>
      <xdr:row>752</xdr:row>
      <xdr:rowOff>238942</xdr:rowOff>
    </xdr:to>
    <xdr:sp macro="" textlink="">
      <xdr:nvSpPr>
        <xdr:cNvPr id="5" name="Rectangle 14">
          <a:extLst>
            <a:ext uri="{FF2B5EF4-FFF2-40B4-BE49-F238E27FC236}">
              <a16:creationId xmlns:a16="http://schemas.microsoft.com/office/drawing/2014/main" id="{00000000-0008-0000-0000-000005000000}"/>
            </a:ext>
          </a:extLst>
        </xdr:cNvPr>
        <xdr:cNvSpPr>
          <a:spLocks noChangeArrowheads="1"/>
        </xdr:cNvSpPr>
      </xdr:nvSpPr>
      <xdr:spPr>
        <a:xfrm>
          <a:off x="5142412" y="48285491"/>
          <a:ext cx="1147807" cy="188051"/>
        </a:xfrm>
        <a:prstGeom prst="rect">
          <a:avLst/>
        </a:prstGeom>
        <a:noFill/>
        <a:ln>
          <a:noFill/>
        </a:ln>
      </xdr:spPr>
      <xdr:txBody>
        <a:bodyPr vertOverflow="overflow" horzOverflow="overflow" wrap="none" lIns="0" tIns="0" rIns="0" bIns="0" anchor="t"/>
        <a:lstStyle/>
        <a:p>
          <a:pPr marL="0" marR="0" lvl="0" indent="0" algn="l" defTabSz="914400" rtl="0" eaLnBrk="1" fontAlgn="auto" latinLnBrk="0" hangingPunct="1">
            <a:lnSpc>
              <a:spcPct val="100000"/>
            </a:lnSpc>
            <a:spcBef>
              <a:spcPts val="0"/>
            </a:spcBef>
            <a:spcAft>
              <a:spcPts val="0"/>
            </a:spcAft>
            <a:defRPr sz="1000"/>
          </a:pPr>
          <a:r>
            <a:rPr lang="ja-JP" altLang="ja-JP" sz="1000" b="0" i="0" baseline="0">
              <a:effectLst/>
              <a:latin typeface="+mn-lt"/>
              <a:ea typeface="+mn-ea"/>
              <a:cs typeface="+mn-cs"/>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補助金等交付　</a:t>
          </a:r>
          <a:r>
            <a:rPr lang="ja-JP" altLang="ja-JP" sz="1000" b="0" i="0" baseline="0">
              <a:effectLst/>
              <a:latin typeface="+mn-lt"/>
              <a:ea typeface="+mn-ea"/>
              <a:cs typeface="+mn-cs"/>
            </a:rPr>
            <a:t>】</a:t>
          </a:r>
          <a:endParaRPr lang="ja-JP" altLang="ja-JP" sz="1100">
            <a:effectLst/>
          </a:endParaRPr>
        </a:p>
      </xdr:txBody>
    </xdr:sp>
    <xdr:clientData/>
  </xdr:twoCellAnchor>
  <xdr:oneCellAnchor>
    <xdr:from>
      <xdr:col>22</xdr:col>
      <xdr:colOff>28575</xdr:colOff>
      <xdr:row>752</xdr:row>
      <xdr:rowOff>270057</xdr:rowOff>
    </xdr:from>
    <xdr:ext cx="2555875" cy="59817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429125" y="48504657"/>
          <a:ext cx="2555875" cy="598170"/>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en-US" altLang="ja-JP" sz="1100">
              <a:latin typeface="+mn-ea"/>
              <a:ea typeface="+mn-ea"/>
            </a:rPr>
            <a:t>A</a:t>
          </a:r>
          <a:r>
            <a:rPr kumimoji="1" lang="ja-JP" altLang="en-US" sz="1100"/>
            <a:t>．北海道</a:t>
          </a:r>
          <a:endParaRPr kumimoji="1" lang="en-US" altLang="ja-JP" sz="1100"/>
        </a:p>
        <a:p>
          <a:pPr algn="ctr"/>
          <a:r>
            <a:rPr kumimoji="1" lang="ja-JP" altLang="en-US" sz="1100"/>
            <a:t>１０２百万円</a:t>
          </a:r>
        </a:p>
      </xdr:txBody>
    </xdr:sp>
    <xdr:clientData/>
  </xdr:oneCellAnchor>
  <xdr:twoCellAnchor>
    <xdr:from>
      <xdr:col>23</xdr:col>
      <xdr:colOff>58238</xdr:colOff>
      <xdr:row>754</xdr:row>
      <xdr:rowOff>228600</xdr:rowOff>
    </xdr:from>
    <xdr:to>
      <xdr:col>33</xdr:col>
      <xdr:colOff>167005</xdr:colOff>
      <xdr:row>756</xdr:row>
      <xdr:rowOff>135981</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4658813" y="49168050"/>
          <a:ext cx="2109017" cy="612231"/>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rtl="0" eaLnBrk="1" fontAlgn="auto" latinLnBrk="0" hangingPunct="1"/>
          <a:r>
            <a:rPr lang="ja-JP" altLang="ja-JP" sz="1100" b="0" i="0" baseline="0">
              <a:solidFill>
                <a:schemeClr val="tx1"/>
              </a:solidFill>
              <a:effectLst/>
              <a:latin typeface="+mn-lt"/>
              <a:ea typeface="+mn-ea"/>
              <a:cs typeface="+mn-cs"/>
            </a:rPr>
            <a:t>市町から請求のある</a:t>
          </a:r>
          <a:endParaRPr lang="en-US" altLang="ja-JP" sz="1100" b="0" i="0" baseline="0">
            <a:solidFill>
              <a:schemeClr val="tx1"/>
            </a:solidFill>
            <a:effectLst/>
            <a:latin typeface="+mn-lt"/>
            <a:ea typeface="+mn-ea"/>
            <a:cs typeface="+mn-cs"/>
          </a:endParaRPr>
        </a:p>
        <a:p>
          <a:pPr algn="ctr" rtl="0" eaLnBrk="1" fontAlgn="auto" latinLnBrk="0" hangingPunct="1"/>
          <a:r>
            <a:rPr lang="ja-JP" altLang="ja-JP" sz="1100" b="0" i="0" baseline="0">
              <a:solidFill>
                <a:schemeClr val="tx1"/>
              </a:solidFill>
              <a:effectLst/>
              <a:latin typeface="+mn-lt"/>
              <a:ea typeface="+mn-ea"/>
              <a:cs typeface="+mn-cs"/>
            </a:rPr>
            <a:t>国庫補助負担分を立替払</a:t>
          </a:r>
          <a:endParaRPr lang="ja-JP" altLang="ja-JP">
            <a:effectLst/>
          </a:endParaRPr>
        </a:p>
      </xdr:txBody>
    </xdr:sp>
    <xdr:clientData/>
  </xdr:twoCellAnchor>
  <xdr:oneCellAnchor>
    <xdr:from>
      <xdr:col>6</xdr:col>
      <xdr:colOff>177800</xdr:colOff>
      <xdr:row>764</xdr:row>
      <xdr:rowOff>127636</xdr:rowOff>
    </xdr:from>
    <xdr:ext cx="1844675" cy="1024889"/>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77950" y="52591336"/>
          <a:ext cx="1844675" cy="1024889"/>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l"/>
          <a:r>
            <a:rPr kumimoji="1" lang="ja-JP" altLang="en-US" sz="1100"/>
            <a:t>　雑役務費　２２百万円</a:t>
          </a:r>
          <a:endParaRPr kumimoji="1" lang="en-US" altLang="ja-JP" sz="1100"/>
        </a:p>
        <a:p>
          <a:pPr algn="l"/>
          <a:r>
            <a:rPr kumimoji="1" lang="ja-JP" altLang="en-US" sz="1100"/>
            <a:t>　施設整備費　１２百万円</a:t>
          </a:r>
          <a:endParaRPr kumimoji="1" lang="en-US" altLang="ja-JP" sz="1100"/>
        </a:p>
        <a:p>
          <a:pPr algn="l"/>
          <a:r>
            <a:rPr kumimoji="1" lang="ja-JP" altLang="en-US" sz="1100"/>
            <a:t>　　　　　　合計　</a:t>
          </a:r>
          <a:r>
            <a:rPr kumimoji="1" lang="ja-JP" altLang="ja-JP" sz="1100">
              <a:solidFill>
                <a:schemeClr val="tx1"/>
              </a:solidFill>
              <a:effectLst/>
              <a:latin typeface="+mn-lt"/>
              <a:ea typeface="+mn-ea"/>
              <a:cs typeface="+mn-cs"/>
            </a:rPr>
            <a:t>３４</a:t>
          </a:r>
          <a:r>
            <a:rPr kumimoji="1" lang="ja-JP" altLang="en-US" sz="1100"/>
            <a:t>百万円</a:t>
          </a:r>
          <a:endParaRPr kumimoji="1" lang="en-US" altLang="ja-JP" sz="1100"/>
        </a:p>
        <a:p>
          <a:pPr algn="ctr"/>
          <a:endParaRPr kumimoji="1" lang="en-US" altLang="ja-JP" sz="1100"/>
        </a:p>
        <a:p>
          <a:pPr algn="ctr"/>
          <a:r>
            <a:rPr kumimoji="1" lang="ja-JP" altLang="en-US" sz="1100"/>
            <a:t>＜実績報告ベース＞</a:t>
          </a:r>
        </a:p>
      </xdr:txBody>
    </xdr:sp>
    <xdr:clientData/>
  </xdr:oneCellAnchor>
  <xdr:oneCellAnchor>
    <xdr:from>
      <xdr:col>18</xdr:col>
      <xdr:colOff>15875</xdr:colOff>
      <xdr:row>764</xdr:row>
      <xdr:rowOff>137161</xdr:rowOff>
    </xdr:from>
    <xdr:ext cx="1844675" cy="10153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616325" y="52600861"/>
          <a:ext cx="1844675" cy="1015364"/>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l"/>
          <a:r>
            <a:rPr kumimoji="1" lang="ja-JP" altLang="en-US" sz="1100"/>
            <a:t>　雑役務費　３百万円</a:t>
          </a:r>
          <a:endParaRPr kumimoji="1" lang="en-US" altLang="ja-JP" sz="1100"/>
        </a:p>
        <a:p>
          <a:pPr algn="l"/>
          <a:r>
            <a:rPr kumimoji="1" lang="ja-JP" altLang="en-US" sz="1100"/>
            <a:t>　施設整備費　９百万円</a:t>
          </a:r>
          <a:endParaRPr kumimoji="1" lang="en-US" altLang="ja-JP" sz="1100"/>
        </a:p>
        <a:p>
          <a:pPr algn="l"/>
          <a:r>
            <a:rPr kumimoji="1" lang="ja-JP" altLang="en-US" sz="1100"/>
            <a:t>　　　　　　合計　</a:t>
          </a:r>
          <a:r>
            <a:rPr kumimoji="1" lang="ja-JP" altLang="ja-JP" sz="1100">
              <a:solidFill>
                <a:schemeClr val="tx1"/>
              </a:solidFill>
              <a:effectLst/>
              <a:latin typeface="+mn-lt"/>
              <a:ea typeface="+mn-ea"/>
              <a:cs typeface="+mn-cs"/>
            </a:rPr>
            <a:t>１２</a:t>
          </a:r>
          <a:r>
            <a:rPr kumimoji="1" lang="ja-JP" altLang="en-US" sz="1100"/>
            <a:t>百万円</a:t>
          </a:r>
          <a:endParaRPr kumimoji="1" lang="en-US" altLang="ja-JP" sz="1100"/>
        </a:p>
        <a:p>
          <a:pPr algn="ctr"/>
          <a:endParaRPr kumimoji="1" lang="en-US" altLang="ja-JP" sz="1100"/>
        </a:p>
        <a:p>
          <a:pPr algn="ctr"/>
          <a:r>
            <a:rPr kumimoji="1" lang="ja-JP" altLang="en-US" sz="1100"/>
            <a:t>＜実績報告ベース＞</a:t>
          </a:r>
        </a:p>
      </xdr:txBody>
    </xdr:sp>
    <xdr:clientData/>
  </xdr:oneCellAnchor>
  <xdr:twoCellAnchor>
    <xdr:from>
      <xdr:col>6</xdr:col>
      <xdr:colOff>171450</xdr:colOff>
      <xdr:row>758</xdr:row>
      <xdr:rowOff>66675</xdr:rowOff>
    </xdr:from>
    <xdr:to>
      <xdr:col>16</xdr:col>
      <xdr:colOff>43724</xdr:colOff>
      <xdr:row>758</xdr:row>
      <xdr:rowOff>254635</xdr:rowOff>
    </xdr:to>
    <xdr:sp macro="" textlink="">
      <xdr:nvSpPr>
        <xdr:cNvPr id="15" name="Rectangle 57">
          <a:extLst>
            <a:ext uri="{FF2B5EF4-FFF2-40B4-BE49-F238E27FC236}">
              <a16:creationId xmlns:a16="http://schemas.microsoft.com/office/drawing/2014/main" id="{00000000-0008-0000-0000-00000F000000}"/>
            </a:ext>
          </a:extLst>
        </xdr:cNvPr>
        <xdr:cNvSpPr>
          <a:spLocks noChangeArrowheads="1"/>
        </xdr:cNvSpPr>
      </xdr:nvSpPr>
      <xdr:spPr>
        <a:xfrm>
          <a:off x="1371600" y="50415825"/>
          <a:ext cx="1872524" cy="187960"/>
        </a:xfrm>
        <a:prstGeom prst="rect">
          <a:avLst/>
        </a:prstGeom>
        <a:noFill/>
        <a:ln>
          <a:noFill/>
        </a:ln>
      </xdr:spPr>
      <xdr:txBody>
        <a:bodyPr vertOverflow="overflow" horzOverflow="overflow" wrap="none" lIns="0" tIns="0" rIns="0" bIns="0" anchor="ctr"/>
        <a:lstStyle/>
        <a:p>
          <a:pPr marL="0" marR="0" lvl="0" indent="0" algn="l" defTabSz="914400" rtl="0" eaLnBrk="1" fontAlgn="auto" latinLnBrk="0" hangingPunct="1">
            <a:lnSpc>
              <a:spcPct val="100000"/>
            </a:lnSpc>
            <a:spcBef>
              <a:spcPts val="0"/>
            </a:spcBef>
            <a:spcAft>
              <a:spcPts val="0"/>
            </a:spcAft>
            <a:defRPr sz="1000"/>
          </a:pPr>
          <a:r>
            <a:rPr lang="ja-JP" altLang="ja-JP" sz="1000" b="0" i="0" baseline="0">
              <a:effectLst/>
              <a:latin typeface="+mn-lt"/>
              <a:ea typeface="+mn-ea"/>
              <a:cs typeface="+mn-cs"/>
            </a:rPr>
            <a:t>【</a:t>
          </a:r>
          <a:r>
            <a:rPr lang="ja-JP" altLang="en-US" sz="1000" b="0" i="0" baseline="0">
              <a:effectLst/>
              <a:latin typeface="+mn-lt"/>
              <a:ea typeface="+mn-ea"/>
              <a:cs typeface="+mn-cs"/>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補助金等交付（間接補助）　</a:t>
          </a:r>
          <a:r>
            <a:rPr lang="ja-JP" altLang="ja-JP" sz="1000" b="0" i="0" baseline="0">
              <a:effectLst/>
              <a:latin typeface="+mn-lt"/>
              <a:ea typeface="+mn-ea"/>
              <a:cs typeface="+mn-cs"/>
            </a:rPr>
            <a:t>】</a:t>
          </a:r>
          <a:endParaRPr lang="ja-JP" altLang="ja-JP" sz="1100">
            <a:effectLst/>
          </a:endParaRPr>
        </a:p>
      </xdr:txBody>
    </xdr:sp>
    <xdr:clientData/>
  </xdr:twoCellAnchor>
  <xdr:twoCellAnchor>
    <xdr:from>
      <xdr:col>6</xdr:col>
      <xdr:colOff>171450</xdr:colOff>
      <xdr:row>758</xdr:row>
      <xdr:rowOff>340451</xdr:rowOff>
    </xdr:from>
    <xdr:to>
      <xdr:col>16</xdr:col>
      <xdr:colOff>15875</xdr:colOff>
      <xdr:row>760</xdr:row>
      <xdr:rowOff>234406</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71600" y="50689601"/>
          <a:ext cx="1844675" cy="598805"/>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en-US" altLang="ja-JP" sz="1100">
              <a:latin typeface="+mn-ea"/>
              <a:ea typeface="+mn-ea"/>
            </a:rPr>
            <a:t>B</a:t>
          </a:r>
          <a:r>
            <a:rPr kumimoji="1" lang="ja-JP" altLang="en-US" sz="1100"/>
            <a:t>．根室市</a:t>
          </a:r>
          <a:endParaRPr kumimoji="1" lang="en-US" altLang="ja-JP" sz="1100"/>
        </a:p>
        <a:p>
          <a:pPr algn="ctr"/>
          <a:r>
            <a:rPr kumimoji="1" lang="ja-JP" altLang="en-US" sz="1100"/>
            <a:t>３４百万円</a:t>
          </a:r>
        </a:p>
      </xdr:txBody>
    </xdr:sp>
    <xdr:clientData/>
  </xdr:twoCellAnchor>
  <xdr:twoCellAnchor>
    <xdr:from>
      <xdr:col>18</xdr:col>
      <xdr:colOff>76200</xdr:colOff>
      <xdr:row>758</xdr:row>
      <xdr:rowOff>66675</xdr:rowOff>
    </xdr:from>
    <xdr:to>
      <xdr:col>27</xdr:col>
      <xdr:colOff>148499</xdr:colOff>
      <xdr:row>758</xdr:row>
      <xdr:rowOff>254635</xdr:rowOff>
    </xdr:to>
    <xdr:sp macro="" textlink="">
      <xdr:nvSpPr>
        <xdr:cNvPr id="17" name="Rectangle 57">
          <a:extLst>
            <a:ext uri="{FF2B5EF4-FFF2-40B4-BE49-F238E27FC236}">
              <a16:creationId xmlns:a16="http://schemas.microsoft.com/office/drawing/2014/main" id="{00000000-0008-0000-0000-000011000000}"/>
            </a:ext>
          </a:extLst>
        </xdr:cNvPr>
        <xdr:cNvSpPr>
          <a:spLocks noChangeArrowheads="1"/>
        </xdr:cNvSpPr>
      </xdr:nvSpPr>
      <xdr:spPr>
        <a:xfrm>
          <a:off x="3676650" y="50415825"/>
          <a:ext cx="1872524" cy="187960"/>
        </a:xfrm>
        <a:prstGeom prst="rect">
          <a:avLst/>
        </a:prstGeom>
        <a:noFill/>
        <a:ln>
          <a:noFill/>
        </a:ln>
      </xdr:spPr>
      <xdr:txBody>
        <a:bodyPr vertOverflow="overflow" horzOverflow="overflow" wrap="none" lIns="0" tIns="0" rIns="0" bIns="0" anchor="ctr"/>
        <a:lstStyle/>
        <a:p>
          <a:pPr marL="0" marR="0" lvl="0" indent="0" algn="l" defTabSz="914400" rtl="0" eaLnBrk="1" fontAlgn="auto" latinLnBrk="0" hangingPunct="1">
            <a:lnSpc>
              <a:spcPct val="100000"/>
            </a:lnSpc>
            <a:spcBef>
              <a:spcPts val="0"/>
            </a:spcBef>
            <a:spcAft>
              <a:spcPts val="0"/>
            </a:spcAft>
            <a:defRPr sz="1000"/>
          </a:pPr>
          <a:r>
            <a:rPr lang="ja-JP" altLang="ja-JP" sz="1000" b="0" i="0" baseline="0">
              <a:effectLst/>
              <a:latin typeface="+mn-lt"/>
              <a:ea typeface="+mn-ea"/>
              <a:cs typeface="+mn-cs"/>
            </a:rPr>
            <a:t>【</a:t>
          </a:r>
          <a:r>
            <a:rPr lang="ja-JP" altLang="en-US" sz="1000" b="0" i="0" baseline="0">
              <a:effectLst/>
              <a:latin typeface="+mn-lt"/>
              <a:ea typeface="+mn-ea"/>
              <a:cs typeface="+mn-cs"/>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補助金等交付（間接補助）　</a:t>
          </a:r>
          <a:r>
            <a:rPr lang="ja-JP" altLang="ja-JP" sz="1000" b="0" i="0" baseline="0">
              <a:effectLst/>
              <a:latin typeface="+mn-lt"/>
              <a:ea typeface="+mn-ea"/>
              <a:cs typeface="+mn-cs"/>
            </a:rPr>
            <a:t>】</a:t>
          </a:r>
          <a:endParaRPr lang="ja-JP" altLang="ja-JP" sz="1100">
            <a:effectLst/>
          </a:endParaRPr>
        </a:p>
      </xdr:txBody>
    </xdr:sp>
    <xdr:clientData/>
  </xdr:twoCellAnchor>
  <xdr:twoCellAnchor>
    <xdr:from>
      <xdr:col>18</xdr:col>
      <xdr:colOff>28575</xdr:colOff>
      <xdr:row>758</xdr:row>
      <xdr:rowOff>311876</xdr:rowOff>
    </xdr:from>
    <xdr:to>
      <xdr:col>27</xdr:col>
      <xdr:colOff>73025</xdr:colOff>
      <xdr:row>760</xdr:row>
      <xdr:rowOff>205831</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629025" y="50661026"/>
          <a:ext cx="1844675" cy="598805"/>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en-US" altLang="ja-JP" sz="1100">
              <a:latin typeface="+mn-ea"/>
              <a:ea typeface="+mn-ea"/>
            </a:rPr>
            <a:t>C</a:t>
          </a:r>
          <a:r>
            <a:rPr kumimoji="1" lang="ja-JP" altLang="en-US" sz="1100"/>
            <a:t>．別海町</a:t>
          </a:r>
          <a:endParaRPr kumimoji="1" lang="en-US" altLang="ja-JP" sz="1100"/>
        </a:p>
        <a:p>
          <a:pPr algn="ctr"/>
          <a:r>
            <a:rPr kumimoji="1" lang="ja-JP" altLang="en-US" sz="1100"/>
            <a:t>１２百万円</a:t>
          </a:r>
        </a:p>
      </xdr:txBody>
    </xdr:sp>
    <xdr:clientData/>
  </xdr:twoCellAnchor>
  <xdr:twoCellAnchor>
    <xdr:from>
      <xdr:col>29</xdr:col>
      <xdr:colOff>104775</xdr:colOff>
      <xdr:row>758</xdr:row>
      <xdr:rowOff>66675</xdr:rowOff>
    </xdr:from>
    <xdr:to>
      <xdr:col>38</xdr:col>
      <xdr:colOff>177074</xdr:colOff>
      <xdr:row>758</xdr:row>
      <xdr:rowOff>254635</xdr:rowOff>
    </xdr:to>
    <xdr:sp macro="" textlink="">
      <xdr:nvSpPr>
        <xdr:cNvPr id="19" name="Rectangle 57">
          <a:extLst>
            <a:ext uri="{FF2B5EF4-FFF2-40B4-BE49-F238E27FC236}">
              <a16:creationId xmlns:a16="http://schemas.microsoft.com/office/drawing/2014/main" id="{00000000-0008-0000-0000-000013000000}"/>
            </a:ext>
          </a:extLst>
        </xdr:cNvPr>
        <xdr:cNvSpPr>
          <a:spLocks noChangeArrowheads="1"/>
        </xdr:cNvSpPr>
      </xdr:nvSpPr>
      <xdr:spPr>
        <a:xfrm>
          <a:off x="5905500" y="50415825"/>
          <a:ext cx="1872524" cy="187960"/>
        </a:xfrm>
        <a:prstGeom prst="rect">
          <a:avLst/>
        </a:prstGeom>
        <a:noFill/>
        <a:ln>
          <a:noFill/>
        </a:ln>
      </xdr:spPr>
      <xdr:txBody>
        <a:bodyPr vertOverflow="overflow" horzOverflow="overflow" wrap="none" lIns="0" tIns="0" rIns="0" bIns="0" anchor="ctr"/>
        <a:lstStyle/>
        <a:p>
          <a:pPr marL="0" marR="0" lvl="0" indent="0" algn="l" defTabSz="914400" rtl="0" eaLnBrk="1" fontAlgn="auto" latinLnBrk="0" hangingPunct="1">
            <a:lnSpc>
              <a:spcPct val="100000"/>
            </a:lnSpc>
            <a:spcBef>
              <a:spcPts val="0"/>
            </a:spcBef>
            <a:spcAft>
              <a:spcPts val="0"/>
            </a:spcAft>
            <a:defRPr sz="1000"/>
          </a:pPr>
          <a:r>
            <a:rPr lang="ja-JP" altLang="ja-JP" sz="1000" b="0" i="0" baseline="0">
              <a:effectLst/>
              <a:latin typeface="+mn-lt"/>
              <a:ea typeface="+mn-ea"/>
              <a:cs typeface="+mn-cs"/>
            </a:rPr>
            <a:t>【</a:t>
          </a:r>
          <a:r>
            <a:rPr lang="ja-JP" altLang="en-US" sz="1000" b="0" i="0" baseline="0">
              <a:effectLst/>
              <a:latin typeface="+mn-lt"/>
              <a:ea typeface="+mn-ea"/>
              <a:cs typeface="+mn-cs"/>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補助金等交付（間接補助）　</a:t>
          </a:r>
          <a:r>
            <a:rPr lang="ja-JP" altLang="ja-JP" sz="1000" b="0" i="0" baseline="0">
              <a:effectLst/>
              <a:latin typeface="+mn-lt"/>
              <a:ea typeface="+mn-ea"/>
              <a:cs typeface="+mn-cs"/>
            </a:rPr>
            <a:t>】</a:t>
          </a:r>
          <a:endParaRPr lang="ja-JP" altLang="ja-JP" sz="1100">
            <a:effectLst/>
          </a:endParaRPr>
        </a:p>
      </xdr:txBody>
    </xdr:sp>
    <xdr:clientData/>
  </xdr:twoCellAnchor>
  <xdr:twoCellAnchor>
    <xdr:from>
      <xdr:col>29</xdr:col>
      <xdr:colOff>114300</xdr:colOff>
      <xdr:row>758</xdr:row>
      <xdr:rowOff>330926</xdr:rowOff>
    </xdr:from>
    <xdr:to>
      <xdr:col>38</xdr:col>
      <xdr:colOff>158750</xdr:colOff>
      <xdr:row>760</xdr:row>
      <xdr:rowOff>224881</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915025" y="50680076"/>
          <a:ext cx="1844675" cy="598805"/>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en-US" altLang="ja-JP" sz="1100">
              <a:latin typeface="+mn-ea"/>
              <a:ea typeface="+mn-ea"/>
            </a:rPr>
            <a:t>D</a:t>
          </a:r>
          <a:r>
            <a:rPr kumimoji="1" lang="ja-JP" altLang="en-US" sz="1100"/>
            <a:t>．中標津町</a:t>
          </a:r>
          <a:endParaRPr kumimoji="1" lang="en-US" altLang="ja-JP" sz="1100"/>
        </a:p>
        <a:p>
          <a:pPr algn="ctr"/>
          <a:r>
            <a:rPr kumimoji="1" lang="ja-JP" altLang="en-US" sz="1100"/>
            <a:t>３２百万円</a:t>
          </a:r>
        </a:p>
      </xdr:txBody>
    </xdr:sp>
    <xdr:clientData/>
  </xdr:twoCellAnchor>
  <xdr:twoCellAnchor>
    <xdr:from>
      <xdr:col>41</xdr:col>
      <xdr:colOff>47625</xdr:colOff>
      <xdr:row>758</xdr:row>
      <xdr:rowOff>66675</xdr:rowOff>
    </xdr:from>
    <xdr:to>
      <xdr:col>49</xdr:col>
      <xdr:colOff>319949</xdr:colOff>
      <xdr:row>758</xdr:row>
      <xdr:rowOff>254635</xdr:rowOff>
    </xdr:to>
    <xdr:sp macro="" textlink="">
      <xdr:nvSpPr>
        <xdr:cNvPr id="21" name="Rectangle 57">
          <a:extLst>
            <a:ext uri="{FF2B5EF4-FFF2-40B4-BE49-F238E27FC236}">
              <a16:creationId xmlns:a16="http://schemas.microsoft.com/office/drawing/2014/main" id="{00000000-0008-0000-0000-000015000000}"/>
            </a:ext>
          </a:extLst>
        </xdr:cNvPr>
        <xdr:cNvSpPr>
          <a:spLocks noChangeArrowheads="1"/>
        </xdr:cNvSpPr>
      </xdr:nvSpPr>
      <xdr:spPr>
        <a:xfrm>
          <a:off x="8248650" y="50415825"/>
          <a:ext cx="1872524" cy="187960"/>
        </a:xfrm>
        <a:prstGeom prst="rect">
          <a:avLst/>
        </a:prstGeom>
        <a:noFill/>
        <a:ln>
          <a:noFill/>
        </a:ln>
      </xdr:spPr>
      <xdr:txBody>
        <a:bodyPr vertOverflow="overflow" horzOverflow="overflow" wrap="none" lIns="0" tIns="0" rIns="0" bIns="0" anchor="ctr"/>
        <a:lstStyle/>
        <a:p>
          <a:pPr marL="0" marR="0" lvl="0" indent="0" algn="l" defTabSz="914400" rtl="0" eaLnBrk="1" fontAlgn="auto" latinLnBrk="0" hangingPunct="1">
            <a:lnSpc>
              <a:spcPct val="100000"/>
            </a:lnSpc>
            <a:spcBef>
              <a:spcPts val="0"/>
            </a:spcBef>
            <a:spcAft>
              <a:spcPts val="0"/>
            </a:spcAft>
            <a:defRPr sz="1000"/>
          </a:pPr>
          <a:r>
            <a:rPr lang="ja-JP" altLang="ja-JP" sz="1000" b="0" i="0" baseline="0">
              <a:effectLst/>
              <a:latin typeface="+mn-lt"/>
              <a:ea typeface="+mn-ea"/>
              <a:cs typeface="+mn-cs"/>
            </a:rPr>
            <a:t>【</a:t>
          </a:r>
          <a:r>
            <a:rPr lang="ja-JP" altLang="en-US" sz="1000" b="0" i="0" baseline="0">
              <a:effectLst/>
              <a:latin typeface="+mn-lt"/>
              <a:ea typeface="+mn-ea"/>
              <a:cs typeface="+mn-cs"/>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補助金等交付（間接補助）　</a:t>
          </a:r>
          <a:r>
            <a:rPr lang="ja-JP" altLang="ja-JP" sz="1000" b="0" i="0" baseline="0">
              <a:effectLst/>
              <a:latin typeface="+mn-lt"/>
              <a:ea typeface="+mn-ea"/>
              <a:cs typeface="+mn-cs"/>
            </a:rPr>
            <a:t>】</a:t>
          </a:r>
          <a:endParaRPr lang="ja-JP" altLang="ja-JP" sz="1100">
            <a:effectLst/>
          </a:endParaRPr>
        </a:p>
      </xdr:txBody>
    </xdr:sp>
    <xdr:clientData/>
  </xdr:twoCellAnchor>
  <xdr:twoCellAnchor>
    <xdr:from>
      <xdr:col>41</xdr:col>
      <xdr:colOff>28575</xdr:colOff>
      <xdr:row>758</xdr:row>
      <xdr:rowOff>292826</xdr:rowOff>
    </xdr:from>
    <xdr:to>
      <xdr:col>49</xdr:col>
      <xdr:colOff>273050</xdr:colOff>
      <xdr:row>760</xdr:row>
      <xdr:rowOff>186781</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8229600" y="50641976"/>
          <a:ext cx="1844675" cy="598805"/>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en-US" altLang="ja-JP" sz="1100">
              <a:latin typeface="+mn-ea"/>
              <a:ea typeface="+mn-ea"/>
            </a:rPr>
            <a:t>E</a:t>
          </a:r>
          <a:r>
            <a:rPr kumimoji="1" lang="ja-JP" altLang="en-US" sz="1100"/>
            <a:t>．羅臼町</a:t>
          </a:r>
          <a:endParaRPr kumimoji="1" lang="en-US" altLang="ja-JP" sz="1100"/>
        </a:p>
        <a:p>
          <a:pPr algn="ctr"/>
          <a:r>
            <a:rPr kumimoji="1" lang="ja-JP" altLang="en-US" sz="1100"/>
            <a:t>２４百万円</a:t>
          </a:r>
        </a:p>
      </xdr:txBody>
    </xdr:sp>
    <xdr:clientData/>
  </xdr:twoCellAnchor>
  <xdr:twoCellAnchor>
    <xdr:from>
      <xdr:col>6</xdr:col>
      <xdr:colOff>161925</xdr:colOff>
      <xdr:row>760</xdr:row>
      <xdr:rowOff>295275</xdr:rowOff>
    </xdr:from>
    <xdr:to>
      <xdr:col>16</xdr:col>
      <xdr:colOff>19050</xdr:colOff>
      <xdr:row>764</xdr:row>
      <xdr:rowOff>57150</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1362075" y="51349275"/>
          <a:ext cx="1857375" cy="1171575"/>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lang="ja-JP" altLang="ja-JP" sz="1050" b="0" i="0" baseline="0">
              <a:solidFill>
                <a:schemeClr val="tx1"/>
              </a:solidFill>
              <a:effectLst/>
              <a:latin typeface="+mn-lt"/>
              <a:ea typeface="+mn-ea"/>
              <a:cs typeface="+mn-cs"/>
            </a:rPr>
            <a:t>振興計画に基づく北方領土隣接地域の魅力ある地域社会の形成に向けた重点的な取組の事業を実施</a:t>
          </a:r>
          <a:endParaRPr lang="ja-JP" altLang="ja-JP" sz="1050">
            <a:effectLst/>
          </a:endParaRPr>
        </a:p>
      </xdr:txBody>
    </xdr:sp>
    <xdr:clientData/>
  </xdr:twoCellAnchor>
  <xdr:twoCellAnchor>
    <xdr:from>
      <xdr:col>29</xdr:col>
      <xdr:colOff>73025</xdr:colOff>
      <xdr:row>764</xdr:row>
      <xdr:rowOff>114300</xdr:rowOff>
    </xdr:from>
    <xdr:to>
      <xdr:col>39</xdr:col>
      <xdr:colOff>38100</xdr:colOff>
      <xdr:row>765</xdr:row>
      <xdr:rowOff>552450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873750" y="52578000"/>
          <a:ext cx="1965325" cy="1104900"/>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l"/>
          <a:r>
            <a:rPr kumimoji="1" lang="ja-JP" altLang="en-US" sz="1100"/>
            <a:t>　施設整備費　</a:t>
          </a:r>
          <a:r>
            <a:rPr kumimoji="1" lang="ja-JP" altLang="ja-JP" sz="1100">
              <a:solidFill>
                <a:schemeClr val="tx1"/>
              </a:solidFill>
              <a:effectLst/>
              <a:latin typeface="+mn-lt"/>
              <a:ea typeface="+mn-ea"/>
              <a:cs typeface="+mn-cs"/>
            </a:rPr>
            <a:t>３２</a:t>
          </a:r>
          <a:r>
            <a:rPr kumimoji="1" lang="ja-JP" altLang="en-US" sz="1100"/>
            <a:t>百万円</a:t>
          </a:r>
          <a:endParaRPr kumimoji="1" lang="en-US" altLang="ja-JP" sz="1100"/>
        </a:p>
        <a:p>
          <a:pPr algn="l"/>
          <a:endParaRPr kumimoji="1" lang="en-US" altLang="ja-JP" sz="1100"/>
        </a:p>
        <a:p>
          <a:pPr algn="l"/>
          <a:r>
            <a:rPr kumimoji="1" lang="ja-JP" altLang="en-US" sz="1100"/>
            <a:t>　　　　　　合計　</a:t>
          </a:r>
          <a:r>
            <a:rPr kumimoji="1" lang="ja-JP" altLang="ja-JP" sz="1100">
              <a:solidFill>
                <a:schemeClr val="tx1"/>
              </a:solidFill>
              <a:effectLst/>
              <a:latin typeface="+mn-lt"/>
              <a:ea typeface="+mn-ea"/>
              <a:cs typeface="+mn-cs"/>
            </a:rPr>
            <a:t>３２</a:t>
          </a:r>
          <a:r>
            <a:rPr kumimoji="1" lang="ja-JP" altLang="en-US" sz="1100"/>
            <a:t>百万円</a:t>
          </a:r>
          <a:endParaRPr kumimoji="1" lang="en-US" altLang="ja-JP" sz="1100"/>
        </a:p>
        <a:p>
          <a:pPr algn="ctr"/>
          <a:endParaRPr kumimoji="1" lang="en-US" altLang="ja-JP" sz="1100"/>
        </a:p>
        <a:p>
          <a:pPr algn="ctr"/>
          <a:r>
            <a:rPr kumimoji="1" lang="ja-JP" altLang="en-US" sz="1100"/>
            <a:t>＜実績報告ベース＞</a:t>
          </a:r>
        </a:p>
      </xdr:txBody>
    </xdr:sp>
    <xdr:clientData/>
  </xdr:twoCellAnchor>
  <xdr:oneCellAnchor>
    <xdr:from>
      <xdr:col>41</xdr:col>
      <xdr:colOff>44450</xdr:colOff>
      <xdr:row>764</xdr:row>
      <xdr:rowOff>142874</xdr:rowOff>
    </xdr:from>
    <xdr:ext cx="1844675" cy="1085851"/>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45475" y="52606574"/>
          <a:ext cx="1844675" cy="1085851"/>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l"/>
          <a:r>
            <a:rPr kumimoji="1" lang="ja-JP" altLang="en-US" sz="1100"/>
            <a:t>　雑役務費　３百万円</a:t>
          </a:r>
          <a:endParaRPr kumimoji="1" lang="en-US" altLang="ja-JP" sz="1100"/>
        </a:p>
        <a:p>
          <a:pPr algn="l"/>
          <a:r>
            <a:rPr kumimoji="1" lang="ja-JP" altLang="en-US" sz="1100"/>
            <a:t>　施設整備費　２１百万円</a:t>
          </a:r>
          <a:endParaRPr kumimoji="1" lang="en-US" altLang="ja-JP" sz="1100"/>
        </a:p>
        <a:p>
          <a:pPr algn="l"/>
          <a:r>
            <a:rPr kumimoji="1" lang="ja-JP" altLang="en-US" sz="1100"/>
            <a:t>　　　　　　合計　</a:t>
          </a:r>
          <a:r>
            <a:rPr kumimoji="1" lang="ja-JP" altLang="ja-JP" sz="1100">
              <a:solidFill>
                <a:schemeClr val="tx1"/>
              </a:solidFill>
              <a:effectLst/>
              <a:latin typeface="+mn-lt"/>
              <a:ea typeface="+mn-ea"/>
              <a:cs typeface="+mn-cs"/>
            </a:rPr>
            <a:t>２４</a:t>
          </a:r>
          <a:r>
            <a:rPr kumimoji="1" lang="ja-JP" altLang="en-US" sz="1100"/>
            <a:t>百万円</a:t>
          </a:r>
          <a:endParaRPr kumimoji="1" lang="en-US" altLang="ja-JP" sz="1100"/>
        </a:p>
        <a:p>
          <a:pPr algn="ctr"/>
          <a:endParaRPr kumimoji="1" lang="en-US" altLang="ja-JP" sz="1100"/>
        </a:p>
        <a:p>
          <a:pPr algn="ctr"/>
          <a:r>
            <a:rPr kumimoji="1" lang="ja-JP" altLang="en-US" sz="1100"/>
            <a:t>＜実績報告ベース＞</a:t>
          </a:r>
        </a:p>
      </xdr:txBody>
    </xdr:sp>
    <xdr:clientData/>
  </xdr:oneCellAnchor>
  <xdr:twoCellAnchor>
    <xdr:from>
      <xdr:col>11</xdr:col>
      <xdr:colOff>9525</xdr:colOff>
      <xdr:row>756</xdr:row>
      <xdr:rowOff>78831</xdr:rowOff>
    </xdr:from>
    <xdr:to>
      <xdr:col>46</xdr:col>
      <xdr:colOff>47625</xdr:colOff>
      <xdr:row>758</xdr:row>
      <xdr:rowOff>38100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2228290" y="49642449"/>
          <a:ext cx="7097806" cy="654033"/>
          <a:chOff x="2219325" y="49942206"/>
          <a:chExt cx="7038975" cy="664119"/>
        </a:xfrm>
      </xdr:grpSpPr>
      <xdr:sp macro="" textlink="">
        <xdr:nvSpPr>
          <xdr:cNvPr id="31" name="Freeform 11">
            <a:extLst>
              <a:ext uri="{FF2B5EF4-FFF2-40B4-BE49-F238E27FC236}">
                <a16:creationId xmlns:a16="http://schemas.microsoft.com/office/drawing/2014/main" id="{00000000-0008-0000-0000-00001F000000}"/>
              </a:ext>
            </a:extLst>
          </xdr:cNvPr>
          <xdr:cNvSpPr>
            <a:spLocks noEditPoints="1"/>
          </xdr:cNvSpPr>
        </xdr:nvSpPr>
        <xdr:spPr>
          <a:xfrm>
            <a:off x="4581525" y="50263425"/>
            <a:ext cx="66675" cy="342900"/>
          </a:xfrm>
          <a:custGeom>
            <a:avLst/>
            <a:gdLst>
              <a:gd name="T0" fmla="*/ 284 w 521"/>
              <a:gd name="T1" fmla="*/ 0 h 2304"/>
              <a:gd name="T2" fmla="*/ 284 w 521"/>
              <a:gd name="T3" fmla="*/ 2256 h 2304"/>
              <a:gd name="T4" fmla="*/ 236 w 521"/>
              <a:gd name="T5" fmla="*/ 2256 h 2304"/>
              <a:gd name="T6" fmla="*/ 236 w 521"/>
              <a:gd name="T7" fmla="*/ 0 h 2304"/>
              <a:gd name="T8" fmla="*/ 284 w 521"/>
              <a:gd name="T9" fmla="*/ 0 h 2304"/>
              <a:gd name="T10" fmla="*/ 515 w 521"/>
              <a:gd name="T11" fmla="*/ 1868 h 2304"/>
              <a:gd name="T12" fmla="*/ 260 w 521"/>
              <a:gd name="T13" fmla="*/ 2304 h 2304"/>
              <a:gd name="T14" fmla="*/ 6 w 521"/>
              <a:gd name="T15" fmla="*/ 1868 h 2304"/>
              <a:gd name="T16" fmla="*/ 15 w 521"/>
              <a:gd name="T17" fmla="*/ 1835 h 2304"/>
              <a:gd name="T18" fmla="*/ 48 w 521"/>
              <a:gd name="T19" fmla="*/ 1844 h 2304"/>
              <a:gd name="T20" fmla="*/ 281 w 521"/>
              <a:gd name="T21" fmla="*/ 2244 h 2304"/>
              <a:gd name="T22" fmla="*/ 240 w 521"/>
              <a:gd name="T23" fmla="*/ 2244 h 2304"/>
              <a:gd name="T24" fmla="*/ 473 w 521"/>
              <a:gd name="T25" fmla="*/ 1844 h 2304"/>
              <a:gd name="T26" fmla="*/ 506 w 521"/>
              <a:gd name="T27" fmla="*/ 1835 h 2304"/>
              <a:gd name="T28" fmla="*/ 515 w 521"/>
              <a:gd name="T29" fmla="*/ 1868 h 23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2304">
                <a:moveTo>
                  <a:pt x="284" y="0"/>
                </a:moveTo>
                <a:lnTo>
                  <a:pt x="284" y="2256"/>
                </a:lnTo>
                <a:lnTo>
                  <a:pt x="236" y="2256"/>
                </a:lnTo>
                <a:lnTo>
                  <a:pt x="236" y="0"/>
                </a:lnTo>
                <a:lnTo>
                  <a:pt x="284" y="0"/>
                </a:lnTo>
                <a:close/>
                <a:moveTo>
                  <a:pt x="515" y="1868"/>
                </a:moveTo>
                <a:lnTo>
                  <a:pt x="260" y="2304"/>
                </a:lnTo>
                <a:lnTo>
                  <a:pt x="6" y="1868"/>
                </a:lnTo>
                <a:cubicBezTo>
                  <a:pt x="0" y="1857"/>
                  <a:pt x="4" y="1842"/>
                  <a:pt x="15" y="1835"/>
                </a:cubicBezTo>
                <a:cubicBezTo>
                  <a:pt x="26" y="1828"/>
                  <a:pt x="41" y="1832"/>
                  <a:pt x="48" y="1844"/>
                </a:cubicBezTo>
                <a:lnTo>
                  <a:pt x="281" y="2244"/>
                </a:lnTo>
                <a:lnTo>
                  <a:pt x="240" y="2244"/>
                </a:lnTo>
                <a:lnTo>
                  <a:pt x="473" y="1844"/>
                </a:lnTo>
                <a:cubicBezTo>
                  <a:pt x="480" y="1832"/>
                  <a:pt x="494" y="1828"/>
                  <a:pt x="506" y="1835"/>
                </a:cubicBezTo>
                <a:cubicBezTo>
                  <a:pt x="517" y="1842"/>
                  <a:pt x="521" y="1857"/>
                  <a:pt x="515" y="1868"/>
                </a:cubicBezTo>
                <a:close/>
              </a:path>
            </a:pathLst>
          </a:custGeom>
          <a:solidFill>
            <a:srgbClr val="000000"/>
          </a:solidFill>
          <a:ln w="19050" cap="flat">
            <a:solidFill>
              <a:srgbClr val="000000"/>
            </a:solidFill>
            <a:prstDash val="solid"/>
            <a:round/>
            <a:headEnd/>
            <a:tailEnd/>
          </a:ln>
        </xdr:spPr>
      </xdr:sp>
      <xdr:sp macro="" textlink="">
        <xdr:nvSpPr>
          <xdr:cNvPr id="32" name="Freeform 11">
            <a:extLst>
              <a:ext uri="{FF2B5EF4-FFF2-40B4-BE49-F238E27FC236}">
                <a16:creationId xmlns:a16="http://schemas.microsoft.com/office/drawing/2014/main" id="{00000000-0008-0000-0000-000020000000}"/>
              </a:ext>
            </a:extLst>
          </xdr:cNvPr>
          <xdr:cNvSpPr>
            <a:spLocks noEditPoints="1"/>
          </xdr:cNvSpPr>
        </xdr:nvSpPr>
        <xdr:spPr>
          <a:xfrm>
            <a:off x="6781800" y="50263425"/>
            <a:ext cx="66675" cy="342900"/>
          </a:xfrm>
          <a:custGeom>
            <a:avLst/>
            <a:gdLst>
              <a:gd name="T0" fmla="*/ 284 w 521"/>
              <a:gd name="T1" fmla="*/ 0 h 2304"/>
              <a:gd name="T2" fmla="*/ 284 w 521"/>
              <a:gd name="T3" fmla="*/ 2256 h 2304"/>
              <a:gd name="T4" fmla="*/ 236 w 521"/>
              <a:gd name="T5" fmla="*/ 2256 h 2304"/>
              <a:gd name="T6" fmla="*/ 236 w 521"/>
              <a:gd name="T7" fmla="*/ 0 h 2304"/>
              <a:gd name="T8" fmla="*/ 284 w 521"/>
              <a:gd name="T9" fmla="*/ 0 h 2304"/>
              <a:gd name="T10" fmla="*/ 515 w 521"/>
              <a:gd name="T11" fmla="*/ 1868 h 2304"/>
              <a:gd name="T12" fmla="*/ 260 w 521"/>
              <a:gd name="T13" fmla="*/ 2304 h 2304"/>
              <a:gd name="T14" fmla="*/ 6 w 521"/>
              <a:gd name="T15" fmla="*/ 1868 h 2304"/>
              <a:gd name="T16" fmla="*/ 15 w 521"/>
              <a:gd name="T17" fmla="*/ 1835 h 2304"/>
              <a:gd name="T18" fmla="*/ 48 w 521"/>
              <a:gd name="T19" fmla="*/ 1844 h 2304"/>
              <a:gd name="T20" fmla="*/ 281 w 521"/>
              <a:gd name="T21" fmla="*/ 2244 h 2304"/>
              <a:gd name="T22" fmla="*/ 240 w 521"/>
              <a:gd name="T23" fmla="*/ 2244 h 2304"/>
              <a:gd name="T24" fmla="*/ 473 w 521"/>
              <a:gd name="T25" fmla="*/ 1844 h 2304"/>
              <a:gd name="T26" fmla="*/ 506 w 521"/>
              <a:gd name="T27" fmla="*/ 1835 h 2304"/>
              <a:gd name="T28" fmla="*/ 515 w 521"/>
              <a:gd name="T29" fmla="*/ 1868 h 23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2304">
                <a:moveTo>
                  <a:pt x="284" y="0"/>
                </a:moveTo>
                <a:lnTo>
                  <a:pt x="284" y="2256"/>
                </a:lnTo>
                <a:lnTo>
                  <a:pt x="236" y="2256"/>
                </a:lnTo>
                <a:lnTo>
                  <a:pt x="236" y="0"/>
                </a:lnTo>
                <a:lnTo>
                  <a:pt x="284" y="0"/>
                </a:lnTo>
                <a:close/>
                <a:moveTo>
                  <a:pt x="515" y="1868"/>
                </a:moveTo>
                <a:lnTo>
                  <a:pt x="260" y="2304"/>
                </a:lnTo>
                <a:lnTo>
                  <a:pt x="6" y="1868"/>
                </a:lnTo>
                <a:cubicBezTo>
                  <a:pt x="0" y="1857"/>
                  <a:pt x="4" y="1842"/>
                  <a:pt x="15" y="1835"/>
                </a:cubicBezTo>
                <a:cubicBezTo>
                  <a:pt x="26" y="1828"/>
                  <a:pt x="41" y="1832"/>
                  <a:pt x="48" y="1844"/>
                </a:cubicBezTo>
                <a:lnTo>
                  <a:pt x="281" y="2244"/>
                </a:lnTo>
                <a:lnTo>
                  <a:pt x="240" y="2244"/>
                </a:lnTo>
                <a:lnTo>
                  <a:pt x="473" y="1844"/>
                </a:lnTo>
                <a:cubicBezTo>
                  <a:pt x="480" y="1832"/>
                  <a:pt x="494" y="1828"/>
                  <a:pt x="506" y="1835"/>
                </a:cubicBezTo>
                <a:cubicBezTo>
                  <a:pt x="517" y="1842"/>
                  <a:pt x="521" y="1857"/>
                  <a:pt x="515" y="1868"/>
                </a:cubicBezTo>
                <a:close/>
              </a:path>
            </a:pathLst>
          </a:custGeom>
          <a:solidFill>
            <a:srgbClr val="000000"/>
          </a:solidFill>
          <a:ln w="19050" cap="flat">
            <a:solidFill>
              <a:srgbClr val="000000"/>
            </a:solidFill>
            <a:prstDash val="solid"/>
            <a:round/>
            <a:headEnd/>
            <a:tailEnd/>
          </a:ln>
        </xdr:spPr>
      </xdr:sp>
      <xdr:sp macro="" textlink="">
        <xdr:nvSpPr>
          <xdr:cNvPr id="33" name="Freeform 11">
            <a:extLst>
              <a:ext uri="{FF2B5EF4-FFF2-40B4-BE49-F238E27FC236}">
                <a16:creationId xmlns:a16="http://schemas.microsoft.com/office/drawing/2014/main" id="{00000000-0008-0000-0000-000021000000}"/>
              </a:ext>
            </a:extLst>
          </xdr:cNvPr>
          <xdr:cNvSpPr>
            <a:spLocks noEditPoints="1"/>
          </xdr:cNvSpPr>
        </xdr:nvSpPr>
        <xdr:spPr>
          <a:xfrm>
            <a:off x="9191625" y="50253900"/>
            <a:ext cx="66675" cy="342900"/>
          </a:xfrm>
          <a:custGeom>
            <a:avLst/>
            <a:gdLst>
              <a:gd name="T0" fmla="*/ 284 w 521"/>
              <a:gd name="T1" fmla="*/ 0 h 2304"/>
              <a:gd name="T2" fmla="*/ 284 w 521"/>
              <a:gd name="T3" fmla="*/ 2256 h 2304"/>
              <a:gd name="T4" fmla="*/ 236 w 521"/>
              <a:gd name="T5" fmla="*/ 2256 h 2304"/>
              <a:gd name="T6" fmla="*/ 236 w 521"/>
              <a:gd name="T7" fmla="*/ 0 h 2304"/>
              <a:gd name="T8" fmla="*/ 284 w 521"/>
              <a:gd name="T9" fmla="*/ 0 h 2304"/>
              <a:gd name="T10" fmla="*/ 515 w 521"/>
              <a:gd name="T11" fmla="*/ 1868 h 2304"/>
              <a:gd name="T12" fmla="*/ 260 w 521"/>
              <a:gd name="T13" fmla="*/ 2304 h 2304"/>
              <a:gd name="T14" fmla="*/ 6 w 521"/>
              <a:gd name="T15" fmla="*/ 1868 h 2304"/>
              <a:gd name="T16" fmla="*/ 15 w 521"/>
              <a:gd name="T17" fmla="*/ 1835 h 2304"/>
              <a:gd name="T18" fmla="*/ 48 w 521"/>
              <a:gd name="T19" fmla="*/ 1844 h 2304"/>
              <a:gd name="T20" fmla="*/ 281 w 521"/>
              <a:gd name="T21" fmla="*/ 2244 h 2304"/>
              <a:gd name="T22" fmla="*/ 240 w 521"/>
              <a:gd name="T23" fmla="*/ 2244 h 2304"/>
              <a:gd name="T24" fmla="*/ 473 w 521"/>
              <a:gd name="T25" fmla="*/ 1844 h 2304"/>
              <a:gd name="T26" fmla="*/ 506 w 521"/>
              <a:gd name="T27" fmla="*/ 1835 h 2304"/>
              <a:gd name="T28" fmla="*/ 515 w 521"/>
              <a:gd name="T29" fmla="*/ 1868 h 23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2304">
                <a:moveTo>
                  <a:pt x="284" y="0"/>
                </a:moveTo>
                <a:lnTo>
                  <a:pt x="284" y="2256"/>
                </a:lnTo>
                <a:lnTo>
                  <a:pt x="236" y="2256"/>
                </a:lnTo>
                <a:lnTo>
                  <a:pt x="236" y="0"/>
                </a:lnTo>
                <a:lnTo>
                  <a:pt x="284" y="0"/>
                </a:lnTo>
                <a:close/>
                <a:moveTo>
                  <a:pt x="515" y="1868"/>
                </a:moveTo>
                <a:lnTo>
                  <a:pt x="260" y="2304"/>
                </a:lnTo>
                <a:lnTo>
                  <a:pt x="6" y="1868"/>
                </a:lnTo>
                <a:cubicBezTo>
                  <a:pt x="0" y="1857"/>
                  <a:pt x="4" y="1842"/>
                  <a:pt x="15" y="1835"/>
                </a:cubicBezTo>
                <a:cubicBezTo>
                  <a:pt x="26" y="1828"/>
                  <a:pt x="41" y="1832"/>
                  <a:pt x="48" y="1844"/>
                </a:cubicBezTo>
                <a:lnTo>
                  <a:pt x="281" y="2244"/>
                </a:lnTo>
                <a:lnTo>
                  <a:pt x="240" y="2244"/>
                </a:lnTo>
                <a:lnTo>
                  <a:pt x="473" y="1844"/>
                </a:lnTo>
                <a:cubicBezTo>
                  <a:pt x="480" y="1832"/>
                  <a:pt x="494" y="1828"/>
                  <a:pt x="506" y="1835"/>
                </a:cubicBezTo>
                <a:cubicBezTo>
                  <a:pt x="517" y="1842"/>
                  <a:pt x="521" y="1857"/>
                  <a:pt x="515" y="1868"/>
                </a:cubicBezTo>
                <a:close/>
              </a:path>
            </a:pathLst>
          </a:custGeom>
          <a:solidFill>
            <a:srgbClr val="000000"/>
          </a:solidFill>
          <a:ln w="19050" cap="flat">
            <a:solidFill>
              <a:srgbClr val="000000"/>
            </a:solidFill>
            <a:prstDash val="solid"/>
            <a:round/>
            <a:headEnd/>
            <a:tailEnd/>
          </a:ln>
        </xdr:spPr>
      </xdr:sp>
      <xdr:sp macro="" textlink="">
        <xdr:nvSpPr>
          <xdr:cNvPr id="34" name="Freeform 11">
            <a:extLst>
              <a:ext uri="{FF2B5EF4-FFF2-40B4-BE49-F238E27FC236}">
                <a16:creationId xmlns:a16="http://schemas.microsoft.com/office/drawing/2014/main" id="{00000000-0008-0000-0000-000022000000}"/>
              </a:ext>
            </a:extLst>
          </xdr:cNvPr>
          <xdr:cNvSpPr>
            <a:spLocks noEditPoints="1"/>
          </xdr:cNvSpPr>
        </xdr:nvSpPr>
        <xdr:spPr>
          <a:xfrm>
            <a:off x="2219325" y="50253900"/>
            <a:ext cx="66675" cy="342900"/>
          </a:xfrm>
          <a:custGeom>
            <a:avLst/>
            <a:gdLst>
              <a:gd name="T0" fmla="*/ 284 w 521"/>
              <a:gd name="T1" fmla="*/ 0 h 2304"/>
              <a:gd name="T2" fmla="*/ 284 w 521"/>
              <a:gd name="T3" fmla="*/ 2256 h 2304"/>
              <a:gd name="T4" fmla="*/ 236 w 521"/>
              <a:gd name="T5" fmla="*/ 2256 h 2304"/>
              <a:gd name="T6" fmla="*/ 236 w 521"/>
              <a:gd name="T7" fmla="*/ 0 h 2304"/>
              <a:gd name="T8" fmla="*/ 284 w 521"/>
              <a:gd name="T9" fmla="*/ 0 h 2304"/>
              <a:gd name="T10" fmla="*/ 515 w 521"/>
              <a:gd name="T11" fmla="*/ 1868 h 2304"/>
              <a:gd name="T12" fmla="*/ 260 w 521"/>
              <a:gd name="T13" fmla="*/ 2304 h 2304"/>
              <a:gd name="T14" fmla="*/ 6 w 521"/>
              <a:gd name="T15" fmla="*/ 1868 h 2304"/>
              <a:gd name="T16" fmla="*/ 15 w 521"/>
              <a:gd name="T17" fmla="*/ 1835 h 2304"/>
              <a:gd name="T18" fmla="*/ 48 w 521"/>
              <a:gd name="T19" fmla="*/ 1844 h 2304"/>
              <a:gd name="T20" fmla="*/ 281 w 521"/>
              <a:gd name="T21" fmla="*/ 2244 h 2304"/>
              <a:gd name="T22" fmla="*/ 240 w 521"/>
              <a:gd name="T23" fmla="*/ 2244 h 2304"/>
              <a:gd name="T24" fmla="*/ 473 w 521"/>
              <a:gd name="T25" fmla="*/ 1844 h 2304"/>
              <a:gd name="T26" fmla="*/ 506 w 521"/>
              <a:gd name="T27" fmla="*/ 1835 h 2304"/>
              <a:gd name="T28" fmla="*/ 515 w 521"/>
              <a:gd name="T29" fmla="*/ 1868 h 23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2304">
                <a:moveTo>
                  <a:pt x="284" y="0"/>
                </a:moveTo>
                <a:lnTo>
                  <a:pt x="284" y="2256"/>
                </a:lnTo>
                <a:lnTo>
                  <a:pt x="236" y="2256"/>
                </a:lnTo>
                <a:lnTo>
                  <a:pt x="236" y="0"/>
                </a:lnTo>
                <a:lnTo>
                  <a:pt x="284" y="0"/>
                </a:lnTo>
                <a:close/>
                <a:moveTo>
                  <a:pt x="515" y="1868"/>
                </a:moveTo>
                <a:lnTo>
                  <a:pt x="260" y="2304"/>
                </a:lnTo>
                <a:lnTo>
                  <a:pt x="6" y="1868"/>
                </a:lnTo>
                <a:cubicBezTo>
                  <a:pt x="0" y="1857"/>
                  <a:pt x="4" y="1842"/>
                  <a:pt x="15" y="1835"/>
                </a:cubicBezTo>
                <a:cubicBezTo>
                  <a:pt x="26" y="1828"/>
                  <a:pt x="41" y="1832"/>
                  <a:pt x="48" y="1844"/>
                </a:cubicBezTo>
                <a:lnTo>
                  <a:pt x="281" y="2244"/>
                </a:lnTo>
                <a:lnTo>
                  <a:pt x="240" y="2244"/>
                </a:lnTo>
                <a:lnTo>
                  <a:pt x="473" y="1844"/>
                </a:lnTo>
                <a:cubicBezTo>
                  <a:pt x="480" y="1832"/>
                  <a:pt x="494" y="1828"/>
                  <a:pt x="506" y="1835"/>
                </a:cubicBezTo>
                <a:cubicBezTo>
                  <a:pt x="517" y="1842"/>
                  <a:pt x="521" y="1857"/>
                  <a:pt x="515" y="1868"/>
                </a:cubicBezTo>
                <a:close/>
              </a:path>
            </a:pathLst>
          </a:custGeom>
          <a:solidFill>
            <a:srgbClr val="000000"/>
          </a:solidFill>
          <a:ln w="19050" cap="flat">
            <a:solidFill>
              <a:srgbClr val="000000"/>
            </a:solidFill>
            <a:prstDash val="solid"/>
            <a:round/>
            <a:headEnd/>
            <a:tailEnd/>
          </a:ln>
        </xdr:spPr>
      </xdr:sp>
      <xdr:cxnSp macro="">
        <xdr:nvCxnSpPr>
          <xdr:cNvPr id="36" name="直線コネクタ 35">
            <a:extLst>
              <a:ext uri="{FF2B5EF4-FFF2-40B4-BE49-F238E27FC236}">
                <a16:creationId xmlns:a16="http://schemas.microsoft.com/office/drawing/2014/main" id="{00000000-0008-0000-0000-000024000000}"/>
              </a:ext>
            </a:extLst>
          </xdr:cNvPr>
          <xdr:cNvCxnSpPr>
            <a:stCxn id="34" idx="0"/>
            <a:endCxn id="33" idx="0"/>
          </xdr:cNvCxnSpPr>
        </xdr:nvCxnSpPr>
        <xdr:spPr>
          <a:xfrm>
            <a:off x="2255670" y="50253900"/>
            <a:ext cx="6972300" cy="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5732372" y="49942206"/>
            <a:ext cx="1678" cy="302169"/>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9525</xdr:colOff>
      <xdr:row>760</xdr:row>
      <xdr:rowOff>276225</xdr:rowOff>
    </xdr:from>
    <xdr:to>
      <xdr:col>27</xdr:col>
      <xdr:colOff>66675</xdr:colOff>
      <xdr:row>764</xdr:row>
      <xdr:rowOff>47625</xdr:rowOff>
    </xdr:to>
    <xdr:sp macro="" textlink="">
      <xdr:nvSpPr>
        <xdr:cNvPr id="35" name="大かっこ 34">
          <a:extLst>
            <a:ext uri="{FF2B5EF4-FFF2-40B4-BE49-F238E27FC236}">
              <a16:creationId xmlns:a16="http://schemas.microsoft.com/office/drawing/2014/main" id="{00000000-0008-0000-0000-000023000000}"/>
            </a:ext>
          </a:extLst>
        </xdr:cNvPr>
        <xdr:cNvSpPr/>
      </xdr:nvSpPr>
      <xdr:spPr>
        <a:xfrm>
          <a:off x="3609975" y="51330225"/>
          <a:ext cx="1857375" cy="1181100"/>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lang="ja-JP" altLang="ja-JP" sz="1050" b="0" i="0" baseline="0">
              <a:solidFill>
                <a:schemeClr val="tx1"/>
              </a:solidFill>
              <a:effectLst/>
              <a:latin typeface="+mn-lt"/>
              <a:ea typeface="+mn-ea"/>
              <a:cs typeface="+mn-cs"/>
            </a:rPr>
            <a:t>振興計画に基づく北方領土隣接地域の魅力ある地域社会の形成に向けた重点的な取組の事業を実施</a:t>
          </a:r>
          <a:endParaRPr lang="ja-JP" altLang="ja-JP" sz="1050">
            <a:effectLst/>
          </a:endParaRPr>
        </a:p>
      </xdr:txBody>
    </xdr:sp>
    <xdr:clientData/>
  </xdr:twoCellAnchor>
  <xdr:twoCellAnchor>
    <xdr:from>
      <xdr:col>29</xdr:col>
      <xdr:colOff>114300</xdr:colOff>
      <xdr:row>760</xdr:row>
      <xdr:rowOff>266700</xdr:rowOff>
    </xdr:from>
    <xdr:to>
      <xdr:col>38</xdr:col>
      <xdr:colOff>171450</xdr:colOff>
      <xdr:row>764</xdr:row>
      <xdr:rowOff>38100</xdr:rowOff>
    </xdr:to>
    <xdr:sp macro="" textlink="">
      <xdr:nvSpPr>
        <xdr:cNvPr id="37" name="大かっこ 36">
          <a:extLst>
            <a:ext uri="{FF2B5EF4-FFF2-40B4-BE49-F238E27FC236}">
              <a16:creationId xmlns:a16="http://schemas.microsoft.com/office/drawing/2014/main" id="{00000000-0008-0000-0000-000025000000}"/>
            </a:ext>
          </a:extLst>
        </xdr:cNvPr>
        <xdr:cNvSpPr/>
      </xdr:nvSpPr>
      <xdr:spPr>
        <a:xfrm>
          <a:off x="5915025" y="51320700"/>
          <a:ext cx="1857375" cy="1181100"/>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lang="ja-JP" altLang="ja-JP" sz="1050" b="0" i="0" baseline="0">
              <a:solidFill>
                <a:schemeClr val="tx1"/>
              </a:solidFill>
              <a:effectLst/>
              <a:latin typeface="+mn-lt"/>
              <a:ea typeface="+mn-ea"/>
              <a:cs typeface="+mn-cs"/>
            </a:rPr>
            <a:t>振興計画に基づく北方領土隣接地域の魅力ある地域社会の形成に向けた重点的な取組の事業を実施</a:t>
          </a:r>
          <a:endParaRPr lang="ja-JP" altLang="ja-JP" sz="1050">
            <a:effectLst/>
          </a:endParaRPr>
        </a:p>
      </xdr:txBody>
    </xdr:sp>
    <xdr:clientData/>
  </xdr:twoCellAnchor>
  <xdr:twoCellAnchor>
    <xdr:from>
      <xdr:col>41</xdr:col>
      <xdr:colOff>19050</xdr:colOff>
      <xdr:row>760</xdr:row>
      <xdr:rowOff>257175</xdr:rowOff>
    </xdr:from>
    <xdr:to>
      <xdr:col>49</xdr:col>
      <xdr:colOff>276225</xdr:colOff>
      <xdr:row>764</xdr:row>
      <xdr:rowOff>38100</xdr:rowOff>
    </xdr:to>
    <xdr:sp macro="" textlink="">
      <xdr:nvSpPr>
        <xdr:cNvPr id="39" name="大かっこ 38">
          <a:extLst>
            <a:ext uri="{FF2B5EF4-FFF2-40B4-BE49-F238E27FC236}">
              <a16:creationId xmlns:a16="http://schemas.microsoft.com/office/drawing/2014/main" id="{00000000-0008-0000-0000-000027000000}"/>
            </a:ext>
          </a:extLst>
        </xdr:cNvPr>
        <xdr:cNvSpPr/>
      </xdr:nvSpPr>
      <xdr:spPr>
        <a:xfrm>
          <a:off x="8220075" y="51311175"/>
          <a:ext cx="1857375" cy="1190625"/>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lang="ja-JP" altLang="ja-JP" sz="1050" b="0" i="0" baseline="0">
              <a:solidFill>
                <a:schemeClr val="tx1"/>
              </a:solidFill>
              <a:effectLst/>
              <a:latin typeface="+mn-lt"/>
              <a:ea typeface="+mn-ea"/>
              <a:cs typeface="+mn-cs"/>
            </a:rPr>
            <a:t>振興計画に基づく北方領土隣接地域の魅力ある地域社会の形成に向けた重点的な取組の事業を実施</a:t>
          </a:r>
          <a:endParaRPr lang="ja-JP" altLang="ja-JP" sz="105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M135" sqref="AM135:AP1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2">
        <v>2021</v>
      </c>
      <c r="AE2" s="932"/>
      <c r="AF2" s="932"/>
      <c r="AG2" s="932"/>
      <c r="AH2" s="932"/>
      <c r="AI2" s="83" t="s">
        <v>321</v>
      </c>
      <c r="AJ2" s="932" t="s">
        <v>627</v>
      </c>
      <c r="AK2" s="932"/>
      <c r="AL2" s="932"/>
      <c r="AM2" s="932"/>
      <c r="AN2" s="83" t="s">
        <v>321</v>
      </c>
      <c r="AO2" s="932">
        <v>20</v>
      </c>
      <c r="AP2" s="932"/>
      <c r="AQ2" s="932"/>
      <c r="AR2" s="84" t="s">
        <v>626</v>
      </c>
      <c r="AS2" s="938">
        <v>486</v>
      </c>
      <c r="AT2" s="938"/>
      <c r="AU2" s="938"/>
      <c r="AV2" s="83" t="str">
        <f>IF(AW2="","","-")</f>
        <v>-</v>
      </c>
      <c r="AW2" s="895">
        <v>0</v>
      </c>
      <c r="AX2" s="895"/>
    </row>
    <row r="3" spans="1:50" ht="21" customHeight="1" thickBot="1" x14ac:dyDescent="0.2">
      <c r="A3" s="851" t="s">
        <v>619</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628</v>
      </c>
      <c r="AK3" s="853"/>
      <c r="AL3" s="853"/>
      <c r="AM3" s="853"/>
      <c r="AN3" s="853"/>
      <c r="AO3" s="853"/>
      <c r="AP3" s="853"/>
      <c r="AQ3" s="853"/>
      <c r="AR3" s="853"/>
      <c r="AS3" s="853"/>
      <c r="AT3" s="853"/>
      <c r="AU3" s="853"/>
      <c r="AV3" s="853"/>
      <c r="AW3" s="853"/>
      <c r="AX3" s="24" t="s">
        <v>64</v>
      </c>
    </row>
    <row r="4" spans="1:50" ht="24.75" customHeight="1" x14ac:dyDescent="0.15">
      <c r="A4" s="690" t="s">
        <v>25</v>
      </c>
      <c r="B4" s="691"/>
      <c r="C4" s="691"/>
      <c r="D4" s="691"/>
      <c r="E4" s="691"/>
      <c r="F4" s="691"/>
      <c r="G4" s="668" t="s">
        <v>629</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630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2" t="s">
        <v>409</v>
      </c>
      <c r="H5" s="823"/>
      <c r="I5" s="823"/>
      <c r="J5" s="823"/>
      <c r="K5" s="823"/>
      <c r="L5" s="823"/>
      <c r="M5" s="824" t="s">
        <v>65</v>
      </c>
      <c r="N5" s="825"/>
      <c r="O5" s="825"/>
      <c r="P5" s="825"/>
      <c r="Q5" s="825"/>
      <c r="R5" s="826"/>
      <c r="S5" s="827" t="s">
        <v>69</v>
      </c>
      <c r="T5" s="823"/>
      <c r="U5" s="823"/>
      <c r="V5" s="823"/>
      <c r="W5" s="823"/>
      <c r="X5" s="828"/>
      <c r="Y5" s="684" t="s">
        <v>3</v>
      </c>
      <c r="Z5" s="527"/>
      <c r="AA5" s="527"/>
      <c r="AB5" s="527"/>
      <c r="AC5" s="527"/>
      <c r="AD5" s="528"/>
      <c r="AE5" s="685" t="s">
        <v>631</v>
      </c>
      <c r="AF5" s="685"/>
      <c r="AG5" s="685"/>
      <c r="AH5" s="685"/>
      <c r="AI5" s="685"/>
      <c r="AJ5" s="685"/>
      <c r="AK5" s="685"/>
      <c r="AL5" s="685"/>
      <c r="AM5" s="685"/>
      <c r="AN5" s="685"/>
      <c r="AO5" s="685"/>
      <c r="AP5" s="686"/>
      <c r="AQ5" s="687" t="s">
        <v>632</v>
      </c>
      <c r="AR5" s="688"/>
      <c r="AS5" s="688"/>
      <c r="AT5" s="688"/>
      <c r="AU5" s="688"/>
      <c r="AV5" s="688"/>
      <c r="AW5" s="688"/>
      <c r="AX5" s="689"/>
    </row>
    <row r="6" spans="1:50" ht="39" customHeight="1" x14ac:dyDescent="0.15">
      <c r="A6" s="692" t="s">
        <v>4</v>
      </c>
      <c r="B6" s="693"/>
      <c r="C6" s="693"/>
      <c r="D6" s="693"/>
      <c r="E6" s="693"/>
      <c r="F6" s="693"/>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75" customHeight="1" x14ac:dyDescent="0.15">
      <c r="A7" s="479" t="s">
        <v>22</v>
      </c>
      <c r="B7" s="480"/>
      <c r="C7" s="480"/>
      <c r="D7" s="480"/>
      <c r="E7" s="480"/>
      <c r="F7" s="481"/>
      <c r="G7" s="482" t="s">
        <v>700</v>
      </c>
      <c r="H7" s="483"/>
      <c r="I7" s="483"/>
      <c r="J7" s="483"/>
      <c r="K7" s="483"/>
      <c r="L7" s="483"/>
      <c r="M7" s="483"/>
      <c r="N7" s="483"/>
      <c r="O7" s="483"/>
      <c r="P7" s="483"/>
      <c r="Q7" s="483"/>
      <c r="R7" s="483"/>
      <c r="S7" s="483"/>
      <c r="T7" s="483"/>
      <c r="U7" s="483"/>
      <c r="V7" s="483"/>
      <c r="W7" s="483"/>
      <c r="X7" s="484"/>
      <c r="Y7" s="910" t="s">
        <v>304</v>
      </c>
      <c r="Z7" s="427"/>
      <c r="AA7" s="427"/>
      <c r="AB7" s="427"/>
      <c r="AC7" s="427"/>
      <c r="AD7" s="911"/>
      <c r="AE7" s="899" t="s">
        <v>634</v>
      </c>
      <c r="AF7" s="900"/>
      <c r="AG7" s="900"/>
      <c r="AH7" s="900"/>
      <c r="AI7" s="900"/>
      <c r="AJ7" s="900"/>
      <c r="AK7" s="900"/>
      <c r="AL7" s="900"/>
      <c r="AM7" s="900"/>
      <c r="AN7" s="900"/>
      <c r="AO7" s="900"/>
      <c r="AP7" s="900"/>
      <c r="AQ7" s="900"/>
      <c r="AR7" s="900"/>
      <c r="AS7" s="900"/>
      <c r="AT7" s="900"/>
      <c r="AU7" s="900"/>
      <c r="AV7" s="900"/>
      <c r="AW7" s="900"/>
      <c r="AX7" s="901"/>
    </row>
    <row r="8" spans="1:50" ht="40.5" customHeight="1" x14ac:dyDescent="0.15">
      <c r="A8" s="479" t="s">
        <v>208</v>
      </c>
      <c r="B8" s="480"/>
      <c r="C8" s="480"/>
      <c r="D8" s="480"/>
      <c r="E8" s="480"/>
      <c r="F8" s="481"/>
      <c r="G8" s="933" t="str">
        <f>入力規則等!A27</f>
        <v>-</v>
      </c>
      <c r="H8" s="706"/>
      <c r="I8" s="706"/>
      <c r="J8" s="706"/>
      <c r="K8" s="706"/>
      <c r="L8" s="706"/>
      <c r="M8" s="706"/>
      <c r="N8" s="706"/>
      <c r="O8" s="706"/>
      <c r="P8" s="706"/>
      <c r="Q8" s="706"/>
      <c r="R8" s="706"/>
      <c r="S8" s="706"/>
      <c r="T8" s="706"/>
      <c r="U8" s="706"/>
      <c r="V8" s="706"/>
      <c r="W8" s="706"/>
      <c r="X8" s="934"/>
      <c r="Y8" s="829" t="s">
        <v>209</v>
      </c>
      <c r="Z8" s="830"/>
      <c r="AA8" s="830"/>
      <c r="AB8" s="830"/>
      <c r="AC8" s="830"/>
      <c r="AD8" s="831"/>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2" t="s">
        <v>23</v>
      </c>
      <c r="B9" s="833"/>
      <c r="C9" s="833"/>
      <c r="D9" s="833"/>
      <c r="E9" s="833"/>
      <c r="F9" s="833"/>
      <c r="G9" s="834" t="s">
        <v>701</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72.75" customHeight="1" x14ac:dyDescent="0.15">
      <c r="A10" s="646" t="s">
        <v>29</v>
      </c>
      <c r="B10" s="647"/>
      <c r="C10" s="647"/>
      <c r="D10" s="647"/>
      <c r="E10" s="647"/>
      <c r="F10" s="647"/>
      <c r="G10" s="737" t="s">
        <v>635</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51" t="s">
        <v>24</v>
      </c>
      <c r="B12" s="952"/>
      <c r="C12" s="952"/>
      <c r="D12" s="952"/>
      <c r="E12" s="952"/>
      <c r="F12" s="953"/>
      <c r="G12" s="743"/>
      <c r="H12" s="744"/>
      <c r="I12" s="744"/>
      <c r="J12" s="744"/>
      <c r="K12" s="744"/>
      <c r="L12" s="744"/>
      <c r="M12" s="744"/>
      <c r="N12" s="744"/>
      <c r="O12" s="744"/>
      <c r="P12" s="434" t="s">
        <v>305</v>
      </c>
      <c r="Q12" s="429"/>
      <c r="R12" s="429"/>
      <c r="S12" s="429"/>
      <c r="T12" s="429"/>
      <c r="U12" s="429"/>
      <c r="V12" s="430"/>
      <c r="W12" s="434" t="s">
        <v>327</v>
      </c>
      <c r="X12" s="429"/>
      <c r="Y12" s="429"/>
      <c r="Z12" s="429"/>
      <c r="AA12" s="429"/>
      <c r="AB12" s="429"/>
      <c r="AC12" s="430"/>
      <c r="AD12" s="434" t="s">
        <v>616</v>
      </c>
      <c r="AE12" s="429"/>
      <c r="AF12" s="429"/>
      <c r="AG12" s="429"/>
      <c r="AH12" s="429"/>
      <c r="AI12" s="429"/>
      <c r="AJ12" s="430"/>
      <c r="AK12" s="434" t="s">
        <v>620</v>
      </c>
      <c r="AL12" s="429"/>
      <c r="AM12" s="429"/>
      <c r="AN12" s="429"/>
      <c r="AO12" s="429"/>
      <c r="AP12" s="429"/>
      <c r="AQ12" s="430"/>
      <c r="AR12" s="434" t="s">
        <v>621</v>
      </c>
      <c r="AS12" s="429"/>
      <c r="AT12" s="429"/>
      <c r="AU12" s="429"/>
      <c r="AV12" s="429"/>
      <c r="AW12" s="429"/>
      <c r="AX12" s="708"/>
    </row>
    <row r="13" spans="1:50" ht="21" customHeight="1" x14ac:dyDescent="0.15">
      <c r="A13" s="600"/>
      <c r="B13" s="601"/>
      <c r="C13" s="601"/>
      <c r="D13" s="601"/>
      <c r="E13" s="601"/>
      <c r="F13" s="602"/>
      <c r="G13" s="709" t="s">
        <v>6</v>
      </c>
      <c r="H13" s="710"/>
      <c r="I13" s="747" t="s">
        <v>7</v>
      </c>
      <c r="J13" s="748"/>
      <c r="K13" s="748"/>
      <c r="L13" s="748"/>
      <c r="M13" s="748"/>
      <c r="N13" s="748"/>
      <c r="O13" s="749"/>
      <c r="P13" s="643">
        <v>100</v>
      </c>
      <c r="Q13" s="644"/>
      <c r="R13" s="644"/>
      <c r="S13" s="644"/>
      <c r="T13" s="644"/>
      <c r="U13" s="644"/>
      <c r="V13" s="645"/>
      <c r="W13" s="643">
        <v>102</v>
      </c>
      <c r="X13" s="644"/>
      <c r="Y13" s="644"/>
      <c r="Z13" s="644"/>
      <c r="AA13" s="644"/>
      <c r="AB13" s="644"/>
      <c r="AC13" s="645"/>
      <c r="AD13" s="643">
        <v>102</v>
      </c>
      <c r="AE13" s="644"/>
      <c r="AF13" s="644"/>
      <c r="AG13" s="644"/>
      <c r="AH13" s="644"/>
      <c r="AI13" s="644"/>
      <c r="AJ13" s="645"/>
      <c r="AK13" s="643">
        <v>102</v>
      </c>
      <c r="AL13" s="644"/>
      <c r="AM13" s="644"/>
      <c r="AN13" s="644"/>
      <c r="AO13" s="644"/>
      <c r="AP13" s="644"/>
      <c r="AQ13" s="645"/>
      <c r="AR13" s="907">
        <v>102</v>
      </c>
      <c r="AS13" s="908"/>
      <c r="AT13" s="908"/>
      <c r="AU13" s="908"/>
      <c r="AV13" s="908"/>
      <c r="AW13" s="908"/>
      <c r="AX13" s="909"/>
    </row>
    <row r="14" spans="1:50" ht="21" customHeight="1" x14ac:dyDescent="0.15">
      <c r="A14" s="600"/>
      <c r="B14" s="601"/>
      <c r="C14" s="601"/>
      <c r="D14" s="601"/>
      <c r="E14" s="601"/>
      <c r="F14" s="602"/>
      <c r="G14" s="711"/>
      <c r="H14" s="712"/>
      <c r="I14" s="697" t="s">
        <v>8</v>
      </c>
      <c r="J14" s="745"/>
      <c r="K14" s="745"/>
      <c r="L14" s="745"/>
      <c r="M14" s="745"/>
      <c r="N14" s="745"/>
      <c r="O14" s="746"/>
      <c r="P14" s="643" t="s">
        <v>637</v>
      </c>
      <c r="Q14" s="644"/>
      <c r="R14" s="644"/>
      <c r="S14" s="644"/>
      <c r="T14" s="644"/>
      <c r="U14" s="644"/>
      <c r="V14" s="645"/>
      <c r="W14" s="643" t="s">
        <v>637</v>
      </c>
      <c r="X14" s="644"/>
      <c r="Y14" s="644"/>
      <c r="Z14" s="644"/>
      <c r="AA14" s="644"/>
      <c r="AB14" s="644"/>
      <c r="AC14" s="645"/>
      <c r="AD14" s="643" t="s">
        <v>637</v>
      </c>
      <c r="AE14" s="644"/>
      <c r="AF14" s="644"/>
      <c r="AG14" s="644"/>
      <c r="AH14" s="644"/>
      <c r="AI14" s="644"/>
      <c r="AJ14" s="645"/>
      <c r="AK14" s="643"/>
      <c r="AL14" s="644"/>
      <c r="AM14" s="644"/>
      <c r="AN14" s="644"/>
      <c r="AO14" s="644"/>
      <c r="AP14" s="644"/>
      <c r="AQ14" s="645"/>
      <c r="AR14" s="771"/>
      <c r="AS14" s="771"/>
      <c r="AT14" s="771"/>
      <c r="AU14" s="771"/>
      <c r="AV14" s="771"/>
      <c r="AW14" s="771"/>
      <c r="AX14" s="772"/>
    </row>
    <row r="15" spans="1:50" ht="21" customHeight="1" x14ac:dyDescent="0.15">
      <c r="A15" s="600"/>
      <c r="B15" s="601"/>
      <c r="C15" s="601"/>
      <c r="D15" s="601"/>
      <c r="E15" s="601"/>
      <c r="F15" s="602"/>
      <c r="G15" s="711"/>
      <c r="H15" s="712"/>
      <c r="I15" s="697" t="s">
        <v>50</v>
      </c>
      <c r="J15" s="698"/>
      <c r="K15" s="698"/>
      <c r="L15" s="698"/>
      <c r="M15" s="698"/>
      <c r="N15" s="698"/>
      <c r="O15" s="699"/>
      <c r="P15" s="643" t="s">
        <v>637</v>
      </c>
      <c r="Q15" s="644"/>
      <c r="R15" s="644"/>
      <c r="S15" s="644"/>
      <c r="T15" s="644"/>
      <c r="U15" s="644"/>
      <c r="V15" s="645"/>
      <c r="W15" s="643" t="s">
        <v>637</v>
      </c>
      <c r="X15" s="644"/>
      <c r="Y15" s="644"/>
      <c r="Z15" s="644"/>
      <c r="AA15" s="644"/>
      <c r="AB15" s="644"/>
      <c r="AC15" s="645"/>
      <c r="AD15" s="643" t="s">
        <v>637</v>
      </c>
      <c r="AE15" s="644"/>
      <c r="AF15" s="644"/>
      <c r="AG15" s="644"/>
      <c r="AH15" s="644"/>
      <c r="AI15" s="644"/>
      <c r="AJ15" s="645"/>
      <c r="AK15" s="643" t="s">
        <v>637</v>
      </c>
      <c r="AL15" s="644"/>
      <c r="AM15" s="644"/>
      <c r="AN15" s="644"/>
      <c r="AO15" s="644"/>
      <c r="AP15" s="644"/>
      <c r="AQ15" s="645"/>
      <c r="AR15" s="643"/>
      <c r="AS15" s="644"/>
      <c r="AT15" s="644"/>
      <c r="AU15" s="644"/>
      <c r="AV15" s="644"/>
      <c r="AW15" s="644"/>
      <c r="AX15" s="786"/>
    </row>
    <row r="16" spans="1:50" ht="21" customHeight="1" x14ac:dyDescent="0.15">
      <c r="A16" s="600"/>
      <c r="B16" s="601"/>
      <c r="C16" s="601"/>
      <c r="D16" s="601"/>
      <c r="E16" s="601"/>
      <c r="F16" s="602"/>
      <c r="G16" s="711"/>
      <c r="H16" s="712"/>
      <c r="I16" s="697" t="s">
        <v>51</v>
      </c>
      <c r="J16" s="698"/>
      <c r="K16" s="698"/>
      <c r="L16" s="698"/>
      <c r="M16" s="698"/>
      <c r="N16" s="698"/>
      <c r="O16" s="699"/>
      <c r="P16" s="643" t="s">
        <v>637</v>
      </c>
      <c r="Q16" s="644"/>
      <c r="R16" s="644"/>
      <c r="S16" s="644"/>
      <c r="T16" s="644"/>
      <c r="U16" s="644"/>
      <c r="V16" s="645"/>
      <c r="W16" s="643" t="s">
        <v>637</v>
      </c>
      <c r="X16" s="644"/>
      <c r="Y16" s="644"/>
      <c r="Z16" s="644"/>
      <c r="AA16" s="644"/>
      <c r="AB16" s="644"/>
      <c r="AC16" s="645"/>
      <c r="AD16" s="643" t="s">
        <v>637</v>
      </c>
      <c r="AE16" s="644"/>
      <c r="AF16" s="644"/>
      <c r="AG16" s="644"/>
      <c r="AH16" s="644"/>
      <c r="AI16" s="644"/>
      <c r="AJ16" s="645"/>
      <c r="AK16" s="643"/>
      <c r="AL16" s="644"/>
      <c r="AM16" s="644"/>
      <c r="AN16" s="644"/>
      <c r="AO16" s="644"/>
      <c r="AP16" s="644"/>
      <c r="AQ16" s="645"/>
      <c r="AR16" s="740"/>
      <c r="AS16" s="741"/>
      <c r="AT16" s="741"/>
      <c r="AU16" s="741"/>
      <c r="AV16" s="741"/>
      <c r="AW16" s="741"/>
      <c r="AX16" s="742"/>
    </row>
    <row r="17" spans="1:50" ht="24.75" customHeight="1" x14ac:dyDescent="0.15">
      <c r="A17" s="600"/>
      <c r="B17" s="601"/>
      <c r="C17" s="601"/>
      <c r="D17" s="601"/>
      <c r="E17" s="601"/>
      <c r="F17" s="602"/>
      <c r="G17" s="711"/>
      <c r="H17" s="712"/>
      <c r="I17" s="697" t="s">
        <v>49</v>
      </c>
      <c r="J17" s="745"/>
      <c r="K17" s="745"/>
      <c r="L17" s="745"/>
      <c r="M17" s="745"/>
      <c r="N17" s="745"/>
      <c r="O17" s="746"/>
      <c r="P17" s="643" t="s">
        <v>637</v>
      </c>
      <c r="Q17" s="644"/>
      <c r="R17" s="644"/>
      <c r="S17" s="644"/>
      <c r="T17" s="644"/>
      <c r="U17" s="644"/>
      <c r="V17" s="645"/>
      <c r="W17" s="643" t="s">
        <v>637</v>
      </c>
      <c r="X17" s="644"/>
      <c r="Y17" s="644"/>
      <c r="Z17" s="644"/>
      <c r="AA17" s="644"/>
      <c r="AB17" s="644"/>
      <c r="AC17" s="645"/>
      <c r="AD17" s="643" t="s">
        <v>637</v>
      </c>
      <c r="AE17" s="644"/>
      <c r="AF17" s="644"/>
      <c r="AG17" s="644"/>
      <c r="AH17" s="644"/>
      <c r="AI17" s="644"/>
      <c r="AJ17" s="645"/>
      <c r="AK17" s="643"/>
      <c r="AL17" s="644"/>
      <c r="AM17" s="644"/>
      <c r="AN17" s="644"/>
      <c r="AO17" s="644"/>
      <c r="AP17" s="644"/>
      <c r="AQ17" s="645"/>
      <c r="AR17" s="905"/>
      <c r="AS17" s="905"/>
      <c r="AT17" s="905"/>
      <c r="AU17" s="905"/>
      <c r="AV17" s="905"/>
      <c r="AW17" s="905"/>
      <c r="AX17" s="906"/>
    </row>
    <row r="18" spans="1:50" ht="24.75" customHeight="1" x14ac:dyDescent="0.15">
      <c r="A18" s="600"/>
      <c r="B18" s="601"/>
      <c r="C18" s="601"/>
      <c r="D18" s="601"/>
      <c r="E18" s="601"/>
      <c r="F18" s="602"/>
      <c r="G18" s="713"/>
      <c r="H18" s="714"/>
      <c r="I18" s="702" t="s">
        <v>20</v>
      </c>
      <c r="J18" s="703"/>
      <c r="K18" s="703"/>
      <c r="L18" s="703"/>
      <c r="M18" s="703"/>
      <c r="N18" s="703"/>
      <c r="O18" s="704"/>
      <c r="P18" s="862">
        <f>SUM(P13:V17)</f>
        <v>100</v>
      </c>
      <c r="Q18" s="863"/>
      <c r="R18" s="863"/>
      <c r="S18" s="863"/>
      <c r="T18" s="863"/>
      <c r="U18" s="863"/>
      <c r="V18" s="864"/>
      <c r="W18" s="862">
        <f>SUM(W13:AC17)</f>
        <v>102</v>
      </c>
      <c r="X18" s="863"/>
      <c r="Y18" s="863"/>
      <c r="Z18" s="863"/>
      <c r="AA18" s="863"/>
      <c r="AB18" s="863"/>
      <c r="AC18" s="864"/>
      <c r="AD18" s="862">
        <f>SUM(AD13:AJ17)</f>
        <v>102</v>
      </c>
      <c r="AE18" s="863"/>
      <c r="AF18" s="863"/>
      <c r="AG18" s="863"/>
      <c r="AH18" s="863"/>
      <c r="AI18" s="863"/>
      <c r="AJ18" s="864"/>
      <c r="AK18" s="862">
        <f>SUM(AK13:AQ17)</f>
        <v>102</v>
      </c>
      <c r="AL18" s="863"/>
      <c r="AM18" s="863"/>
      <c r="AN18" s="863"/>
      <c r="AO18" s="863"/>
      <c r="AP18" s="863"/>
      <c r="AQ18" s="864"/>
      <c r="AR18" s="862">
        <f>SUM(AR13:AX17)</f>
        <v>102</v>
      </c>
      <c r="AS18" s="863"/>
      <c r="AT18" s="863"/>
      <c r="AU18" s="863"/>
      <c r="AV18" s="863"/>
      <c r="AW18" s="863"/>
      <c r="AX18" s="865"/>
    </row>
    <row r="19" spans="1:50" ht="24.75" customHeight="1" x14ac:dyDescent="0.15">
      <c r="A19" s="600"/>
      <c r="B19" s="601"/>
      <c r="C19" s="601"/>
      <c r="D19" s="601"/>
      <c r="E19" s="601"/>
      <c r="F19" s="602"/>
      <c r="G19" s="860" t="s">
        <v>9</v>
      </c>
      <c r="H19" s="861"/>
      <c r="I19" s="861"/>
      <c r="J19" s="861"/>
      <c r="K19" s="861"/>
      <c r="L19" s="861"/>
      <c r="M19" s="861"/>
      <c r="N19" s="861"/>
      <c r="O19" s="861"/>
      <c r="P19" s="643">
        <v>99</v>
      </c>
      <c r="Q19" s="644"/>
      <c r="R19" s="644"/>
      <c r="S19" s="644"/>
      <c r="T19" s="644"/>
      <c r="U19" s="644"/>
      <c r="V19" s="645"/>
      <c r="W19" s="643">
        <v>94</v>
      </c>
      <c r="X19" s="644"/>
      <c r="Y19" s="644"/>
      <c r="Z19" s="644"/>
      <c r="AA19" s="644"/>
      <c r="AB19" s="644"/>
      <c r="AC19" s="645"/>
      <c r="AD19" s="643">
        <v>102</v>
      </c>
      <c r="AE19" s="644"/>
      <c r="AF19" s="644"/>
      <c r="AG19" s="644"/>
      <c r="AH19" s="644"/>
      <c r="AI19" s="644"/>
      <c r="AJ19" s="645"/>
      <c r="AK19" s="312"/>
      <c r="AL19" s="312"/>
      <c r="AM19" s="312"/>
      <c r="AN19" s="312"/>
      <c r="AO19" s="312"/>
      <c r="AP19" s="312"/>
      <c r="AQ19" s="312"/>
      <c r="AR19" s="312"/>
      <c r="AS19" s="312"/>
      <c r="AT19" s="312"/>
      <c r="AU19" s="312"/>
      <c r="AV19" s="312"/>
      <c r="AW19" s="312"/>
      <c r="AX19" s="314"/>
    </row>
    <row r="20" spans="1:50" ht="24.75" customHeight="1" x14ac:dyDescent="0.15">
      <c r="A20" s="600"/>
      <c r="B20" s="601"/>
      <c r="C20" s="601"/>
      <c r="D20" s="601"/>
      <c r="E20" s="601"/>
      <c r="F20" s="602"/>
      <c r="G20" s="860" t="s">
        <v>10</v>
      </c>
      <c r="H20" s="861"/>
      <c r="I20" s="861"/>
      <c r="J20" s="861"/>
      <c r="K20" s="861"/>
      <c r="L20" s="861"/>
      <c r="M20" s="861"/>
      <c r="N20" s="861"/>
      <c r="O20" s="861"/>
      <c r="P20" s="301">
        <f>IF(P18=0, "-", SUM(P19)/P18)</f>
        <v>0.99</v>
      </c>
      <c r="Q20" s="301"/>
      <c r="R20" s="301"/>
      <c r="S20" s="301"/>
      <c r="T20" s="301"/>
      <c r="U20" s="301"/>
      <c r="V20" s="301"/>
      <c r="W20" s="301">
        <f t="shared" ref="W20" si="0">IF(W18=0, "-", SUM(W19)/W18)</f>
        <v>0.92156862745098034</v>
      </c>
      <c r="X20" s="301"/>
      <c r="Y20" s="301"/>
      <c r="Z20" s="301"/>
      <c r="AA20" s="301"/>
      <c r="AB20" s="301"/>
      <c r="AC20" s="301"/>
      <c r="AD20" s="301">
        <f t="shared" ref="AD20" si="1">IF(AD18=0, "-", SUM(AD19)/AD18)</f>
        <v>1</v>
      </c>
      <c r="AE20" s="301"/>
      <c r="AF20" s="301"/>
      <c r="AG20" s="301"/>
      <c r="AH20" s="301"/>
      <c r="AI20" s="301"/>
      <c r="AJ20" s="301"/>
      <c r="AK20" s="312"/>
      <c r="AL20" s="312"/>
      <c r="AM20" s="312"/>
      <c r="AN20" s="312"/>
      <c r="AO20" s="312"/>
      <c r="AP20" s="312"/>
      <c r="AQ20" s="313"/>
      <c r="AR20" s="313"/>
      <c r="AS20" s="313"/>
      <c r="AT20" s="313"/>
      <c r="AU20" s="312"/>
      <c r="AV20" s="312"/>
      <c r="AW20" s="312"/>
      <c r="AX20" s="314"/>
    </row>
    <row r="21" spans="1:50" ht="25.5" customHeight="1" x14ac:dyDescent="0.15">
      <c r="A21" s="832"/>
      <c r="B21" s="833"/>
      <c r="C21" s="833"/>
      <c r="D21" s="833"/>
      <c r="E21" s="833"/>
      <c r="F21" s="954"/>
      <c r="G21" s="299" t="s">
        <v>270</v>
      </c>
      <c r="H21" s="300"/>
      <c r="I21" s="300"/>
      <c r="J21" s="300"/>
      <c r="K21" s="300"/>
      <c r="L21" s="300"/>
      <c r="M21" s="300"/>
      <c r="N21" s="300"/>
      <c r="O21" s="300"/>
      <c r="P21" s="301">
        <f>IF(P19=0, "-", SUM(P19)/SUM(P13,P14))</f>
        <v>0.99</v>
      </c>
      <c r="Q21" s="301"/>
      <c r="R21" s="301"/>
      <c r="S21" s="301"/>
      <c r="T21" s="301"/>
      <c r="U21" s="301"/>
      <c r="V21" s="301"/>
      <c r="W21" s="301">
        <f t="shared" ref="W21" si="2">IF(W19=0, "-", SUM(W19)/SUM(W13,W14))</f>
        <v>0.92156862745098034</v>
      </c>
      <c r="X21" s="301"/>
      <c r="Y21" s="301"/>
      <c r="Z21" s="301"/>
      <c r="AA21" s="301"/>
      <c r="AB21" s="301"/>
      <c r="AC21" s="301"/>
      <c r="AD21" s="301">
        <f t="shared" ref="AD21" si="3">IF(AD19=0, "-", SUM(AD19)/SUM(AD13,AD14))</f>
        <v>1</v>
      </c>
      <c r="AE21" s="301"/>
      <c r="AF21" s="301"/>
      <c r="AG21" s="301"/>
      <c r="AH21" s="301"/>
      <c r="AI21" s="301"/>
      <c r="AJ21" s="301"/>
      <c r="AK21" s="312"/>
      <c r="AL21" s="312"/>
      <c r="AM21" s="312"/>
      <c r="AN21" s="312"/>
      <c r="AO21" s="312"/>
      <c r="AP21" s="312"/>
      <c r="AQ21" s="313"/>
      <c r="AR21" s="313"/>
      <c r="AS21" s="313"/>
      <c r="AT21" s="313"/>
      <c r="AU21" s="312"/>
      <c r="AV21" s="312"/>
      <c r="AW21" s="312"/>
      <c r="AX21" s="314"/>
    </row>
    <row r="22" spans="1:50" ht="18.75" customHeight="1" x14ac:dyDescent="0.15">
      <c r="A22" s="960" t="s">
        <v>624</v>
      </c>
      <c r="B22" s="961"/>
      <c r="C22" s="961"/>
      <c r="D22" s="961"/>
      <c r="E22" s="961"/>
      <c r="F22" s="962"/>
      <c r="G22" s="956" t="s">
        <v>250</v>
      </c>
      <c r="H22" s="207"/>
      <c r="I22" s="207"/>
      <c r="J22" s="207"/>
      <c r="K22" s="207"/>
      <c r="L22" s="207"/>
      <c r="M22" s="207"/>
      <c r="N22" s="207"/>
      <c r="O22" s="208"/>
      <c r="P22" s="921" t="s">
        <v>622</v>
      </c>
      <c r="Q22" s="207"/>
      <c r="R22" s="207"/>
      <c r="S22" s="207"/>
      <c r="T22" s="207"/>
      <c r="U22" s="207"/>
      <c r="V22" s="208"/>
      <c r="W22" s="921" t="s">
        <v>623</v>
      </c>
      <c r="X22" s="207"/>
      <c r="Y22" s="207"/>
      <c r="Z22" s="207"/>
      <c r="AA22" s="207"/>
      <c r="AB22" s="207"/>
      <c r="AC22" s="208"/>
      <c r="AD22" s="921" t="s">
        <v>249</v>
      </c>
      <c r="AE22" s="207"/>
      <c r="AF22" s="207"/>
      <c r="AG22" s="207"/>
      <c r="AH22" s="207"/>
      <c r="AI22" s="207"/>
      <c r="AJ22" s="207"/>
      <c r="AK22" s="207"/>
      <c r="AL22" s="207"/>
      <c r="AM22" s="207"/>
      <c r="AN22" s="207"/>
      <c r="AO22" s="207"/>
      <c r="AP22" s="207"/>
      <c r="AQ22" s="207"/>
      <c r="AR22" s="207"/>
      <c r="AS22" s="207"/>
      <c r="AT22" s="207"/>
      <c r="AU22" s="207"/>
      <c r="AV22" s="207"/>
      <c r="AW22" s="207"/>
      <c r="AX22" s="969"/>
    </row>
    <row r="23" spans="1:50" ht="36" customHeight="1" x14ac:dyDescent="0.15">
      <c r="A23" s="963"/>
      <c r="B23" s="964"/>
      <c r="C23" s="964"/>
      <c r="D23" s="964"/>
      <c r="E23" s="964"/>
      <c r="F23" s="965"/>
      <c r="G23" s="957" t="s">
        <v>638</v>
      </c>
      <c r="H23" s="958"/>
      <c r="I23" s="958"/>
      <c r="J23" s="958"/>
      <c r="K23" s="958"/>
      <c r="L23" s="958"/>
      <c r="M23" s="958"/>
      <c r="N23" s="958"/>
      <c r="O23" s="959"/>
      <c r="P23" s="907">
        <v>102</v>
      </c>
      <c r="Q23" s="908"/>
      <c r="R23" s="908"/>
      <c r="S23" s="908"/>
      <c r="T23" s="908"/>
      <c r="U23" s="908"/>
      <c r="V23" s="922"/>
      <c r="W23" s="907">
        <v>102</v>
      </c>
      <c r="X23" s="908"/>
      <c r="Y23" s="908"/>
      <c r="Z23" s="908"/>
      <c r="AA23" s="908"/>
      <c r="AB23" s="908"/>
      <c r="AC23" s="922"/>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23"/>
      <c r="H24" s="924"/>
      <c r="I24" s="924"/>
      <c r="J24" s="924"/>
      <c r="K24" s="924"/>
      <c r="L24" s="924"/>
      <c r="M24" s="924"/>
      <c r="N24" s="924"/>
      <c r="O24" s="925"/>
      <c r="P24" s="643"/>
      <c r="Q24" s="644"/>
      <c r="R24" s="644"/>
      <c r="S24" s="644"/>
      <c r="T24" s="644"/>
      <c r="U24" s="644"/>
      <c r="V24" s="645"/>
      <c r="W24" s="643"/>
      <c r="X24" s="644"/>
      <c r="Y24" s="644"/>
      <c r="Z24" s="644"/>
      <c r="AA24" s="644"/>
      <c r="AB24" s="644"/>
      <c r="AC24" s="645"/>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26" t="s">
        <v>254</v>
      </c>
      <c r="H28" s="927"/>
      <c r="I28" s="927"/>
      <c r="J28" s="927"/>
      <c r="K28" s="927"/>
      <c r="L28" s="927"/>
      <c r="M28" s="927"/>
      <c r="N28" s="927"/>
      <c r="O28" s="928"/>
      <c r="P28" s="862">
        <f>P29-SUM(P23:P27)</f>
        <v>0</v>
      </c>
      <c r="Q28" s="863"/>
      <c r="R28" s="863"/>
      <c r="S28" s="863"/>
      <c r="T28" s="863"/>
      <c r="U28" s="863"/>
      <c r="V28" s="864"/>
      <c r="W28" s="862">
        <f>W29-SUM(W23:W27)</f>
        <v>0</v>
      </c>
      <c r="X28" s="863"/>
      <c r="Y28" s="863"/>
      <c r="Z28" s="863"/>
      <c r="AA28" s="863"/>
      <c r="AB28" s="863"/>
      <c r="AC28" s="864"/>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29" t="s">
        <v>251</v>
      </c>
      <c r="H29" s="930"/>
      <c r="I29" s="930"/>
      <c r="J29" s="930"/>
      <c r="K29" s="930"/>
      <c r="L29" s="930"/>
      <c r="M29" s="930"/>
      <c r="N29" s="930"/>
      <c r="O29" s="931"/>
      <c r="P29" s="939">
        <f>AK13</f>
        <v>102</v>
      </c>
      <c r="Q29" s="940"/>
      <c r="R29" s="940"/>
      <c r="S29" s="940"/>
      <c r="T29" s="940"/>
      <c r="U29" s="940"/>
      <c r="V29" s="941"/>
      <c r="W29" s="939">
        <f>AR13</f>
        <v>102</v>
      </c>
      <c r="X29" s="940"/>
      <c r="Y29" s="940"/>
      <c r="Z29" s="940"/>
      <c r="AA29" s="940"/>
      <c r="AB29" s="940"/>
      <c r="AC29" s="941"/>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44" t="s">
        <v>266</v>
      </c>
      <c r="B30" s="845"/>
      <c r="C30" s="845"/>
      <c r="D30" s="845"/>
      <c r="E30" s="845"/>
      <c r="F30" s="846"/>
      <c r="G30" s="756" t="s">
        <v>145</v>
      </c>
      <c r="H30" s="757"/>
      <c r="I30" s="757"/>
      <c r="J30" s="757"/>
      <c r="K30" s="757"/>
      <c r="L30" s="757"/>
      <c r="M30" s="757"/>
      <c r="N30" s="757"/>
      <c r="O30" s="758"/>
      <c r="P30" s="840" t="s">
        <v>58</v>
      </c>
      <c r="Q30" s="757"/>
      <c r="R30" s="757"/>
      <c r="S30" s="757"/>
      <c r="T30" s="757"/>
      <c r="U30" s="757"/>
      <c r="V30" s="757"/>
      <c r="W30" s="757"/>
      <c r="X30" s="758"/>
      <c r="Y30" s="837"/>
      <c r="Z30" s="838"/>
      <c r="AA30" s="839"/>
      <c r="AB30" s="841" t="s">
        <v>11</v>
      </c>
      <c r="AC30" s="842"/>
      <c r="AD30" s="843"/>
      <c r="AE30" s="841" t="s">
        <v>305</v>
      </c>
      <c r="AF30" s="842"/>
      <c r="AG30" s="842"/>
      <c r="AH30" s="843"/>
      <c r="AI30" s="902" t="s">
        <v>327</v>
      </c>
      <c r="AJ30" s="902"/>
      <c r="AK30" s="902"/>
      <c r="AL30" s="841"/>
      <c r="AM30" s="902" t="s">
        <v>424</v>
      </c>
      <c r="AN30" s="902"/>
      <c r="AO30" s="902"/>
      <c r="AP30" s="841"/>
      <c r="AQ30" s="750" t="s">
        <v>184</v>
      </c>
      <c r="AR30" s="751"/>
      <c r="AS30" s="751"/>
      <c r="AT30" s="752"/>
      <c r="AU30" s="757" t="s">
        <v>133</v>
      </c>
      <c r="AV30" s="757"/>
      <c r="AW30" s="757"/>
      <c r="AX30" s="904"/>
    </row>
    <row r="31" spans="1:50" ht="18.75" customHeight="1" x14ac:dyDescent="0.15">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903"/>
      <c r="AJ31" s="903"/>
      <c r="AK31" s="903"/>
      <c r="AL31" s="395"/>
      <c r="AM31" s="903"/>
      <c r="AN31" s="903"/>
      <c r="AO31" s="903"/>
      <c r="AP31" s="395"/>
      <c r="AQ31" s="235" t="s">
        <v>637</v>
      </c>
      <c r="AR31" s="186"/>
      <c r="AS31" s="121" t="s">
        <v>185</v>
      </c>
      <c r="AT31" s="122"/>
      <c r="AU31" s="185">
        <v>4</v>
      </c>
      <c r="AV31" s="185"/>
      <c r="AW31" s="380" t="s">
        <v>175</v>
      </c>
      <c r="AX31" s="381"/>
    </row>
    <row r="32" spans="1:50" ht="23.25" customHeight="1" x14ac:dyDescent="0.15">
      <c r="A32" s="385"/>
      <c r="B32" s="383"/>
      <c r="C32" s="383"/>
      <c r="D32" s="383"/>
      <c r="E32" s="383"/>
      <c r="F32" s="384"/>
      <c r="G32" s="551" t="s">
        <v>708</v>
      </c>
      <c r="H32" s="552"/>
      <c r="I32" s="552"/>
      <c r="J32" s="552"/>
      <c r="K32" s="552"/>
      <c r="L32" s="552"/>
      <c r="M32" s="552"/>
      <c r="N32" s="552"/>
      <c r="O32" s="553"/>
      <c r="P32" s="93" t="s">
        <v>711</v>
      </c>
      <c r="Q32" s="93"/>
      <c r="R32" s="93"/>
      <c r="S32" s="93"/>
      <c r="T32" s="93"/>
      <c r="U32" s="93"/>
      <c r="V32" s="93"/>
      <c r="W32" s="93"/>
      <c r="X32" s="94"/>
      <c r="Y32" s="458" t="s">
        <v>12</v>
      </c>
      <c r="Z32" s="515"/>
      <c r="AA32" s="516"/>
      <c r="AB32" s="448" t="s">
        <v>639</v>
      </c>
      <c r="AC32" s="448"/>
      <c r="AD32" s="448"/>
      <c r="AE32" s="203">
        <v>392</v>
      </c>
      <c r="AF32" s="204"/>
      <c r="AG32" s="204"/>
      <c r="AH32" s="204"/>
      <c r="AI32" s="203">
        <v>400</v>
      </c>
      <c r="AJ32" s="204"/>
      <c r="AK32" s="204"/>
      <c r="AL32" s="204"/>
      <c r="AM32" s="203" t="s">
        <v>714</v>
      </c>
      <c r="AN32" s="204"/>
      <c r="AO32" s="204"/>
      <c r="AP32" s="204"/>
      <c r="AQ32" s="324" t="s">
        <v>637</v>
      </c>
      <c r="AR32" s="193"/>
      <c r="AS32" s="193"/>
      <c r="AT32" s="325"/>
      <c r="AU32" s="204" t="s">
        <v>637</v>
      </c>
      <c r="AV32" s="204"/>
      <c r="AW32" s="204"/>
      <c r="AX32" s="206"/>
    </row>
    <row r="33" spans="1:51" ht="50.1" customHeight="1" x14ac:dyDescent="0.15">
      <c r="A33" s="386"/>
      <c r="B33" s="387"/>
      <c r="C33" s="387"/>
      <c r="D33" s="387"/>
      <c r="E33" s="387"/>
      <c r="F33" s="388"/>
      <c r="G33" s="554"/>
      <c r="H33" s="555"/>
      <c r="I33" s="555"/>
      <c r="J33" s="555"/>
      <c r="K33" s="555"/>
      <c r="L33" s="555"/>
      <c r="M33" s="555"/>
      <c r="N33" s="555"/>
      <c r="O33" s="556"/>
      <c r="P33" s="96"/>
      <c r="Q33" s="96"/>
      <c r="R33" s="96"/>
      <c r="S33" s="96"/>
      <c r="T33" s="96"/>
      <c r="U33" s="96"/>
      <c r="V33" s="96"/>
      <c r="W33" s="96"/>
      <c r="X33" s="97"/>
      <c r="Y33" s="434" t="s">
        <v>53</v>
      </c>
      <c r="Z33" s="429"/>
      <c r="AA33" s="430"/>
      <c r="AB33" s="850" t="s">
        <v>640</v>
      </c>
      <c r="AC33" s="507"/>
      <c r="AD33" s="507"/>
      <c r="AE33" s="203">
        <v>388</v>
      </c>
      <c r="AF33" s="204"/>
      <c r="AG33" s="204"/>
      <c r="AH33" s="204"/>
      <c r="AI33" s="203">
        <v>388</v>
      </c>
      <c r="AJ33" s="204"/>
      <c r="AK33" s="204"/>
      <c r="AL33" s="204"/>
      <c r="AM33" s="203">
        <v>388</v>
      </c>
      <c r="AN33" s="204"/>
      <c r="AO33" s="204"/>
      <c r="AP33" s="204"/>
      <c r="AQ33" s="324" t="s">
        <v>637</v>
      </c>
      <c r="AR33" s="193"/>
      <c r="AS33" s="193"/>
      <c r="AT33" s="325"/>
      <c r="AU33" s="204">
        <v>388</v>
      </c>
      <c r="AV33" s="204"/>
      <c r="AW33" s="204"/>
      <c r="AX33" s="206"/>
    </row>
    <row r="34" spans="1:51" ht="23.25" customHeight="1" x14ac:dyDescent="0.15">
      <c r="A34" s="385"/>
      <c r="B34" s="383"/>
      <c r="C34" s="383"/>
      <c r="D34" s="383"/>
      <c r="E34" s="383"/>
      <c r="F34" s="384"/>
      <c r="G34" s="557"/>
      <c r="H34" s="558"/>
      <c r="I34" s="558"/>
      <c r="J34" s="558"/>
      <c r="K34" s="558"/>
      <c r="L34" s="558"/>
      <c r="M34" s="558"/>
      <c r="N34" s="558"/>
      <c r="O34" s="559"/>
      <c r="P34" s="99"/>
      <c r="Q34" s="99"/>
      <c r="R34" s="99"/>
      <c r="S34" s="99"/>
      <c r="T34" s="99"/>
      <c r="U34" s="99"/>
      <c r="V34" s="99"/>
      <c r="W34" s="99"/>
      <c r="X34" s="100"/>
      <c r="Y34" s="434" t="s">
        <v>13</v>
      </c>
      <c r="Z34" s="429"/>
      <c r="AA34" s="430"/>
      <c r="AB34" s="543" t="s">
        <v>176</v>
      </c>
      <c r="AC34" s="543"/>
      <c r="AD34" s="543"/>
      <c r="AE34" s="203">
        <v>101</v>
      </c>
      <c r="AF34" s="204"/>
      <c r="AG34" s="204"/>
      <c r="AH34" s="204"/>
      <c r="AI34" s="203">
        <v>103</v>
      </c>
      <c r="AJ34" s="204"/>
      <c r="AK34" s="204"/>
      <c r="AL34" s="204"/>
      <c r="AM34" s="203" t="s">
        <v>714</v>
      </c>
      <c r="AN34" s="204"/>
      <c r="AO34" s="204"/>
      <c r="AP34" s="204"/>
      <c r="AQ34" s="324" t="s">
        <v>637</v>
      </c>
      <c r="AR34" s="193"/>
      <c r="AS34" s="193"/>
      <c r="AT34" s="325"/>
      <c r="AU34" s="204" t="s">
        <v>637</v>
      </c>
      <c r="AV34" s="204"/>
      <c r="AW34" s="204"/>
      <c r="AX34" s="206"/>
    </row>
    <row r="35" spans="1:51" ht="23.25" customHeight="1" x14ac:dyDescent="0.15">
      <c r="A35" s="213" t="s">
        <v>295</v>
      </c>
      <c r="B35" s="214"/>
      <c r="C35" s="214"/>
      <c r="D35" s="214"/>
      <c r="E35" s="214"/>
      <c r="F35" s="215"/>
      <c r="G35" s="219" t="s">
        <v>712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266</v>
      </c>
      <c r="B37" s="754"/>
      <c r="C37" s="754"/>
      <c r="D37" s="754"/>
      <c r="E37" s="754"/>
      <c r="F37" s="755"/>
      <c r="G37" s="398" t="s">
        <v>145</v>
      </c>
      <c r="H37" s="399"/>
      <c r="I37" s="399"/>
      <c r="J37" s="399"/>
      <c r="K37" s="399"/>
      <c r="L37" s="399"/>
      <c r="M37" s="399"/>
      <c r="N37" s="399"/>
      <c r="O37" s="400"/>
      <c r="P37" s="435" t="s">
        <v>58</v>
      </c>
      <c r="Q37" s="399"/>
      <c r="R37" s="399"/>
      <c r="S37" s="399"/>
      <c r="T37" s="399"/>
      <c r="U37" s="399"/>
      <c r="V37" s="399"/>
      <c r="W37" s="399"/>
      <c r="X37" s="400"/>
      <c r="Y37" s="436"/>
      <c r="Z37" s="437"/>
      <c r="AA37" s="438"/>
      <c r="AB37" s="392" t="s">
        <v>11</v>
      </c>
      <c r="AC37" s="393"/>
      <c r="AD37" s="394"/>
      <c r="AE37" s="232" t="s">
        <v>305</v>
      </c>
      <c r="AF37" s="232"/>
      <c r="AG37" s="232"/>
      <c r="AH37" s="232"/>
      <c r="AI37" s="232" t="s">
        <v>327</v>
      </c>
      <c r="AJ37" s="232"/>
      <c r="AK37" s="232"/>
      <c r="AL37" s="232"/>
      <c r="AM37" s="232" t="s">
        <v>424</v>
      </c>
      <c r="AN37" s="232"/>
      <c r="AO37" s="232"/>
      <c r="AP37" s="232"/>
      <c r="AQ37" s="139" t="s">
        <v>184</v>
      </c>
      <c r="AR37" s="140"/>
      <c r="AS37" s="140"/>
      <c r="AT37" s="141"/>
      <c r="AU37" s="399" t="s">
        <v>133</v>
      </c>
      <c r="AV37" s="399"/>
      <c r="AW37" s="399"/>
      <c r="AX37" s="894"/>
      <c r="AY37">
        <f>COUNTA($G$39)</f>
        <v>0</v>
      </c>
    </row>
    <row r="38" spans="1:51" ht="18.75" hidden="1" customHeight="1" x14ac:dyDescent="0.15">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2"/>
      <c r="AF38" s="232"/>
      <c r="AG38" s="232"/>
      <c r="AH38" s="232"/>
      <c r="AI38" s="232"/>
      <c r="AJ38" s="232"/>
      <c r="AK38" s="232"/>
      <c r="AL38" s="232"/>
      <c r="AM38" s="232"/>
      <c r="AN38" s="232"/>
      <c r="AO38" s="232"/>
      <c r="AP38" s="232"/>
      <c r="AQ38" s="235"/>
      <c r="AR38" s="186"/>
      <c r="AS38" s="121" t="s">
        <v>185</v>
      </c>
      <c r="AT38" s="122"/>
      <c r="AU38" s="185"/>
      <c r="AV38" s="185"/>
      <c r="AW38" s="380" t="s">
        <v>175</v>
      </c>
      <c r="AX38" s="381"/>
      <c r="AY38">
        <f>$AY$37</f>
        <v>0</v>
      </c>
    </row>
    <row r="39" spans="1:51" ht="23.25" hidden="1" customHeight="1" x14ac:dyDescent="0.15">
      <c r="A39" s="385"/>
      <c r="B39" s="383"/>
      <c r="C39" s="383"/>
      <c r="D39" s="383"/>
      <c r="E39" s="383"/>
      <c r="F39" s="384"/>
      <c r="G39" s="551"/>
      <c r="H39" s="552"/>
      <c r="I39" s="552"/>
      <c r="J39" s="552"/>
      <c r="K39" s="552"/>
      <c r="L39" s="552"/>
      <c r="M39" s="552"/>
      <c r="N39" s="552"/>
      <c r="O39" s="553"/>
      <c r="P39" s="93"/>
      <c r="Q39" s="93"/>
      <c r="R39" s="93"/>
      <c r="S39" s="93"/>
      <c r="T39" s="93"/>
      <c r="U39" s="93"/>
      <c r="V39" s="93"/>
      <c r="W39" s="93"/>
      <c r="X39" s="94"/>
      <c r="Y39" s="458" t="s">
        <v>12</v>
      </c>
      <c r="Z39" s="515"/>
      <c r="AA39" s="516"/>
      <c r="AB39" s="448"/>
      <c r="AC39" s="448"/>
      <c r="AD39" s="448"/>
      <c r="AE39" s="203"/>
      <c r="AF39" s="204"/>
      <c r="AG39" s="204"/>
      <c r="AH39" s="204"/>
      <c r="AI39" s="203"/>
      <c r="AJ39" s="204"/>
      <c r="AK39" s="204"/>
      <c r="AL39" s="204"/>
      <c r="AM39" s="203"/>
      <c r="AN39" s="204"/>
      <c r="AO39" s="204"/>
      <c r="AP39" s="204"/>
      <c r="AQ39" s="324"/>
      <c r="AR39" s="193"/>
      <c r="AS39" s="193"/>
      <c r="AT39" s="325"/>
      <c r="AU39" s="204"/>
      <c r="AV39" s="204"/>
      <c r="AW39" s="204"/>
      <c r="AX39" s="206"/>
      <c r="AY39">
        <f t="shared" ref="AY39:AY43" si="4">$AY$37</f>
        <v>0</v>
      </c>
    </row>
    <row r="40" spans="1:51" ht="23.25" hidden="1" customHeight="1" x14ac:dyDescent="0.15">
      <c r="A40" s="386"/>
      <c r="B40" s="387"/>
      <c r="C40" s="387"/>
      <c r="D40" s="387"/>
      <c r="E40" s="387"/>
      <c r="F40" s="388"/>
      <c r="G40" s="554"/>
      <c r="H40" s="555"/>
      <c r="I40" s="555"/>
      <c r="J40" s="555"/>
      <c r="K40" s="555"/>
      <c r="L40" s="555"/>
      <c r="M40" s="555"/>
      <c r="N40" s="555"/>
      <c r="O40" s="556"/>
      <c r="P40" s="96"/>
      <c r="Q40" s="96"/>
      <c r="R40" s="96"/>
      <c r="S40" s="96"/>
      <c r="T40" s="96"/>
      <c r="U40" s="96"/>
      <c r="V40" s="96"/>
      <c r="W40" s="96"/>
      <c r="X40" s="97"/>
      <c r="Y40" s="434" t="s">
        <v>53</v>
      </c>
      <c r="Z40" s="429"/>
      <c r="AA40" s="430"/>
      <c r="AB40" s="507"/>
      <c r="AC40" s="507"/>
      <c r="AD40" s="507"/>
      <c r="AE40" s="203"/>
      <c r="AF40" s="204"/>
      <c r="AG40" s="204"/>
      <c r="AH40" s="204"/>
      <c r="AI40" s="203"/>
      <c r="AJ40" s="204"/>
      <c r="AK40" s="204"/>
      <c r="AL40" s="204"/>
      <c r="AM40" s="203"/>
      <c r="AN40" s="204"/>
      <c r="AO40" s="204"/>
      <c r="AP40" s="204"/>
      <c r="AQ40" s="324"/>
      <c r="AR40" s="193"/>
      <c r="AS40" s="193"/>
      <c r="AT40" s="325"/>
      <c r="AU40" s="204"/>
      <c r="AV40" s="204"/>
      <c r="AW40" s="204"/>
      <c r="AX40" s="206"/>
      <c r="AY40">
        <f t="shared" si="4"/>
        <v>0</v>
      </c>
    </row>
    <row r="41" spans="1:51" ht="23.25" hidden="1" customHeight="1" x14ac:dyDescent="0.15">
      <c r="A41" s="389"/>
      <c r="B41" s="390"/>
      <c r="C41" s="390"/>
      <c r="D41" s="390"/>
      <c r="E41" s="390"/>
      <c r="F41" s="391"/>
      <c r="G41" s="557"/>
      <c r="H41" s="558"/>
      <c r="I41" s="558"/>
      <c r="J41" s="558"/>
      <c r="K41" s="558"/>
      <c r="L41" s="558"/>
      <c r="M41" s="558"/>
      <c r="N41" s="558"/>
      <c r="O41" s="559"/>
      <c r="P41" s="99"/>
      <c r="Q41" s="99"/>
      <c r="R41" s="99"/>
      <c r="S41" s="99"/>
      <c r="T41" s="99"/>
      <c r="U41" s="99"/>
      <c r="V41" s="99"/>
      <c r="W41" s="99"/>
      <c r="X41" s="100"/>
      <c r="Y41" s="434" t="s">
        <v>13</v>
      </c>
      <c r="Z41" s="429"/>
      <c r="AA41" s="430"/>
      <c r="AB41" s="543" t="s">
        <v>176</v>
      </c>
      <c r="AC41" s="543"/>
      <c r="AD41" s="543"/>
      <c r="AE41" s="203"/>
      <c r="AF41" s="204"/>
      <c r="AG41" s="204"/>
      <c r="AH41" s="204"/>
      <c r="AI41" s="203"/>
      <c r="AJ41" s="204"/>
      <c r="AK41" s="204"/>
      <c r="AL41" s="204"/>
      <c r="AM41" s="203"/>
      <c r="AN41" s="204"/>
      <c r="AO41" s="204"/>
      <c r="AP41" s="204"/>
      <c r="AQ41" s="324"/>
      <c r="AR41" s="193"/>
      <c r="AS41" s="193"/>
      <c r="AT41" s="325"/>
      <c r="AU41" s="204"/>
      <c r="AV41" s="204"/>
      <c r="AW41" s="204"/>
      <c r="AX41" s="206"/>
      <c r="AY41">
        <f t="shared" si="4"/>
        <v>0</v>
      </c>
    </row>
    <row r="42" spans="1:51" ht="23.25" hidden="1" customHeight="1" x14ac:dyDescent="0.15">
      <c r="A42" s="213" t="s">
        <v>295</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266</v>
      </c>
      <c r="B44" s="754"/>
      <c r="C44" s="754"/>
      <c r="D44" s="754"/>
      <c r="E44" s="754"/>
      <c r="F44" s="755"/>
      <c r="G44" s="398" t="s">
        <v>145</v>
      </c>
      <c r="H44" s="399"/>
      <c r="I44" s="399"/>
      <c r="J44" s="399"/>
      <c r="K44" s="399"/>
      <c r="L44" s="399"/>
      <c r="M44" s="399"/>
      <c r="N44" s="399"/>
      <c r="O44" s="400"/>
      <c r="P44" s="435" t="s">
        <v>58</v>
      </c>
      <c r="Q44" s="399"/>
      <c r="R44" s="399"/>
      <c r="S44" s="399"/>
      <c r="T44" s="399"/>
      <c r="U44" s="399"/>
      <c r="V44" s="399"/>
      <c r="W44" s="399"/>
      <c r="X44" s="400"/>
      <c r="Y44" s="436"/>
      <c r="Z44" s="437"/>
      <c r="AA44" s="438"/>
      <c r="AB44" s="392" t="s">
        <v>11</v>
      </c>
      <c r="AC44" s="393"/>
      <c r="AD44" s="394"/>
      <c r="AE44" s="232" t="s">
        <v>305</v>
      </c>
      <c r="AF44" s="232"/>
      <c r="AG44" s="232"/>
      <c r="AH44" s="232"/>
      <c r="AI44" s="232" t="s">
        <v>327</v>
      </c>
      <c r="AJ44" s="232"/>
      <c r="AK44" s="232"/>
      <c r="AL44" s="232"/>
      <c r="AM44" s="232" t="s">
        <v>424</v>
      </c>
      <c r="AN44" s="232"/>
      <c r="AO44" s="232"/>
      <c r="AP44" s="232"/>
      <c r="AQ44" s="139" t="s">
        <v>184</v>
      </c>
      <c r="AR44" s="140"/>
      <c r="AS44" s="140"/>
      <c r="AT44" s="141"/>
      <c r="AU44" s="399" t="s">
        <v>133</v>
      </c>
      <c r="AV44" s="399"/>
      <c r="AW44" s="399"/>
      <c r="AX44" s="894"/>
      <c r="AY44">
        <f>COUNTA($G$46)</f>
        <v>0</v>
      </c>
    </row>
    <row r="45" spans="1:51" ht="18.75" hidden="1" customHeight="1" x14ac:dyDescent="0.15">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2"/>
      <c r="AF45" s="232"/>
      <c r="AG45" s="232"/>
      <c r="AH45" s="232"/>
      <c r="AI45" s="232"/>
      <c r="AJ45" s="232"/>
      <c r="AK45" s="232"/>
      <c r="AL45" s="232"/>
      <c r="AM45" s="232"/>
      <c r="AN45" s="232"/>
      <c r="AO45" s="232"/>
      <c r="AP45" s="232"/>
      <c r="AQ45" s="235"/>
      <c r="AR45" s="186"/>
      <c r="AS45" s="121" t="s">
        <v>185</v>
      </c>
      <c r="AT45" s="122"/>
      <c r="AU45" s="185"/>
      <c r="AV45" s="185"/>
      <c r="AW45" s="380" t="s">
        <v>175</v>
      </c>
      <c r="AX45" s="381"/>
      <c r="AY45">
        <f>$AY$44</f>
        <v>0</v>
      </c>
    </row>
    <row r="46" spans="1:51" ht="23.25" hidden="1" customHeight="1" x14ac:dyDescent="0.15">
      <c r="A46" s="385"/>
      <c r="B46" s="383"/>
      <c r="C46" s="383"/>
      <c r="D46" s="383"/>
      <c r="E46" s="383"/>
      <c r="F46" s="384"/>
      <c r="G46" s="551"/>
      <c r="H46" s="552"/>
      <c r="I46" s="552"/>
      <c r="J46" s="552"/>
      <c r="K46" s="552"/>
      <c r="L46" s="552"/>
      <c r="M46" s="552"/>
      <c r="N46" s="552"/>
      <c r="O46" s="553"/>
      <c r="P46" s="93"/>
      <c r="Q46" s="93"/>
      <c r="R46" s="93"/>
      <c r="S46" s="93"/>
      <c r="T46" s="93"/>
      <c r="U46" s="93"/>
      <c r="V46" s="93"/>
      <c r="W46" s="93"/>
      <c r="X46" s="94"/>
      <c r="Y46" s="458" t="s">
        <v>12</v>
      </c>
      <c r="Z46" s="515"/>
      <c r="AA46" s="516"/>
      <c r="AB46" s="448"/>
      <c r="AC46" s="448"/>
      <c r="AD46" s="448"/>
      <c r="AE46" s="267"/>
      <c r="AF46" s="267"/>
      <c r="AG46" s="267"/>
      <c r="AH46" s="267"/>
      <c r="AI46" s="267"/>
      <c r="AJ46" s="267"/>
      <c r="AK46" s="267"/>
      <c r="AL46" s="267"/>
      <c r="AM46" s="267"/>
      <c r="AN46" s="267"/>
      <c r="AO46" s="267"/>
      <c r="AP46" s="267"/>
      <c r="AQ46" s="324"/>
      <c r="AR46" s="193"/>
      <c r="AS46" s="193"/>
      <c r="AT46" s="325"/>
      <c r="AU46" s="204"/>
      <c r="AV46" s="204"/>
      <c r="AW46" s="204"/>
      <c r="AX46" s="206"/>
      <c r="AY46">
        <f t="shared" ref="AY46:AY50" si="5">$AY$44</f>
        <v>0</v>
      </c>
    </row>
    <row r="47" spans="1:51" ht="23.25" hidden="1" customHeight="1" x14ac:dyDescent="0.15">
      <c r="A47" s="386"/>
      <c r="B47" s="387"/>
      <c r="C47" s="387"/>
      <c r="D47" s="387"/>
      <c r="E47" s="387"/>
      <c r="F47" s="388"/>
      <c r="G47" s="554"/>
      <c r="H47" s="555"/>
      <c r="I47" s="555"/>
      <c r="J47" s="555"/>
      <c r="K47" s="555"/>
      <c r="L47" s="555"/>
      <c r="M47" s="555"/>
      <c r="N47" s="555"/>
      <c r="O47" s="556"/>
      <c r="P47" s="96"/>
      <c r="Q47" s="96"/>
      <c r="R47" s="96"/>
      <c r="S47" s="96"/>
      <c r="T47" s="96"/>
      <c r="U47" s="96"/>
      <c r="V47" s="96"/>
      <c r="W47" s="96"/>
      <c r="X47" s="97"/>
      <c r="Y47" s="434" t="s">
        <v>53</v>
      </c>
      <c r="Z47" s="429"/>
      <c r="AA47" s="430"/>
      <c r="AB47" s="507"/>
      <c r="AC47" s="507"/>
      <c r="AD47" s="507"/>
      <c r="AE47" s="203"/>
      <c r="AF47" s="204"/>
      <c r="AG47" s="204"/>
      <c r="AH47" s="204"/>
      <c r="AI47" s="203"/>
      <c r="AJ47" s="204"/>
      <c r="AK47" s="204"/>
      <c r="AL47" s="204"/>
      <c r="AM47" s="203"/>
      <c r="AN47" s="204"/>
      <c r="AO47" s="204"/>
      <c r="AP47" s="204"/>
      <c r="AQ47" s="324"/>
      <c r="AR47" s="193"/>
      <c r="AS47" s="193"/>
      <c r="AT47" s="325"/>
      <c r="AU47" s="204"/>
      <c r="AV47" s="204"/>
      <c r="AW47" s="204"/>
      <c r="AX47" s="206"/>
      <c r="AY47">
        <f t="shared" si="5"/>
        <v>0</v>
      </c>
    </row>
    <row r="48" spans="1:51" ht="23.25" hidden="1" customHeight="1" x14ac:dyDescent="0.15">
      <c r="A48" s="389"/>
      <c r="B48" s="390"/>
      <c r="C48" s="390"/>
      <c r="D48" s="390"/>
      <c r="E48" s="390"/>
      <c r="F48" s="391"/>
      <c r="G48" s="557"/>
      <c r="H48" s="558"/>
      <c r="I48" s="558"/>
      <c r="J48" s="558"/>
      <c r="K48" s="558"/>
      <c r="L48" s="558"/>
      <c r="M48" s="558"/>
      <c r="N48" s="558"/>
      <c r="O48" s="559"/>
      <c r="P48" s="99"/>
      <c r="Q48" s="99"/>
      <c r="R48" s="99"/>
      <c r="S48" s="99"/>
      <c r="T48" s="99"/>
      <c r="U48" s="99"/>
      <c r="V48" s="99"/>
      <c r="W48" s="99"/>
      <c r="X48" s="100"/>
      <c r="Y48" s="434" t="s">
        <v>13</v>
      </c>
      <c r="Z48" s="429"/>
      <c r="AA48" s="430"/>
      <c r="AB48" s="543" t="s">
        <v>176</v>
      </c>
      <c r="AC48" s="543"/>
      <c r="AD48" s="543"/>
      <c r="AE48" s="203"/>
      <c r="AF48" s="204"/>
      <c r="AG48" s="204"/>
      <c r="AH48" s="204"/>
      <c r="AI48" s="203"/>
      <c r="AJ48" s="204"/>
      <c r="AK48" s="204"/>
      <c r="AL48" s="204"/>
      <c r="AM48" s="203"/>
      <c r="AN48" s="204"/>
      <c r="AO48" s="204"/>
      <c r="AP48" s="204"/>
      <c r="AQ48" s="324"/>
      <c r="AR48" s="193"/>
      <c r="AS48" s="193"/>
      <c r="AT48" s="325"/>
      <c r="AU48" s="204"/>
      <c r="AV48" s="204"/>
      <c r="AW48" s="204"/>
      <c r="AX48" s="206"/>
      <c r="AY48">
        <f t="shared" si="5"/>
        <v>0</v>
      </c>
    </row>
    <row r="49" spans="1:51" ht="23.25" hidden="1" customHeight="1" x14ac:dyDescent="0.15">
      <c r="A49" s="213" t="s">
        <v>295</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2" t="s">
        <v>266</v>
      </c>
      <c r="B51" s="383"/>
      <c r="C51" s="383"/>
      <c r="D51" s="383"/>
      <c r="E51" s="383"/>
      <c r="F51" s="384"/>
      <c r="G51" s="398" t="s">
        <v>145</v>
      </c>
      <c r="H51" s="399"/>
      <c r="I51" s="399"/>
      <c r="J51" s="399"/>
      <c r="K51" s="399"/>
      <c r="L51" s="399"/>
      <c r="M51" s="399"/>
      <c r="N51" s="399"/>
      <c r="O51" s="400"/>
      <c r="P51" s="435" t="s">
        <v>58</v>
      </c>
      <c r="Q51" s="399"/>
      <c r="R51" s="399"/>
      <c r="S51" s="399"/>
      <c r="T51" s="399"/>
      <c r="U51" s="399"/>
      <c r="V51" s="399"/>
      <c r="W51" s="399"/>
      <c r="X51" s="400"/>
      <c r="Y51" s="436"/>
      <c r="Z51" s="437"/>
      <c r="AA51" s="438"/>
      <c r="AB51" s="392" t="s">
        <v>11</v>
      </c>
      <c r="AC51" s="393"/>
      <c r="AD51" s="394"/>
      <c r="AE51" s="232" t="s">
        <v>305</v>
      </c>
      <c r="AF51" s="232"/>
      <c r="AG51" s="232"/>
      <c r="AH51" s="232"/>
      <c r="AI51" s="232" t="s">
        <v>327</v>
      </c>
      <c r="AJ51" s="232"/>
      <c r="AK51" s="232"/>
      <c r="AL51" s="232"/>
      <c r="AM51" s="232" t="s">
        <v>424</v>
      </c>
      <c r="AN51" s="232"/>
      <c r="AO51" s="232"/>
      <c r="AP51" s="232"/>
      <c r="AQ51" s="139" t="s">
        <v>184</v>
      </c>
      <c r="AR51" s="140"/>
      <c r="AS51" s="140"/>
      <c r="AT51" s="141"/>
      <c r="AU51" s="912" t="s">
        <v>133</v>
      </c>
      <c r="AV51" s="912"/>
      <c r="AW51" s="912"/>
      <c r="AX51" s="913"/>
      <c r="AY51">
        <f>COUNTA($G$53)</f>
        <v>0</v>
      </c>
    </row>
    <row r="52" spans="1:51" ht="18.75" hidden="1" customHeight="1" x14ac:dyDescent="0.15">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2"/>
      <c r="AF52" s="232"/>
      <c r="AG52" s="232"/>
      <c r="AH52" s="232"/>
      <c r="AI52" s="232"/>
      <c r="AJ52" s="232"/>
      <c r="AK52" s="232"/>
      <c r="AL52" s="232"/>
      <c r="AM52" s="232"/>
      <c r="AN52" s="232"/>
      <c r="AO52" s="232"/>
      <c r="AP52" s="232"/>
      <c r="AQ52" s="235"/>
      <c r="AR52" s="186"/>
      <c r="AS52" s="121" t="s">
        <v>185</v>
      </c>
      <c r="AT52" s="122"/>
      <c r="AU52" s="185"/>
      <c r="AV52" s="185"/>
      <c r="AW52" s="380" t="s">
        <v>175</v>
      </c>
      <c r="AX52" s="381"/>
      <c r="AY52">
        <f>$AY$51</f>
        <v>0</v>
      </c>
    </row>
    <row r="53" spans="1:51" ht="23.25" hidden="1" customHeight="1" x14ac:dyDescent="0.15">
      <c r="A53" s="385"/>
      <c r="B53" s="383"/>
      <c r="C53" s="383"/>
      <c r="D53" s="383"/>
      <c r="E53" s="383"/>
      <c r="F53" s="384"/>
      <c r="G53" s="551"/>
      <c r="H53" s="552"/>
      <c r="I53" s="552"/>
      <c r="J53" s="552"/>
      <c r="K53" s="552"/>
      <c r="L53" s="552"/>
      <c r="M53" s="552"/>
      <c r="N53" s="552"/>
      <c r="O53" s="553"/>
      <c r="P53" s="93"/>
      <c r="Q53" s="93"/>
      <c r="R53" s="93"/>
      <c r="S53" s="93"/>
      <c r="T53" s="93"/>
      <c r="U53" s="93"/>
      <c r="V53" s="93"/>
      <c r="W53" s="93"/>
      <c r="X53" s="94"/>
      <c r="Y53" s="458" t="s">
        <v>12</v>
      </c>
      <c r="Z53" s="515"/>
      <c r="AA53" s="516"/>
      <c r="AB53" s="448"/>
      <c r="AC53" s="448"/>
      <c r="AD53" s="448"/>
      <c r="AE53" s="203"/>
      <c r="AF53" s="204"/>
      <c r="AG53" s="204"/>
      <c r="AH53" s="204"/>
      <c r="AI53" s="203"/>
      <c r="AJ53" s="204"/>
      <c r="AK53" s="204"/>
      <c r="AL53" s="204"/>
      <c r="AM53" s="203"/>
      <c r="AN53" s="204"/>
      <c r="AO53" s="204"/>
      <c r="AP53" s="204"/>
      <c r="AQ53" s="324"/>
      <c r="AR53" s="193"/>
      <c r="AS53" s="193"/>
      <c r="AT53" s="325"/>
      <c r="AU53" s="204"/>
      <c r="AV53" s="204"/>
      <c r="AW53" s="204"/>
      <c r="AX53" s="206"/>
      <c r="AY53">
        <f t="shared" ref="AY53:AY57" si="6">$AY$51</f>
        <v>0</v>
      </c>
    </row>
    <row r="54" spans="1:51" ht="23.25" hidden="1" customHeight="1" x14ac:dyDescent="0.15">
      <c r="A54" s="386"/>
      <c r="B54" s="387"/>
      <c r="C54" s="387"/>
      <c r="D54" s="387"/>
      <c r="E54" s="387"/>
      <c r="F54" s="388"/>
      <c r="G54" s="554"/>
      <c r="H54" s="555"/>
      <c r="I54" s="555"/>
      <c r="J54" s="555"/>
      <c r="K54" s="555"/>
      <c r="L54" s="555"/>
      <c r="M54" s="555"/>
      <c r="N54" s="555"/>
      <c r="O54" s="556"/>
      <c r="P54" s="96"/>
      <c r="Q54" s="96"/>
      <c r="R54" s="96"/>
      <c r="S54" s="96"/>
      <c r="T54" s="96"/>
      <c r="U54" s="96"/>
      <c r="V54" s="96"/>
      <c r="W54" s="96"/>
      <c r="X54" s="97"/>
      <c r="Y54" s="434" t="s">
        <v>53</v>
      </c>
      <c r="Z54" s="429"/>
      <c r="AA54" s="430"/>
      <c r="AB54" s="507"/>
      <c r="AC54" s="507"/>
      <c r="AD54" s="507"/>
      <c r="AE54" s="203"/>
      <c r="AF54" s="204"/>
      <c r="AG54" s="204"/>
      <c r="AH54" s="204"/>
      <c r="AI54" s="203"/>
      <c r="AJ54" s="204"/>
      <c r="AK54" s="204"/>
      <c r="AL54" s="204"/>
      <c r="AM54" s="203"/>
      <c r="AN54" s="204"/>
      <c r="AO54" s="204"/>
      <c r="AP54" s="204"/>
      <c r="AQ54" s="324"/>
      <c r="AR54" s="193"/>
      <c r="AS54" s="193"/>
      <c r="AT54" s="325"/>
      <c r="AU54" s="204"/>
      <c r="AV54" s="204"/>
      <c r="AW54" s="204"/>
      <c r="AX54" s="206"/>
      <c r="AY54">
        <f t="shared" si="6"/>
        <v>0</v>
      </c>
    </row>
    <row r="55" spans="1:51" ht="23.25" hidden="1" customHeight="1" x14ac:dyDescent="0.15">
      <c r="A55" s="389"/>
      <c r="B55" s="390"/>
      <c r="C55" s="390"/>
      <c r="D55" s="390"/>
      <c r="E55" s="390"/>
      <c r="F55" s="391"/>
      <c r="G55" s="557"/>
      <c r="H55" s="558"/>
      <c r="I55" s="558"/>
      <c r="J55" s="558"/>
      <c r="K55" s="558"/>
      <c r="L55" s="558"/>
      <c r="M55" s="558"/>
      <c r="N55" s="558"/>
      <c r="O55" s="559"/>
      <c r="P55" s="99"/>
      <c r="Q55" s="99"/>
      <c r="R55" s="99"/>
      <c r="S55" s="99"/>
      <c r="T55" s="99"/>
      <c r="U55" s="99"/>
      <c r="V55" s="99"/>
      <c r="W55" s="99"/>
      <c r="X55" s="100"/>
      <c r="Y55" s="434" t="s">
        <v>13</v>
      </c>
      <c r="Z55" s="429"/>
      <c r="AA55" s="430"/>
      <c r="AB55" s="580" t="s">
        <v>14</v>
      </c>
      <c r="AC55" s="580"/>
      <c r="AD55" s="580"/>
      <c r="AE55" s="203"/>
      <c r="AF55" s="204"/>
      <c r="AG55" s="204"/>
      <c r="AH55" s="204"/>
      <c r="AI55" s="203"/>
      <c r="AJ55" s="204"/>
      <c r="AK55" s="204"/>
      <c r="AL55" s="204"/>
      <c r="AM55" s="203"/>
      <c r="AN55" s="204"/>
      <c r="AO55" s="204"/>
      <c r="AP55" s="204"/>
      <c r="AQ55" s="324"/>
      <c r="AR55" s="193"/>
      <c r="AS55" s="193"/>
      <c r="AT55" s="325"/>
      <c r="AU55" s="204"/>
      <c r="AV55" s="204"/>
      <c r="AW55" s="204"/>
      <c r="AX55" s="206"/>
      <c r="AY55">
        <f t="shared" si="6"/>
        <v>0</v>
      </c>
    </row>
    <row r="56" spans="1:51" ht="23.25" hidden="1" customHeight="1" x14ac:dyDescent="0.15">
      <c r="A56" s="213" t="s">
        <v>295</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2" t="s">
        <v>266</v>
      </c>
      <c r="B58" s="383"/>
      <c r="C58" s="383"/>
      <c r="D58" s="383"/>
      <c r="E58" s="383"/>
      <c r="F58" s="384"/>
      <c r="G58" s="398" t="s">
        <v>145</v>
      </c>
      <c r="H58" s="399"/>
      <c r="I58" s="399"/>
      <c r="J58" s="399"/>
      <c r="K58" s="399"/>
      <c r="L58" s="399"/>
      <c r="M58" s="399"/>
      <c r="N58" s="399"/>
      <c r="O58" s="400"/>
      <c r="P58" s="435" t="s">
        <v>58</v>
      </c>
      <c r="Q58" s="399"/>
      <c r="R58" s="399"/>
      <c r="S58" s="399"/>
      <c r="T58" s="399"/>
      <c r="U58" s="399"/>
      <c r="V58" s="399"/>
      <c r="W58" s="399"/>
      <c r="X58" s="400"/>
      <c r="Y58" s="436"/>
      <c r="Z58" s="437"/>
      <c r="AA58" s="438"/>
      <c r="AB58" s="392" t="s">
        <v>11</v>
      </c>
      <c r="AC58" s="393"/>
      <c r="AD58" s="394"/>
      <c r="AE58" s="232" t="s">
        <v>305</v>
      </c>
      <c r="AF58" s="232"/>
      <c r="AG58" s="232"/>
      <c r="AH58" s="232"/>
      <c r="AI58" s="232" t="s">
        <v>327</v>
      </c>
      <c r="AJ58" s="232"/>
      <c r="AK58" s="232"/>
      <c r="AL58" s="232"/>
      <c r="AM58" s="232" t="s">
        <v>424</v>
      </c>
      <c r="AN58" s="232"/>
      <c r="AO58" s="232"/>
      <c r="AP58" s="232"/>
      <c r="AQ58" s="139" t="s">
        <v>184</v>
      </c>
      <c r="AR58" s="140"/>
      <c r="AS58" s="140"/>
      <c r="AT58" s="141"/>
      <c r="AU58" s="912" t="s">
        <v>133</v>
      </c>
      <c r="AV58" s="912"/>
      <c r="AW58" s="912"/>
      <c r="AX58" s="913"/>
      <c r="AY58">
        <f>COUNTA($G$60)</f>
        <v>0</v>
      </c>
    </row>
    <row r="59" spans="1:51" ht="18.75" hidden="1" customHeight="1" x14ac:dyDescent="0.15">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2"/>
      <c r="AF59" s="232"/>
      <c r="AG59" s="232"/>
      <c r="AH59" s="232"/>
      <c r="AI59" s="232"/>
      <c r="AJ59" s="232"/>
      <c r="AK59" s="232"/>
      <c r="AL59" s="232"/>
      <c r="AM59" s="232"/>
      <c r="AN59" s="232"/>
      <c r="AO59" s="232"/>
      <c r="AP59" s="232"/>
      <c r="AQ59" s="235"/>
      <c r="AR59" s="186"/>
      <c r="AS59" s="121" t="s">
        <v>185</v>
      </c>
      <c r="AT59" s="122"/>
      <c r="AU59" s="185"/>
      <c r="AV59" s="185"/>
      <c r="AW59" s="380" t="s">
        <v>175</v>
      </c>
      <c r="AX59" s="381"/>
      <c r="AY59">
        <f>$AY$58</f>
        <v>0</v>
      </c>
    </row>
    <row r="60" spans="1:51" ht="23.25" hidden="1" customHeight="1" x14ac:dyDescent="0.15">
      <c r="A60" s="385"/>
      <c r="B60" s="383"/>
      <c r="C60" s="383"/>
      <c r="D60" s="383"/>
      <c r="E60" s="383"/>
      <c r="F60" s="384"/>
      <c r="G60" s="551"/>
      <c r="H60" s="552"/>
      <c r="I60" s="552"/>
      <c r="J60" s="552"/>
      <c r="K60" s="552"/>
      <c r="L60" s="552"/>
      <c r="M60" s="552"/>
      <c r="N60" s="552"/>
      <c r="O60" s="553"/>
      <c r="P60" s="93"/>
      <c r="Q60" s="93"/>
      <c r="R60" s="93"/>
      <c r="S60" s="93"/>
      <c r="T60" s="93"/>
      <c r="U60" s="93"/>
      <c r="V60" s="93"/>
      <c r="W60" s="93"/>
      <c r="X60" s="94"/>
      <c r="Y60" s="458" t="s">
        <v>12</v>
      </c>
      <c r="Z60" s="515"/>
      <c r="AA60" s="516"/>
      <c r="AB60" s="448"/>
      <c r="AC60" s="448"/>
      <c r="AD60" s="448"/>
      <c r="AE60" s="203"/>
      <c r="AF60" s="204"/>
      <c r="AG60" s="204"/>
      <c r="AH60" s="204"/>
      <c r="AI60" s="203"/>
      <c r="AJ60" s="204"/>
      <c r="AK60" s="204"/>
      <c r="AL60" s="204"/>
      <c r="AM60" s="203"/>
      <c r="AN60" s="204"/>
      <c r="AO60" s="204"/>
      <c r="AP60" s="204"/>
      <c r="AQ60" s="324"/>
      <c r="AR60" s="193"/>
      <c r="AS60" s="193"/>
      <c r="AT60" s="325"/>
      <c r="AU60" s="204"/>
      <c r="AV60" s="204"/>
      <c r="AW60" s="204"/>
      <c r="AX60" s="206"/>
      <c r="AY60">
        <f t="shared" ref="AY60:AY64" si="7">$AY$58</f>
        <v>0</v>
      </c>
    </row>
    <row r="61" spans="1:51" ht="23.25" hidden="1" customHeight="1" x14ac:dyDescent="0.15">
      <c r="A61" s="386"/>
      <c r="B61" s="387"/>
      <c r="C61" s="387"/>
      <c r="D61" s="387"/>
      <c r="E61" s="387"/>
      <c r="F61" s="388"/>
      <c r="G61" s="554"/>
      <c r="H61" s="555"/>
      <c r="I61" s="555"/>
      <c r="J61" s="555"/>
      <c r="K61" s="555"/>
      <c r="L61" s="555"/>
      <c r="M61" s="555"/>
      <c r="N61" s="555"/>
      <c r="O61" s="556"/>
      <c r="P61" s="96"/>
      <c r="Q61" s="96"/>
      <c r="R61" s="96"/>
      <c r="S61" s="96"/>
      <c r="T61" s="96"/>
      <c r="U61" s="96"/>
      <c r="V61" s="96"/>
      <c r="W61" s="96"/>
      <c r="X61" s="97"/>
      <c r="Y61" s="434" t="s">
        <v>53</v>
      </c>
      <c r="Z61" s="429"/>
      <c r="AA61" s="430"/>
      <c r="AB61" s="507"/>
      <c r="AC61" s="507"/>
      <c r="AD61" s="507"/>
      <c r="AE61" s="203"/>
      <c r="AF61" s="204"/>
      <c r="AG61" s="204"/>
      <c r="AH61" s="204"/>
      <c r="AI61" s="203"/>
      <c r="AJ61" s="204"/>
      <c r="AK61" s="204"/>
      <c r="AL61" s="204"/>
      <c r="AM61" s="203"/>
      <c r="AN61" s="204"/>
      <c r="AO61" s="204"/>
      <c r="AP61" s="204"/>
      <c r="AQ61" s="324"/>
      <c r="AR61" s="193"/>
      <c r="AS61" s="193"/>
      <c r="AT61" s="325"/>
      <c r="AU61" s="204"/>
      <c r="AV61" s="204"/>
      <c r="AW61" s="204"/>
      <c r="AX61" s="206"/>
      <c r="AY61">
        <f t="shared" si="7"/>
        <v>0</v>
      </c>
    </row>
    <row r="62" spans="1:51" ht="23.25" hidden="1" customHeight="1" x14ac:dyDescent="0.15">
      <c r="A62" s="386"/>
      <c r="B62" s="387"/>
      <c r="C62" s="387"/>
      <c r="D62" s="387"/>
      <c r="E62" s="387"/>
      <c r="F62" s="388"/>
      <c r="G62" s="557"/>
      <c r="H62" s="558"/>
      <c r="I62" s="558"/>
      <c r="J62" s="558"/>
      <c r="K62" s="558"/>
      <c r="L62" s="558"/>
      <c r="M62" s="558"/>
      <c r="N62" s="558"/>
      <c r="O62" s="559"/>
      <c r="P62" s="99"/>
      <c r="Q62" s="99"/>
      <c r="R62" s="99"/>
      <c r="S62" s="99"/>
      <c r="T62" s="99"/>
      <c r="U62" s="99"/>
      <c r="V62" s="99"/>
      <c r="W62" s="99"/>
      <c r="X62" s="100"/>
      <c r="Y62" s="434" t="s">
        <v>13</v>
      </c>
      <c r="Z62" s="429"/>
      <c r="AA62" s="430"/>
      <c r="AB62" s="543" t="s">
        <v>14</v>
      </c>
      <c r="AC62" s="543"/>
      <c r="AD62" s="543"/>
      <c r="AE62" s="203"/>
      <c r="AF62" s="204"/>
      <c r="AG62" s="204"/>
      <c r="AH62" s="204"/>
      <c r="AI62" s="203"/>
      <c r="AJ62" s="204"/>
      <c r="AK62" s="204"/>
      <c r="AL62" s="204"/>
      <c r="AM62" s="203"/>
      <c r="AN62" s="204"/>
      <c r="AO62" s="204"/>
      <c r="AP62" s="204"/>
      <c r="AQ62" s="324"/>
      <c r="AR62" s="193"/>
      <c r="AS62" s="193"/>
      <c r="AT62" s="325"/>
      <c r="AU62" s="204"/>
      <c r="AV62" s="204"/>
      <c r="AW62" s="204"/>
      <c r="AX62" s="206"/>
      <c r="AY62">
        <f t="shared" si="7"/>
        <v>0</v>
      </c>
    </row>
    <row r="63" spans="1:51" ht="23.25" hidden="1" customHeight="1" x14ac:dyDescent="0.15">
      <c r="A63" s="213" t="s">
        <v>295</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267</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262</v>
      </c>
      <c r="X65" s="472"/>
      <c r="Y65" s="475"/>
      <c r="Z65" s="475"/>
      <c r="AA65" s="476"/>
      <c r="AB65" s="226" t="s">
        <v>11</v>
      </c>
      <c r="AC65" s="227"/>
      <c r="AD65" s="228"/>
      <c r="AE65" s="232" t="s">
        <v>305</v>
      </c>
      <c r="AF65" s="232"/>
      <c r="AG65" s="232"/>
      <c r="AH65" s="232"/>
      <c r="AI65" s="232" t="s">
        <v>327</v>
      </c>
      <c r="AJ65" s="232"/>
      <c r="AK65" s="232"/>
      <c r="AL65" s="232"/>
      <c r="AM65" s="232" t="s">
        <v>424</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265</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285</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285</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286</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271</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284</v>
      </c>
      <c r="X70" s="294"/>
      <c r="Y70" s="252" t="s">
        <v>12</v>
      </c>
      <c r="Z70" s="252"/>
      <c r="AA70" s="253"/>
      <c r="AB70" s="254" t="s">
        <v>285</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285</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286</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267</v>
      </c>
      <c r="B73" s="491"/>
      <c r="C73" s="491"/>
      <c r="D73" s="491"/>
      <c r="E73" s="491"/>
      <c r="F73" s="492"/>
      <c r="G73" s="569"/>
      <c r="H73" s="118" t="s">
        <v>145</v>
      </c>
      <c r="I73" s="118"/>
      <c r="J73" s="118"/>
      <c r="K73" s="118"/>
      <c r="L73" s="118"/>
      <c r="M73" s="118"/>
      <c r="N73" s="118"/>
      <c r="O73" s="119"/>
      <c r="P73" s="143" t="s">
        <v>58</v>
      </c>
      <c r="Q73" s="118"/>
      <c r="R73" s="118"/>
      <c r="S73" s="118"/>
      <c r="T73" s="118"/>
      <c r="U73" s="118"/>
      <c r="V73" s="118"/>
      <c r="W73" s="118"/>
      <c r="X73" s="119"/>
      <c r="Y73" s="571"/>
      <c r="Z73" s="572"/>
      <c r="AA73" s="573"/>
      <c r="AB73" s="143" t="s">
        <v>11</v>
      </c>
      <c r="AC73" s="118"/>
      <c r="AD73" s="119"/>
      <c r="AE73" s="232" t="s">
        <v>305</v>
      </c>
      <c r="AF73" s="232"/>
      <c r="AG73" s="232"/>
      <c r="AH73" s="232"/>
      <c r="AI73" s="232" t="s">
        <v>327</v>
      </c>
      <c r="AJ73" s="232"/>
      <c r="AK73" s="232"/>
      <c r="AL73" s="232"/>
      <c r="AM73" s="232" t="s">
        <v>424</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70"/>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5"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4"/>
      <c r="AF75" s="193"/>
      <c r="AG75" s="193"/>
      <c r="AH75" s="193"/>
      <c r="AI75" s="324"/>
      <c r="AJ75" s="193"/>
      <c r="AK75" s="193"/>
      <c r="AL75" s="193"/>
      <c r="AM75" s="324"/>
      <c r="AN75" s="193"/>
      <c r="AO75" s="193"/>
      <c r="AP75" s="193"/>
      <c r="AQ75" s="324"/>
      <c r="AR75" s="193"/>
      <c r="AS75" s="193"/>
      <c r="AT75" s="325"/>
      <c r="AU75" s="204"/>
      <c r="AV75" s="204"/>
      <c r="AW75" s="204"/>
      <c r="AX75" s="206"/>
      <c r="AY75">
        <f t="shared" ref="AY75:AY78" si="9">$AY$73</f>
        <v>0</v>
      </c>
    </row>
    <row r="76" spans="1:51" ht="23.25" hidden="1" customHeight="1" x14ac:dyDescent="0.15">
      <c r="A76" s="493"/>
      <c r="B76" s="494"/>
      <c r="C76" s="494"/>
      <c r="D76" s="494"/>
      <c r="E76" s="494"/>
      <c r="F76" s="495"/>
      <c r="G76" s="596"/>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4"/>
      <c r="AF76" s="193"/>
      <c r="AG76" s="193"/>
      <c r="AH76" s="193"/>
      <c r="AI76" s="324"/>
      <c r="AJ76" s="193"/>
      <c r="AK76" s="193"/>
      <c r="AL76" s="193"/>
      <c r="AM76" s="324"/>
      <c r="AN76" s="193"/>
      <c r="AO76" s="193"/>
      <c r="AP76" s="193"/>
      <c r="AQ76" s="324"/>
      <c r="AR76" s="193"/>
      <c r="AS76" s="193"/>
      <c r="AT76" s="325"/>
      <c r="AU76" s="204"/>
      <c r="AV76" s="204"/>
      <c r="AW76" s="204"/>
      <c r="AX76" s="206"/>
      <c r="AY76">
        <f t="shared" si="9"/>
        <v>0</v>
      </c>
    </row>
    <row r="77" spans="1:51" ht="23.25" hidden="1" customHeight="1" x14ac:dyDescent="0.15">
      <c r="A77" s="493"/>
      <c r="B77" s="494"/>
      <c r="C77" s="494"/>
      <c r="D77" s="494"/>
      <c r="E77" s="494"/>
      <c r="F77" s="495"/>
      <c r="G77" s="597"/>
      <c r="H77" s="99"/>
      <c r="I77" s="99"/>
      <c r="J77" s="99"/>
      <c r="K77" s="99"/>
      <c r="L77" s="99"/>
      <c r="M77" s="99"/>
      <c r="N77" s="99"/>
      <c r="O77" s="100"/>
      <c r="P77" s="96"/>
      <c r="Q77" s="96"/>
      <c r="R77" s="96"/>
      <c r="S77" s="96"/>
      <c r="T77" s="96"/>
      <c r="U77" s="96"/>
      <c r="V77" s="96"/>
      <c r="W77" s="96"/>
      <c r="X77" s="97"/>
      <c r="Y77" s="143" t="s">
        <v>13</v>
      </c>
      <c r="Z77" s="118"/>
      <c r="AA77" s="119"/>
      <c r="AB77" s="566" t="s">
        <v>14</v>
      </c>
      <c r="AC77" s="566"/>
      <c r="AD77" s="566"/>
      <c r="AE77" s="874"/>
      <c r="AF77" s="875"/>
      <c r="AG77" s="875"/>
      <c r="AH77" s="875"/>
      <c r="AI77" s="874"/>
      <c r="AJ77" s="875"/>
      <c r="AK77" s="875"/>
      <c r="AL77" s="875"/>
      <c r="AM77" s="874"/>
      <c r="AN77" s="875"/>
      <c r="AO77" s="875"/>
      <c r="AP77" s="875"/>
      <c r="AQ77" s="324"/>
      <c r="AR77" s="193"/>
      <c r="AS77" s="193"/>
      <c r="AT77" s="325"/>
      <c r="AU77" s="204"/>
      <c r="AV77" s="204"/>
      <c r="AW77" s="204"/>
      <c r="AX77" s="206"/>
      <c r="AY77">
        <f t="shared" si="9"/>
        <v>0</v>
      </c>
    </row>
    <row r="78" spans="1:51" ht="69.75" hidden="1" customHeight="1" x14ac:dyDescent="0.15">
      <c r="A78" s="317" t="s">
        <v>298</v>
      </c>
      <c r="B78" s="318"/>
      <c r="C78" s="318"/>
      <c r="D78" s="318"/>
      <c r="E78" s="315" t="s">
        <v>245</v>
      </c>
      <c r="F78" s="316"/>
      <c r="G78" s="45" t="s">
        <v>187</v>
      </c>
      <c r="H78" s="574"/>
      <c r="I78" s="575"/>
      <c r="J78" s="575"/>
      <c r="K78" s="575"/>
      <c r="L78" s="575"/>
      <c r="M78" s="575"/>
      <c r="N78" s="575"/>
      <c r="O78" s="576"/>
      <c r="P78" s="135"/>
      <c r="Q78" s="135"/>
      <c r="R78" s="135"/>
      <c r="S78" s="135"/>
      <c r="T78" s="135"/>
      <c r="U78" s="135"/>
      <c r="V78" s="135"/>
      <c r="W78" s="135"/>
      <c r="X78" s="135"/>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c r="AY78">
        <f t="shared" si="9"/>
        <v>0</v>
      </c>
    </row>
    <row r="79" spans="1:51" ht="18.75" customHeight="1" thickBot="1" x14ac:dyDescent="0.2">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58" t="s">
        <v>261</v>
      </c>
      <c r="AP79" s="259"/>
      <c r="AQ79" s="259"/>
      <c r="AR79" s="62"/>
      <c r="AS79" s="258"/>
      <c r="AT79" s="259"/>
      <c r="AU79" s="259"/>
      <c r="AV79" s="259"/>
      <c r="AW79" s="259"/>
      <c r="AX79" s="955"/>
      <c r="AY79">
        <f>COUNTIF($AR$79,"☑")</f>
        <v>0</v>
      </c>
    </row>
    <row r="80" spans="1:51" ht="18.75" hidden="1" customHeight="1" x14ac:dyDescent="0.15">
      <c r="A80" s="847" t="s">
        <v>146</v>
      </c>
      <c r="B80" s="508" t="s">
        <v>258</v>
      </c>
      <c r="C80" s="509"/>
      <c r="D80" s="509"/>
      <c r="E80" s="509"/>
      <c r="F80" s="510"/>
      <c r="G80" s="417" t="s">
        <v>138</v>
      </c>
      <c r="H80" s="417"/>
      <c r="I80" s="417"/>
      <c r="J80" s="417"/>
      <c r="K80" s="417"/>
      <c r="L80" s="417"/>
      <c r="M80" s="417"/>
      <c r="N80" s="417"/>
      <c r="O80" s="417"/>
      <c r="P80" s="417"/>
      <c r="Q80" s="417"/>
      <c r="R80" s="417"/>
      <c r="S80" s="417"/>
      <c r="T80" s="417"/>
      <c r="U80" s="417"/>
      <c r="V80" s="417"/>
      <c r="W80" s="417"/>
      <c r="X80" s="417"/>
      <c r="Y80" s="417"/>
      <c r="Z80" s="417"/>
      <c r="AA80" s="497"/>
      <c r="AB80" s="416" t="s">
        <v>617</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0</v>
      </c>
    </row>
    <row r="81" spans="1:60" ht="22.5" hidden="1" customHeight="1" x14ac:dyDescent="0.15">
      <c r="A81" s="848"/>
      <c r="B81" s="511"/>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848"/>
      <c r="B82" s="511"/>
      <c r="C82" s="412"/>
      <c r="D82" s="412"/>
      <c r="E82" s="412"/>
      <c r="F82" s="413"/>
      <c r="G82" s="662"/>
      <c r="H82" s="662"/>
      <c r="I82" s="662"/>
      <c r="J82" s="662"/>
      <c r="K82" s="662"/>
      <c r="L82" s="662"/>
      <c r="M82" s="662"/>
      <c r="N82" s="662"/>
      <c r="O82" s="662"/>
      <c r="P82" s="662"/>
      <c r="Q82" s="662"/>
      <c r="R82" s="662"/>
      <c r="S82" s="662"/>
      <c r="T82" s="662"/>
      <c r="U82" s="662"/>
      <c r="V82" s="662"/>
      <c r="W82" s="662"/>
      <c r="X82" s="662"/>
      <c r="Y82" s="662"/>
      <c r="Z82" s="662"/>
      <c r="AA82" s="663"/>
      <c r="AB82" s="868"/>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9"/>
      <c r="AY82">
        <f t="shared" ref="AY82:AY89" si="10">$AY$80</f>
        <v>0</v>
      </c>
    </row>
    <row r="83" spans="1:60" ht="22.5" hidden="1" customHeight="1" x14ac:dyDescent="0.15">
      <c r="A83" s="848"/>
      <c r="B83" s="511"/>
      <c r="C83" s="412"/>
      <c r="D83" s="412"/>
      <c r="E83" s="412"/>
      <c r="F83" s="413"/>
      <c r="G83" s="664"/>
      <c r="H83" s="664"/>
      <c r="I83" s="664"/>
      <c r="J83" s="664"/>
      <c r="K83" s="664"/>
      <c r="L83" s="664"/>
      <c r="M83" s="664"/>
      <c r="N83" s="664"/>
      <c r="O83" s="664"/>
      <c r="P83" s="664"/>
      <c r="Q83" s="664"/>
      <c r="R83" s="664"/>
      <c r="S83" s="664"/>
      <c r="T83" s="664"/>
      <c r="U83" s="664"/>
      <c r="V83" s="664"/>
      <c r="W83" s="664"/>
      <c r="X83" s="664"/>
      <c r="Y83" s="664"/>
      <c r="Z83" s="664"/>
      <c r="AA83" s="665"/>
      <c r="AB83" s="870"/>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1"/>
      <c r="AY83">
        <f t="shared" si="10"/>
        <v>0</v>
      </c>
    </row>
    <row r="84" spans="1:60" ht="19.5" hidden="1" customHeight="1" x14ac:dyDescent="0.15">
      <c r="A84" s="848"/>
      <c r="B84" s="512"/>
      <c r="C84" s="513"/>
      <c r="D84" s="513"/>
      <c r="E84" s="513"/>
      <c r="F84" s="514"/>
      <c r="G84" s="666"/>
      <c r="H84" s="666"/>
      <c r="I84" s="666"/>
      <c r="J84" s="666"/>
      <c r="K84" s="666"/>
      <c r="L84" s="666"/>
      <c r="M84" s="666"/>
      <c r="N84" s="666"/>
      <c r="O84" s="666"/>
      <c r="P84" s="666"/>
      <c r="Q84" s="666"/>
      <c r="R84" s="666"/>
      <c r="S84" s="666"/>
      <c r="T84" s="666"/>
      <c r="U84" s="666"/>
      <c r="V84" s="666"/>
      <c r="W84" s="666"/>
      <c r="X84" s="666"/>
      <c r="Y84" s="666"/>
      <c r="Z84" s="666"/>
      <c r="AA84" s="667"/>
      <c r="AB84" s="872"/>
      <c r="AC84" s="666"/>
      <c r="AD84" s="666"/>
      <c r="AE84" s="664"/>
      <c r="AF84" s="664"/>
      <c r="AG84" s="664"/>
      <c r="AH84" s="664"/>
      <c r="AI84" s="664"/>
      <c r="AJ84" s="664"/>
      <c r="AK84" s="664"/>
      <c r="AL84" s="664"/>
      <c r="AM84" s="664"/>
      <c r="AN84" s="664"/>
      <c r="AO84" s="664"/>
      <c r="AP84" s="664"/>
      <c r="AQ84" s="664"/>
      <c r="AR84" s="664"/>
      <c r="AS84" s="664"/>
      <c r="AT84" s="664"/>
      <c r="AU84" s="666"/>
      <c r="AV84" s="666"/>
      <c r="AW84" s="666"/>
      <c r="AX84" s="873"/>
      <c r="AY84">
        <f t="shared" si="10"/>
        <v>0</v>
      </c>
    </row>
    <row r="85" spans="1:60" ht="18.75" hidden="1" customHeight="1" x14ac:dyDescent="0.15">
      <c r="A85" s="848"/>
      <c r="B85" s="412" t="s">
        <v>144</v>
      </c>
      <c r="C85" s="412"/>
      <c r="D85" s="412"/>
      <c r="E85" s="412"/>
      <c r="F85" s="413"/>
      <c r="G85" s="496" t="s">
        <v>60</v>
      </c>
      <c r="H85" s="417"/>
      <c r="I85" s="417"/>
      <c r="J85" s="417"/>
      <c r="K85" s="417"/>
      <c r="L85" s="417"/>
      <c r="M85" s="417"/>
      <c r="N85" s="417"/>
      <c r="O85" s="497"/>
      <c r="P85" s="416" t="s">
        <v>62</v>
      </c>
      <c r="Q85" s="417"/>
      <c r="R85" s="417"/>
      <c r="S85" s="417"/>
      <c r="T85" s="417"/>
      <c r="U85" s="417"/>
      <c r="V85" s="417"/>
      <c r="W85" s="417"/>
      <c r="X85" s="497"/>
      <c r="Y85" s="150"/>
      <c r="Z85" s="151"/>
      <c r="AA85" s="152"/>
      <c r="AB85" s="544" t="s">
        <v>11</v>
      </c>
      <c r="AC85" s="545"/>
      <c r="AD85" s="546"/>
      <c r="AE85" s="232" t="s">
        <v>305</v>
      </c>
      <c r="AF85" s="232"/>
      <c r="AG85" s="232"/>
      <c r="AH85" s="232"/>
      <c r="AI85" s="232" t="s">
        <v>327</v>
      </c>
      <c r="AJ85" s="232"/>
      <c r="AK85" s="232"/>
      <c r="AL85" s="232"/>
      <c r="AM85" s="232" t="s">
        <v>424</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8"/>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50"/>
      <c r="Z86" s="151"/>
      <c r="AA86" s="152"/>
      <c r="AB86" s="395"/>
      <c r="AC86" s="396"/>
      <c r="AD86" s="397"/>
      <c r="AE86" s="232"/>
      <c r="AF86" s="232"/>
      <c r="AG86" s="232"/>
      <c r="AH86" s="232"/>
      <c r="AI86" s="232"/>
      <c r="AJ86" s="232"/>
      <c r="AK86" s="232"/>
      <c r="AL86" s="232"/>
      <c r="AM86" s="232"/>
      <c r="AN86" s="232"/>
      <c r="AO86" s="232"/>
      <c r="AP86" s="232"/>
      <c r="AQ86" s="184"/>
      <c r="AR86" s="185"/>
      <c r="AS86" s="121" t="s">
        <v>185</v>
      </c>
      <c r="AT86" s="122"/>
      <c r="AU86" s="185"/>
      <c r="AV86" s="185"/>
      <c r="AW86" s="380" t="s">
        <v>175</v>
      </c>
      <c r="AX86" s="381"/>
      <c r="AY86">
        <f t="shared" si="10"/>
        <v>0</v>
      </c>
      <c r="AZ86" s="10"/>
      <c r="BA86" s="10"/>
      <c r="BB86" s="10"/>
      <c r="BC86" s="10"/>
      <c r="BD86" s="10"/>
      <c r="BE86" s="10"/>
      <c r="BF86" s="10"/>
      <c r="BG86" s="10"/>
      <c r="BH86" s="10"/>
    </row>
    <row r="87" spans="1:60" ht="23.25" hidden="1" customHeight="1" x14ac:dyDescent="0.15">
      <c r="A87" s="848"/>
      <c r="B87" s="412"/>
      <c r="C87" s="412"/>
      <c r="D87" s="412"/>
      <c r="E87" s="412"/>
      <c r="F87" s="413"/>
      <c r="G87" s="92"/>
      <c r="H87" s="93"/>
      <c r="I87" s="93"/>
      <c r="J87" s="93"/>
      <c r="K87" s="93"/>
      <c r="L87" s="93"/>
      <c r="M87" s="93"/>
      <c r="N87" s="93"/>
      <c r="O87" s="94"/>
      <c r="P87" s="93"/>
      <c r="Q87" s="498"/>
      <c r="R87" s="498"/>
      <c r="S87" s="498"/>
      <c r="T87" s="498"/>
      <c r="U87" s="498"/>
      <c r="V87" s="498"/>
      <c r="W87" s="498"/>
      <c r="X87" s="499"/>
      <c r="Y87" s="548" t="s">
        <v>61</v>
      </c>
      <c r="Z87" s="549"/>
      <c r="AA87" s="550"/>
      <c r="AB87" s="448"/>
      <c r="AC87" s="448"/>
      <c r="AD87" s="448"/>
      <c r="AE87" s="203"/>
      <c r="AF87" s="204"/>
      <c r="AG87" s="204"/>
      <c r="AH87" s="204"/>
      <c r="AI87" s="203"/>
      <c r="AJ87" s="204"/>
      <c r="AK87" s="204"/>
      <c r="AL87" s="204"/>
      <c r="AM87" s="203"/>
      <c r="AN87" s="204"/>
      <c r="AO87" s="204"/>
      <c r="AP87" s="204"/>
      <c r="AQ87" s="324"/>
      <c r="AR87" s="193"/>
      <c r="AS87" s="193"/>
      <c r="AT87" s="325"/>
      <c r="AU87" s="204"/>
      <c r="AV87" s="204"/>
      <c r="AW87" s="204"/>
      <c r="AX87" s="206"/>
      <c r="AY87">
        <f t="shared" si="10"/>
        <v>0</v>
      </c>
    </row>
    <row r="88" spans="1:60" ht="23.25" hidden="1" customHeight="1" x14ac:dyDescent="0.15">
      <c r="A88" s="848"/>
      <c r="B88" s="412"/>
      <c r="C88" s="412"/>
      <c r="D88" s="412"/>
      <c r="E88" s="412"/>
      <c r="F88" s="413"/>
      <c r="G88" s="95"/>
      <c r="H88" s="96"/>
      <c r="I88" s="96"/>
      <c r="J88" s="96"/>
      <c r="K88" s="96"/>
      <c r="L88" s="96"/>
      <c r="M88" s="96"/>
      <c r="N88" s="96"/>
      <c r="O88" s="97"/>
      <c r="P88" s="500"/>
      <c r="Q88" s="500"/>
      <c r="R88" s="500"/>
      <c r="S88" s="500"/>
      <c r="T88" s="500"/>
      <c r="U88" s="500"/>
      <c r="V88" s="500"/>
      <c r="W88" s="500"/>
      <c r="X88" s="501"/>
      <c r="Y88" s="445" t="s">
        <v>53</v>
      </c>
      <c r="Z88" s="446"/>
      <c r="AA88" s="447"/>
      <c r="AB88" s="507"/>
      <c r="AC88" s="507"/>
      <c r="AD88" s="507"/>
      <c r="AE88" s="203"/>
      <c r="AF88" s="204"/>
      <c r="AG88" s="204"/>
      <c r="AH88" s="204"/>
      <c r="AI88" s="203"/>
      <c r="AJ88" s="204"/>
      <c r="AK88" s="204"/>
      <c r="AL88" s="204"/>
      <c r="AM88" s="203"/>
      <c r="AN88" s="204"/>
      <c r="AO88" s="204"/>
      <c r="AP88" s="204"/>
      <c r="AQ88" s="324"/>
      <c r="AR88" s="193"/>
      <c r="AS88" s="193"/>
      <c r="AT88" s="325"/>
      <c r="AU88" s="204"/>
      <c r="AV88" s="204"/>
      <c r="AW88" s="204"/>
      <c r="AX88" s="206"/>
      <c r="AY88">
        <f t="shared" si="10"/>
        <v>0</v>
      </c>
      <c r="AZ88" s="10"/>
      <c r="BA88" s="10"/>
      <c r="BB88" s="10"/>
      <c r="BC88" s="10"/>
    </row>
    <row r="89" spans="1:60" ht="23.25" hidden="1" customHeight="1" x14ac:dyDescent="0.15">
      <c r="A89" s="848"/>
      <c r="B89" s="513"/>
      <c r="C89" s="513"/>
      <c r="D89" s="513"/>
      <c r="E89" s="513"/>
      <c r="F89" s="514"/>
      <c r="G89" s="98"/>
      <c r="H89" s="99"/>
      <c r="I89" s="99"/>
      <c r="J89" s="99"/>
      <c r="K89" s="99"/>
      <c r="L89" s="99"/>
      <c r="M89" s="99"/>
      <c r="N89" s="99"/>
      <c r="O89" s="100"/>
      <c r="P89" s="162"/>
      <c r="Q89" s="162"/>
      <c r="R89" s="162"/>
      <c r="S89" s="162"/>
      <c r="T89" s="162"/>
      <c r="U89" s="162"/>
      <c r="V89" s="162"/>
      <c r="W89" s="162"/>
      <c r="X89" s="547"/>
      <c r="Y89" s="445" t="s">
        <v>13</v>
      </c>
      <c r="Z89" s="446"/>
      <c r="AA89" s="447"/>
      <c r="AB89" s="580" t="s">
        <v>14</v>
      </c>
      <c r="AC89" s="580"/>
      <c r="AD89" s="580"/>
      <c r="AE89" s="210"/>
      <c r="AF89" s="211"/>
      <c r="AG89" s="211"/>
      <c r="AH89" s="211"/>
      <c r="AI89" s="210"/>
      <c r="AJ89" s="211"/>
      <c r="AK89" s="211"/>
      <c r="AL89" s="211"/>
      <c r="AM89" s="210"/>
      <c r="AN89" s="211"/>
      <c r="AO89" s="211"/>
      <c r="AP89" s="211"/>
      <c r="AQ89" s="324"/>
      <c r="AR89" s="193"/>
      <c r="AS89" s="193"/>
      <c r="AT89" s="325"/>
      <c r="AU89" s="204"/>
      <c r="AV89" s="204"/>
      <c r="AW89" s="204"/>
      <c r="AX89" s="206"/>
      <c r="AY89">
        <f t="shared" si="10"/>
        <v>0</v>
      </c>
      <c r="AZ89" s="10"/>
      <c r="BA89" s="10"/>
      <c r="BB89" s="10"/>
      <c r="BC89" s="10"/>
      <c r="BD89" s="10"/>
      <c r="BE89" s="10"/>
      <c r="BF89" s="10"/>
      <c r="BG89" s="10"/>
      <c r="BH89" s="10"/>
    </row>
    <row r="90" spans="1:60" ht="18.75" hidden="1" customHeight="1" x14ac:dyDescent="0.15">
      <c r="A90" s="848"/>
      <c r="B90" s="412" t="s">
        <v>144</v>
      </c>
      <c r="C90" s="412"/>
      <c r="D90" s="412"/>
      <c r="E90" s="412"/>
      <c r="F90" s="413"/>
      <c r="G90" s="496" t="s">
        <v>60</v>
      </c>
      <c r="H90" s="417"/>
      <c r="I90" s="417"/>
      <c r="J90" s="417"/>
      <c r="K90" s="417"/>
      <c r="L90" s="417"/>
      <c r="M90" s="417"/>
      <c r="N90" s="417"/>
      <c r="O90" s="497"/>
      <c r="P90" s="416" t="s">
        <v>62</v>
      </c>
      <c r="Q90" s="417"/>
      <c r="R90" s="417"/>
      <c r="S90" s="417"/>
      <c r="T90" s="417"/>
      <c r="U90" s="417"/>
      <c r="V90" s="417"/>
      <c r="W90" s="417"/>
      <c r="X90" s="497"/>
      <c r="Y90" s="150"/>
      <c r="Z90" s="151"/>
      <c r="AA90" s="152"/>
      <c r="AB90" s="544" t="s">
        <v>11</v>
      </c>
      <c r="AC90" s="545"/>
      <c r="AD90" s="546"/>
      <c r="AE90" s="232" t="s">
        <v>305</v>
      </c>
      <c r="AF90" s="232"/>
      <c r="AG90" s="232"/>
      <c r="AH90" s="232"/>
      <c r="AI90" s="232" t="s">
        <v>327</v>
      </c>
      <c r="AJ90" s="232"/>
      <c r="AK90" s="232"/>
      <c r="AL90" s="232"/>
      <c r="AM90" s="232" t="s">
        <v>424</v>
      </c>
      <c r="AN90" s="232"/>
      <c r="AO90" s="232"/>
      <c r="AP90" s="232"/>
      <c r="AQ90" s="143" t="s">
        <v>184</v>
      </c>
      <c r="AR90" s="118"/>
      <c r="AS90" s="118"/>
      <c r="AT90" s="119"/>
      <c r="AU90" s="517" t="s">
        <v>133</v>
      </c>
      <c r="AV90" s="517"/>
      <c r="AW90" s="517"/>
      <c r="AX90" s="518"/>
      <c r="AY90">
        <f>COUNTA($G$92)</f>
        <v>0</v>
      </c>
    </row>
    <row r="91" spans="1:60" ht="18.75" hidden="1" customHeight="1" x14ac:dyDescent="0.15">
      <c r="A91" s="848"/>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50"/>
      <c r="Z91" s="151"/>
      <c r="AA91" s="152"/>
      <c r="AB91" s="395"/>
      <c r="AC91" s="396"/>
      <c r="AD91" s="397"/>
      <c r="AE91" s="232"/>
      <c r="AF91" s="232"/>
      <c r="AG91" s="232"/>
      <c r="AH91" s="232"/>
      <c r="AI91" s="232"/>
      <c r="AJ91" s="232"/>
      <c r="AK91" s="232"/>
      <c r="AL91" s="232"/>
      <c r="AM91" s="232"/>
      <c r="AN91" s="232"/>
      <c r="AO91" s="232"/>
      <c r="AP91" s="232"/>
      <c r="AQ91" s="184"/>
      <c r="AR91" s="185"/>
      <c r="AS91" s="121" t="s">
        <v>185</v>
      </c>
      <c r="AT91" s="122"/>
      <c r="AU91" s="185"/>
      <c r="AV91" s="185"/>
      <c r="AW91" s="380" t="s">
        <v>175</v>
      </c>
      <c r="AX91" s="381"/>
      <c r="AY91">
        <f>$AY$90</f>
        <v>0</v>
      </c>
      <c r="AZ91" s="10"/>
      <c r="BA91" s="10"/>
      <c r="BB91" s="10"/>
      <c r="BC91" s="10"/>
    </row>
    <row r="92" spans="1:60" ht="23.25" hidden="1" customHeight="1" x14ac:dyDescent="0.15">
      <c r="A92" s="848"/>
      <c r="B92" s="412"/>
      <c r="C92" s="412"/>
      <c r="D92" s="412"/>
      <c r="E92" s="412"/>
      <c r="F92" s="413"/>
      <c r="G92" s="92"/>
      <c r="H92" s="93"/>
      <c r="I92" s="93"/>
      <c r="J92" s="93"/>
      <c r="K92" s="93"/>
      <c r="L92" s="93"/>
      <c r="M92" s="93"/>
      <c r="N92" s="93"/>
      <c r="O92" s="94"/>
      <c r="P92" s="93"/>
      <c r="Q92" s="498"/>
      <c r="R92" s="498"/>
      <c r="S92" s="498"/>
      <c r="T92" s="498"/>
      <c r="U92" s="498"/>
      <c r="V92" s="498"/>
      <c r="W92" s="498"/>
      <c r="X92" s="499"/>
      <c r="Y92" s="548" t="s">
        <v>61</v>
      </c>
      <c r="Z92" s="549"/>
      <c r="AA92" s="550"/>
      <c r="AB92" s="448"/>
      <c r="AC92" s="448"/>
      <c r="AD92" s="448"/>
      <c r="AE92" s="203"/>
      <c r="AF92" s="204"/>
      <c r="AG92" s="204"/>
      <c r="AH92" s="204"/>
      <c r="AI92" s="203"/>
      <c r="AJ92" s="204"/>
      <c r="AK92" s="204"/>
      <c r="AL92" s="204"/>
      <c r="AM92" s="203"/>
      <c r="AN92" s="204"/>
      <c r="AO92" s="204"/>
      <c r="AP92" s="204"/>
      <c r="AQ92" s="324"/>
      <c r="AR92" s="193"/>
      <c r="AS92" s="193"/>
      <c r="AT92" s="325"/>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8"/>
      <c r="B93" s="412"/>
      <c r="C93" s="412"/>
      <c r="D93" s="412"/>
      <c r="E93" s="412"/>
      <c r="F93" s="413"/>
      <c r="G93" s="95"/>
      <c r="H93" s="96"/>
      <c r="I93" s="96"/>
      <c r="J93" s="96"/>
      <c r="K93" s="96"/>
      <c r="L93" s="96"/>
      <c r="M93" s="96"/>
      <c r="N93" s="96"/>
      <c r="O93" s="97"/>
      <c r="P93" s="500"/>
      <c r="Q93" s="500"/>
      <c r="R93" s="500"/>
      <c r="S93" s="500"/>
      <c r="T93" s="500"/>
      <c r="U93" s="500"/>
      <c r="V93" s="500"/>
      <c r="W93" s="500"/>
      <c r="X93" s="501"/>
      <c r="Y93" s="445" t="s">
        <v>53</v>
      </c>
      <c r="Z93" s="446"/>
      <c r="AA93" s="447"/>
      <c r="AB93" s="507"/>
      <c r="AC93" s="507"/>
      <c r="AD93" s="507"/>
      <c r="AE93" s="203"/>
      <c r="AF93" s="204"/>
      <c r="AG93" s="204"/>
      <c r="AH93" s="204"/>
      <c r="AI93" s="203"/>
      <c r="AJ93" s="204"/>
      <c r="AK93" s="204"/>
      <c r="AL93" s="204"/>
      <c r="AM93" s="203"/>
      <c r="AN93" s="204"/>
      <c r="AO93" s="204"/>
      <c r="AP93" s="204"/>
      <c r="AQ93" s="324"/>
      <c r="AR93" s="193"/>
      <c r="AS93" s="193"/>
      <c r="AT93" s="325"/>
      <c r="AU93" s="204"/>
      <c r="AV93" s="204"/>
      <c r="AW93" s="204"/>
      <c r="AX93" s="206"/>
      <c r="AY93">
        <f t="shared" si="11"/>
        <v>0</v>
      </c>
    </row>
    <row r="94" spans="1:60" ht="23.25" hidden="1" customHeight="1" x14ac:dyDescent="0.15">
      <c r="A94" s="848"/>
      <c r="B94" s="513"/>
      <c r="C94" s="513"/>
      <c r="D94" s="513"/>
      <c r="E94" s="513"/>
      <c r="F94" s="514"/>
      <c r="G94" s="98"/>
      <c r="H94" s="99"/>
      <c r="I94" s="99"/>
      <c r="J94" s="99"/>
      <c r="K94" s="99"/>
      <c r="L94" s="99"/>
      <c r="M94" s="99"/>
      <c r="N94" s="99"/>
      <c r="O94" s="100"/>
      <c r="P94" s="162"/>
      <c r="Q94" s="162"/>
      <c r="R94" s="162"/>
      <c r="S94" s="162"/>
      <c r="T94" s="162"/>
      <c r="U94" s="162"/>
      <c r="V94" s="162"/>
      <c r="W94" s="162"/>
      <c r="X94" s="547"/>
      <c r="Y94" s="445" t="s">
        <v>13</v>
      </c>
      <c r="Z94" s="446"/>
      <c r="AA94" s="447"/>
      <c r="AB94" s="580" t="s">
        <v>14</v>
      </c>
      <c r="AC94" s="580"/>
      <c r="AD94" s="580"/>
      <c r="AE94" s="210"/>
      <c r="AF94" s="211"/>
      <c r="AG94" s="211"/>
      <c r="AH94" s="211"/>
      <c r="AI94" s="210"/>
      <c r="AJ94" s="211"/>
      <c r="AK94" s="211"/>
      <c r="AL94" s="211"/>
      <c r="AM94" s="210"/>
      <c r="AN94" s="211"/>
      <c r="AO94" s="211"/>
      <c r="AP94" s="211"/>
      <c r="AQ94" s="324"/>
      <c r="AR94" s="193"/>
      <c r="AS94" s="193"/>
      <c r="AT94" s="325"/>
      <c r="AU94" s="204"/>
      <c r="AV94" s="204"/>
      <c r="AW94" s="204"/>
      <c r="AX94" s="206"/>
      <c r="AY94">
        <f t="shared" si="11"/>
        <v>0</v>
      </c>
      <c r="AZ94" s="10"/>
      <c r="BA94" s="10"/>
      <c r="BB94" s="10"/>
      <c r="BC94" s="10"/>
    </row>
    <row r="95" spans="1:60" ht="18.75" hidden="1" customHeight="1" x14ac:dyDescent="0.15">
      <c r="A95" s="848"/>
      <c r="B95" s="412" t="s">
        <v>144</v>
      </c>
      <c r="C95" s="412"/>
      <c r="D95" s="412"/>
      <c r="E95" s="412"/>
      <c r="F95" s="413"/>
      <c r="G95" s="496" t="s">
        <v>60</v>
      </c>
      <c r="H95" s="417"/>
      <c r="I95" s="417"/>
      <c r="J95" s="417"/>
      <c r="K95" s="417"/>
      <c r="L95" s="417"/>
      <c r="M95" s="417"/>
      <c r="N95" s="417"/>
      <c r="O95" s="497"/>
      <c r="P95" s="416" t="s">
        <v>62</v>
      </c>
      <c r="Q95" s="417"/>
      <c r="R95" s="417"/>
      <c r="S95" s="417"/>
      <c r="T95" s="417"/>
      <c r="U95" s="417"/>
      <c r="V95" s="417"/>
      <c r="W95" s="417"/>
      <c r="X95" s="497"/>
      <c r="Y95" s="150"/>
      <c r="Z95" s="151"/>
      <c r="AA95" s="152"/>
      <c r="AB95" s="544" t="s">
        <v>11</v>
      </c>
      <c r="AC95" s="545"/>
      <c r="AD95" s="546"/>
      <c r="AE95" s="232" t="s">
        <v>305</v>
      </c>
      <c r="AF95" s="232"/>
      <c r="AG95" s="232"/>
      <c r="AH95" s="232"/>
      <c r="AI95" s="232" t="s">
        <v>327</v>
      </c>
      <c r="AJ95" s="232"/>
      <c r="AK95" s="232"/>
      <c r="AL95" s="232"/>
      <c r="AM95" s="232" t="s">
        <v>424</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8"/>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50"/>
      <c r="Z96" s="151"/>
      <c r="AA96" s="152"/>
      <c r="AB96" s="395"/>
      <c r="AC96" s="396"/>
      <c r="AD96" s="397"/>
      <c r="AE96" s="232"/>
      <c r="AF96" s="232"/>
      <c r="AG96" s="232"/>
      <c r="AH96" s="232"/>
      <c r="AI96" s="232"/>
      <c r="AJ96" s="232"/>
      <c r="AK96" s="232"/>
      <c r="AL96" s="232"/>
      <c r="AM96" s="232"/>
      <c r="AN96" s="232"/>
      <c r="AO96" s="232"/>
      <c r="AP96" s="232"/>
      <c r="AQ96" s="184"/>
      <c r="AR96" s="185"/>
      <c r="AS96" s="121" t="s">
        <v>185</v>
      </c>
      <c r="AT96" s="122"/>
      <c r="AU96" s="185"/>
      <c r="AV96" s="185"/>
      <c r="AW96" s="380" t="s">
        <v>175</v>
      </c>
      <c r="AX96" s="381"/>
      <c r="AY96">
        <f>$AY$95</f>
        <v>0</v>
      </c>
    </row>
    <row r="97" spans="1:60" ht="23.25" hidden="1" customHeight="1" x14ac:dyDescent="0.15">
      <c r="A97" s="848"/>
      <c r="B97" s="412"/>
      <c r="C97" s="412"/>
      <c r="D97" s="412"/>
      <c r="E97" s="412"/>
      <c r="F97" s="413"/>
      <c r="G97" s="92"/>
      <c r="H97" s="93"/>
      <c r="I97" s="93"/>
      <c r="J97" s="93"/>
      <c r="K97" s="93"/>
      <c r="L97" s="93"/>
      <c r="M97" s="93"/>
      <c r="N97" s="93"/>
      <c r="O97" s="94"/>
      <c r="P97" s="93"/>
      <c r="Q97" s="498"/>
      <c r="R97" s="498"/>
      <c r="S97" s="498"/>
      <c r="T97" s="498"/>
      <c r="U97" s="498"/>
      <c r="V97" s="498"/>
      <c r="W97" s="498"/>
      <c r="X97" s="499"/>
      <c r="Y97" s="548" t="s">
        <v>61</v>
      </c>
      <c r="Z97" s="549"/>
      <c r="AA97" s="550"/>
      <c r="AB97" s="455"/>
      <c r="AC97" s="456"/>
      <c r="AD97" s="457"/>
      <c r="AE97" s="203"/>
      <c r="AF97" s="204"/>
      <c r="AG97" s="204"/>
      <c r="AH97" s="205"/>
      <c r="AI97" s="203"/>
      <c r="AJ97" s="204"/>
      <c r="AK97" s="204"/>
      <c r="AL97" s="205"/>
      <c r="AM97" s="203"/>
      <c r="AN97" s="204"/>
      <c r="AO97" s="204"/>
      <c r="AP97" s="204"/>
      <c r="AQ97" s="324"/>
      <c r="AR97" s="193"/>
      <c r="AS97" s="193"/>
      <c r="AT97" s="325"/>
      <c r="AU97" s="204"/>
      <c r="AV97" s="204"/>
      <c r="AW97" s="204"/>
      <c r="AX97" s="206"/>
      <c r="AY97">
        <f t="shared" ref="AY97:AY99" si="12">$AY$95</f>
        <v>0</v>
      </c>
      <c r="AZ97" s="10"/>
      <c r="BA97" s="10"/>
      <c r="BB97" s="10"/>
      <c r="BC97" s="10"/>
    </row>
    <row r="98" spans="1:60" ht="23.25" hidden="1" customHeight="1" x14ac:dyDescent="0.15">
      <c r="A98" s="848"/>
      <c r="B98" s="412"/>
      <c r="C98" s="412"/>
      <c r="D98" s="412"/>
      <c r="E98" s="412"/>
      <c r="F98" s="413"/>
      <c r="G98" s="95"/>
      <c r="H98" s="96"/>
      <c r="I98" s="96"/>
      <c r="J98" s="96"/>
      <c r="K98" s="96"/>
      <c r="L98" s="96"/>
      <c r="M98" s="96"/>
      <c r="N98" s="96"/>
      <c r="O98" s="97"/>
      <c r="P98" s="500"/>
      <c r="Q98" s="500"/>
      <c r="R98" s="500"/>
      <c r="S98" s="500"/>
      <c r="T98" s="500"/>
      <c r="U98" s="500"/>
      <c r="V98" s="500"/>
      <c r="W98" s="500"/>
      <c r="X98" s="501"/>
      <c r="Y98" s="445" t="s">
        <v>53</v>
      </c>
      <c r="Z98" s="446"/>
      <c r="AA98" s="447"/>
      <c r="AB98" s="449"/>
      <c r="AC98" s="450"/>
      <c r="AD98" s="451"/>
      <c r="AE98" s="203"/>
      <c r="AF98" s="204"/>
      <c r="AG98" s="204"/>
      <c r="AH98" s="205"/>
      <c r="AI98" s="203"/>
      <c r="AJ98" s="204"/>
      <c r="AK98" s="204"/>
      <c r="AL98" s="205"/>
      <c r="AM98" s="203"/>
      <c r="AN98" s="204"/>
      <c r="AO98" s="204"/>
      <c r="AP98" s="204"/>
      <c r="AQ98" s="324"/>
      <c r="AR98" s="193"/>
      <c r="AS98" s="193"/>
      <c r="AT98" s="325"/>
      <c r="AU98" s="204"/>
      <c r="AV98" s="204"/>
      <c r="AW98" s="204"/>
      <c r="AX98" s="206"/>
      <c r="AY98">
        <f t="shared" si="12"/>
        <v>0</v>
      </c>
      <c r="AZ98" s="10"/>
      <c r="BA98" s="10"/>
      <c r="BB98" s="10"/>
      <c r="BC98" s="10"/>
      <c r="BD98" s="10"/>
      <c r="BE98" s="10"/>
      <c r="BF98" s="10"/>
      <c r="BG98" s="10"/>
      <c r="BH98" s="10"/>
    </row>
    <row r="99" spans="1:60" ht="23.25" hidden="1" customHeight="1" thickBot="1" x14ac:dyDescent="0.2">
      <c r="A99" s="849"/>
      <c r="B99" s="414"/>
      <c r="C99" s="414"/>
      <c r="D99" s="414"/>
      <c r="E99" s="414"/>
      <c r="F99" s="415"/>
      <c r="G99" s="567"/>
      <c r="H99" s="201"/>
      <c r="I99" s="201"/>
      <c r="J99" s="201"/>
      <c r="K99" s="201"/>
      <c r="L99" s="201"/>
      <c r="M99" s="201"/>
      <c r="N99" s="201"/>
      <c r="O99" s="568"/>
      <c r="P99" s="502"/>
      <c r="Q99" s="502"/>
      <c r="R99" s="502"/>
      <c r="S99" s="502"/>
      <c r="T99" s="502"/>
      <c r="U99" s="502"/>
      <c r="V99" s="502"/>
      <c r="W99" s="502"/>
      <c r="X99" s="503"/>
      <c r="Y99" s="879" t="s">
        <v>13</v>
      </c>
      <c r="Z99" s="880"/>
      <c r="AA99" s="881"/>
      <c r="AB99" s="876" t="s">
        <v>14</v>
      </c>
      <c r="AC99" s="877"/>
      <c r="AD99" s="878"/>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268</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7"/>
      <c r="Z100" s="838"/>
      <c r="AA100" s="839"/>
      <c r="AB100" s="465" t="s">
        <v>11</v>
      </c>
      <c r="AC100" s="465"/>
      <c r="AD100" s="465"/>
      <c r="AE100" s="523" t="s">
        <v>305</v>
      </c>
      <c r="AF100" s="524"/>
      <c r="AG100" s="524"/>
      <c r="AH100" s="525"/>
      <c r="AI100" s="523" t="s">
        <v>327</v>
      </c>
      <c r="AJ100" s="524"/>
      <c r="AK100" s="524"/>
      <c r="AL100" s="525"/>
      <c r="AM100" s="523" t="s">
        <v>424</v>
      </c>
      <c r="AN100" s="524"/>
      <c r="AO100" s="524"/>
      <c r="AP100" s="525"/>
      <c r="AQ100" s="302" t="s">
        <v>332</v>
      </c>
      <c r="AR100" s="303"/>
      <c r="AS100" s="303"/>
      <c r="AT100" s="304"/>
      <c r="AU100" s="302" t="s">
        <v>458</v>
      </c>
      <c r="AV100" s="303"/>
      <c r="AW100" s="303"/>
      <c r="AX100" s="305"/>
    </row>
    <row r="101" spans="1:60" ht="23.25" customHeight="1" x14ac:dyDescent="0.15">
      <c r="A101" s="406"/>
      <c r="B101" s="407"/>
      <c r="C101" s="407"/>
      <c r="D101" s="407"/>
      <c r="E101" s="407"/>
      <c r="F101" s="408"/>
      <c r="G101" s="93" t="s">
        <v>641</v>
      </c>
      <c r="H101" s="93"/>
      <c r="I101" s="93"/>
      <c r="J101" s="93"/>
      <c r="K101" s="93"/>
      <c r="L101" s="93"/>
      <c r="M101" s="93"/>
      <c r="N101" s="93"/>
      <c r="O101" s="93"/>
      <c r="P101" s="93"/>
      <c r="Q101" s="93"/>
      <c r="R101" s="93"/>
      <c r="S101" s="93"/>
      <c r="T101" s="93"/>
      <c r="U101" s="93"/>
      <c r="V101" s="93"/>
      <c r="W101" s="93"/>
      <c r="X101" s="94"/>
      <c r="Y101" s="526" t="s">
        <v>54</v>
      </c>
      <c r="Z101" s="527"/>
      <c r="AA101" s="528"/>
      <c r="AB101" s="448" t="s">
        <v>642</v>
      </c>
      <c r="AC101" s="448"/>
      <c r="AD101" s="448"/>
      <c r="AE101" s="267">
        <v>8</v>
      </c>
      <c r="AF101" s="267"/>
      <c r="AG101" s="267"/>
      <c r="AH101" s="267"/>
      <c r="AI101" s="267">
        <v>6</v>
      </c>
      <c r="AJ101" s="267"/>
      <c r="AK101" s="267"/>
      <c r="AL101" s="267"/>
      <c r="AM101" s="267">
        <v>12</v>
      </c>
      <c r="AN101" s="267"/>
      <c r="AO101" s="267"/>
      <c r="AP101" s="267"/>
      <c r="AQ101" s="267" t="s">
        <v>714</v>
      </c>
      <c r="AR101" s="267"/>
      <c r="AS101" s="267"/>
      <c r="AT101" s="267"/>
      <c r="AU101" s="203" t="s">
        <v>714</v>
      </c>
      <c r="AV101" s="204"/>
      <c r="AW101" s="204"/>
      <c r="AX101" s="206"/>
    </row>
    <row r="102" spans="1:60" ht="23.25" customHeight="1" x14ac:dyDescent="0.15">
      <c r="A102" s="409"/>
      <c r="B102" s="410"/>
      <c r="C102" s="410"/>
      <c r="D102" s="410"/>
      <c r="E102" s="410"/>
      <c r="F102" s="411"/>
      <c r="G102" s="99"/>
      <c r="H102" s="99"/>
      <c r="I102" s="99"/>
      <c r="J102" s="99"/>
      <c r="K102" s="99"/>
      <c r="L102" s="99"/>
      <c r="M102" s="99"/>
      <c r="N102" s="99"/>
      <c r="O102" s="99"/>
      <c r="P102" s="99"/>
      <c r="Q102" s="99"/>
      <c r="R102" s="99"/>
      <c r="S102" s="99"/>
      <c r="T102" s="99"/>
      <c r="U102" s="99"/>
      <c r="V102" s="99"/>
      <c r="W102" s="99"/>
      <c r="X102" s="100"/>
      <c r="Y102" s="431" t="s">
        <v>55</v>
      </c>
      <c r="Z102" s="432"/>
      <c r="AA102" s="433"/>
      <c r="AB102" s="448" t="s">
        <v>642</v>
      </c>
      <c r="AC102" s="448"/>
      <c r="AD102" s="448"/>
      <c r="AE102" s="267">
        <v>7</v>
      </c>
      <c r="AF102" s="267"/>
      <c r="AG102" s="267"/>
      <c r="AH102" s="267"/>
      <c r="AI102" s="267">
        <v>7</v>
      </c>
      <c r="AJ102" s="267"/>
      <c r="AK102" s="267"/>
      <c r="AL102" s="267"/>
      <c r="AM102" s="267">
        <v>12</v>
      </c>
      <c r="AN102" s="267"/>
      <c r="AO102" s="267"/>
      <c r="AP102" s="267"/>
      <c r="AQ102" s="267">
        <v>13</v>
      </c>
      <c r="AR102" s="267"/>
      <c r="AS102" s="267"/>
      <c r="AT102" s="267"/>
      <c r="AU102" s="210" t="s">
        <v>714</v>
      </c>
      <c r="AV102" s="211"/>
      <c r="AW102" s="211"/>
      <c r="AX102" s="306"/>
    </row>
    <row r="103" spans="1:60" ht="31.5" hidden="1" customHeight="1" x14ac:dyDescent="0.15">
      <c r="A103" s="403" t="s">
        <v>268</v>
      </c>
      <c r="B103" s="404"/>
      <c r="C103" s="404"/>
      <c r="D103" s="404"/>
      <c r="E103" s="404"/>
      <c r="F103" s="405"/>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11</v>
      </c>
      <c r="AC103" s="429"/>
      <c r="AD103" s="430"/>
      <c r="AE103" s="232" t="s">
        <v>305</v>
      </c>
      <c r="AF103" s="232"/>
      <c r="AG103" s="232"/>
      <c r="AH103" s="232"/>
      <c r="AI103" s="232" t="s">
        <v>327</v>
      </c>
      <c r="AJ103" s="232"/>
      <c r="AK103" s="232"/>
      <c r="AL103" s="232"/>
      <c r="AM103" s="232" t="s">
        <v>424</v>
      </c>
      <c r="AN103" s="232"/>
      <c r="AO103" s="232"/>
      <c r="AP103" s="232"/>
      <c r="AQ103" s="264" t="s">
        <v>332</v>
      </c>
      <c r="AR103" s="265"/>
      <c r="AS103" s="265"/>
      <c r="AT103" s="265"/>
      <c r="AU103" s="264" t="s">
        <v>458</v>
      </c>
      <c r="AV103" s="265"/>
      <c r="AW103" s="265"/>
      <c r="AX103" s="266"/>
      <c r="AY103">
        <f>COUNTA($G$104)</f>
        <v>0</v>
      </c>
    </row>
    <row r="104" spans="1:60" ht="23.25" hidden="1" customHeight="1" x14ac:dyDescent="0.15">
      <c r="A104" s="406"/>
      <c r="B104" s="407"/>
      <c r="C104" s="407"/>
      <c r="D104" s="407"/>
      <c r="E104" s="407"/>
      <c r="F104" s="408"/>
      <c r="G104" s="93"/>
      <c r="H104" s="93"/>
      <c r="I104" s="93"/>
      <c r="J104" s="93"/>
      <c r="K104" s="93"/>
      <c r="L104" s="93"/>
      <c r="M104" s="93"/>
      <c r="N104" s="93"/>
      <c r="O104" s="93"/>
      <c r="P104" s="93"/>
      <c r="Q104" s="93"/>
      <c r="R104" s="93"/>
      <c r="S104" s="93"/>
      <c r="T104" s="93"/>
      <c r="U104" s="93"/>
      <c r="V104" s="93"/>
      <c r="W104" s="93"/>
      <c r="X104" s="94"/>
      <c r="Y104" s="452" t="s">
        <v>54</v>
      </c>
      <c r="Z104" s="453"/>
      <c r="AA104" s="454"/>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9"/>
      <c r="B105" s="410"/>
      <c r="C105" s="410"/>
      <c r="D105" s="410"/>
      <c r="E105" s="410"/>
      <c r="F105" s="411"/>
      <c r="G105" s="99"/>
      <c r="H105" s="99"/>
      <c r="I105" s="99"/>
      <c r="J105" s="99"/>
      <c r="K105" s="99"/>
      <c r="L105" s="99"/>
      <c r="M105" s="99"/>
      <c r="N105" s="99"/>
      <c r="O105" s="99"/>
      <c r="P105" s="99"/>
      <c r="Q105" s="99"/>
      <c r="R105" s="99"/>
      <c r="S105" s="99"/>
      <c r="T105" s="99"/>
      <c r="U105" s="99"/>
      <c r="V105" s="99"/>
      <c r="W105" s="99"/>
      <c r="X105" s="100"/>
      <c r="Y105" s="431" t="s">
        <v>55</v>
      </c>
      <c r="Z105" s="532"/>
      <c r="AA105" s="533"/>
      <c r="AB105" s="455"/>
      <c r="AC105" s="456"/>
      <c r="AD105" s="45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3" t="s">
        <v>268</v>
      </c>
      <c r="B106" s="404"/>
      <c r="C106" s="404"/>
      <c r="D106" s="404"/>
      <c r="E106" s="404"/>
      <c r="F106" s="405"/>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11</v>
      </c>
      <c r="AC106" s="429"/>
      <c r="AD106" s="430"/>
      <c r="AE106" s="232" t="s">
        <v>305</v>
      </c>
      <c r="AF106" s="232"/>
      <c r="AG106" s="232"/>
      <c r="AH106" s="232"/>
      <c r="AI106" s="232" t="s">
        <v>327</v>
      </c>
      <c r="AJ106" s="232"/>
      <c r="AK106" s="232"/>
      <c r="AL106" s="232"/>
      <c r="AM106" s="232" t="s">
        <v>424</v>
      </c>
      <c r="AN106" s="232"/>
      <c r="AO106" s="232"/>
      <c r="AP106" s="232"/>
      <c r="AQ106" s="264" t="s">
        <v>332</v>
      </c>
      <c r="AR106" s="265"/>
      <c r="AS106" s="265"/>
      <c r="AT106" s="265"/>
      <c r="AU106" s="264" t="s">
        <v>458</v>
      </c>
      <c r="AV106" s="265"/>
      <c r="AW106" s="265"/>
      <c r="AX106" s="266"/>
      <c r="AY106">
        <f>COUNTA($G$107)</f>
        <v>0</v>
      </c>
    </row>
    <row r="107" spans="1:60" ht="23.25" hidden="1" customHeight="1" x14ac:dyDescent="0.15">
      <c r="A107" s="406"/>
      <c r="B107" s="407"/>
      <c r="C107" s="407"/>
      <c r="D107" s="407"/>
      <c r="E107" s="407"/>
      <c r="F107" s="408"/>
      <c r="G107" s="93"/>
      <c r="H107" s="93"/>
      <c r="I107" s="93"/>
      <c r="J107" s="93"/>
      <c r="K107" s="93"/>
      <c r="L107" s="93"/>
      <c r="M107" s="93"/>
      <c r="N107" s="93"/>
      <c r="O107" s="93"/>
      <c r="P107" s="93"/>
      <c r="Q107" s="93"/>
      <c r="R107" s="93"/>
      <c r="S107" s="93"/>
      <c r="T107" s="93"/>
      <c r="U107" s="93"/>
      <c r="V107" s="93"/>
      <c r="W107" s="93"/>
      <c r="X107" s="94"/>
      <c r="Y107" s="452" t="s">
        <v>54</v>
      </c>
      <c r="Z107" s="453"/>
      <c r="AA107" s="454"/>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9"/>
      <c r="B108" s="410"/>
      <c r="C108" s="410"/>
      <c r="D108" s="410"/>
      <c r="E108" s="410"/>
      <c r="F108" s="411"/>
      <c r="G108" s="99"/>
      <c r="H108" s="99"/>
      <c r="I108" s="99"/>
      <c r="J108" s="99"/>
      <c r="K108" s="99"/>
      <c r="L108" s="99"/>
      <c r="M108" s="99"/>
      <c r="N108" s="99"/>
      <c r="O108" s="99"/>
      <c r="P108" s="99"/>
      <c r="Q108" s="99"/>
      <c r="R108" s="99"/>
      <c r="S108" s="99"/>
      <c r="T108" s="99"/>
      <c r="U108" s="99"/>
      <c r="V108" s="99"/>
      <c r="W108" s="99"/>
      <c r="X108" s="100"/>
      <c r="Y108" s="431" t="s">
        <v>55</v>
      </c>
      <c r="Z108" s="532"/>
      <c r="AA108" s="533"/>
      <c r="AB108" s="455"/>
      <c r="AC108" s="456"/>
      <c r="AD108" s="45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3" t="s">
        <v>268</v>
      </c>
      <c r="B109" s="404"/>
      <c r="C109" s="404"/>
      <c r="D109" s="404"/>
      <c r="E109" s="404"/>
      <c r="F109" s="405"/>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11</v>
      </c>
      <c r="AC109" s="429"/>
      <c r="AD109" s="430"/>
      <c r="AE109" s="232" t="s">
        <v>305</v>
      </c>
      <c r="AF109" s="232"/>
      <c r="AG109" s="232"/>
      <c r="AH109" s="232"/>
      <c r="AI109" s="232" t="s">
        <v>327</v>
      </c>
      <c r="AJ109" s="232"/>
      <c r="AK109" s="232"/>
      <c r="AL109" s="232"/>
      <c r="AM109" s="232" t="s">
        <v>424</v>
      </c>
      <c r="AN109" s="232"/>
      <c r="AO109" s="232"/>
      <c r="AP109" s="232"/>
      <c r="AQ109" s="264" t="s">
        <v>332</v>
      </c>
      <c r="AR109" s="265"/>
      <c r="AS109" s="265"/>
      <c r="AT109" s="265"/>
      <c r="AU109" s="264" t="s">
        <v>458</v>
      </c>
      <c r="AV109" s="265"/>
      <c r="AW109" s="265"/>
      <c r="AX109" s="266"/>
      <c r="AY109">
        <f>COUNTA($G$110)</f>
        <v>0</v>
      </c>
    </row>
    <row r="110" spans="1:60" ht="23.25" hidden="1" customHeight="1" x14ac:dyDescent="0.15">
      <c r="A110" s="406"/>
      <c r="B110" s="407"/>
      <c r="C110" s="407"/>
      <c r="D110" s="407"/>
      <c r="E110" s="407"/>
      <c r="F110" s="408"/>
      <c r="G110" s="93"/>
      <c r="H110" s="93"/>
      <c r="I110" s="93"/>
      <c r="J110" s="93"/>
      <c r="K110" s="93"/>
      <c r="L110" s="93"/>
      <c r="M110" s="93"/>
      <c r="N110" s="93"/>
      <c r="O110" s="93"/>
      <c r="P110" s="93"/>
      <c r="Q110" s="93"/>
      <c r="R110" s="93"/>
      <c r="S110" s="93"/>
      <c r="T110" s="93"/>
      <c r="U110" s="93"/>
      <c r="V110" s="93"/>
      <c r="W110" s="93"/>
      <c r="X110" s="94"/>
      <c r="Y110" s="452" t="s">
        <v>54</v>
      </c>
      <c r="Z110" s="453"/>
      <c r="AA110" s="454"/>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9"/>
      <c r="B111" s="410"/>
      <c r="C111" s="410"/>
      <c r="D111" s="410"/>
      <c r="E111" s="410"/>
      <c r="F111" s="411"/>
      <c r="G111" s="99"/>
      <c r="H111" s="99"/>
      <c r="I111" s="99"/>
      <c r="J111" s="99"/>
      <c r="K111" s="99"/>
      <c r="L111" s="99"/>
      <c r="M111" s="99"/>
      <c r="N111" s="99"/>
      <c r="O111" s="99"/>
      <c r="P111" s="99"/>
      <c r="Q111" s="99"/>
      <c r="R111" s="99"/>
      <c r="S111" s="99"/>
      <c r="T111" s="99"/>
      <c r="U111" s="99"/>
      <c r="V111" s="99"/>
      <c r="W111" s="99"/>
      <c r="X111" s="100"/>
      <c r="Y111" s="431" t="s">
        <v>55</v>
      </c>
      <c r="Z111" s="532"/>
      <c r="AA111" s="533"/>
      <c r="AB111" s="455"/>
      <c r="AC111" s="456"/>
      <c r="AD111" s="45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3" t="s">
        <v>268</v>
      </c>
      <c r="B112" s="404"/>
      <c r="C112" s="404"/>
      <c r="D112" s="404"/>
      <c r="E112" s="404"/>
      <c r="F112" s="405"/>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11</v>
      </c>
      <c r="AC112" s="429"/>
      <c r="AD112" s="430"/>
      <c r="AE112" s="232" t="s">
        <v>305</v>
      </c>
      <c r="AF112" s="232"/>
      <c r="AG112" s="232"/>
      <c r="AH112" s="232"/>
      <c r="AI112" s="232" t="s">
        <v>327</v>
      </c>
      <c r="AJ112" s="232"/>
      <c r="AK112" s="232"/>
      <c r="AL112" s="232"/>
      <c r="AM112" s="232" t="s">
        <v>424</v>
      </c>
      <c r="AN112" s="232"/>
      <c r="AO112" s="232"/>
      <c r="AP112" s="232"/>
      <c r="AQ112" s="264" t="s">
        <v>332</v>
      </c>
      <c r="AR112" s="265"/>
      <c r="AS112" s="265"/>
      <c r="AT112" s="265"/>
      <c r="AU112" s="264" t="s">
        <v>458</v>
      </c>
      <c r="AV112" s="265"/>
      <c r="AW112" s="265"/>
      <c r="AX112" s="266"/>
      <c r="AY112">
        <f>COUNTA($G$113)</f>
        <v>0</v>
      </c>
    </row>
    <row r="113" spans="1:51" ht="23.25" hidden="1" customHeight="1" x14ac:dyDescent="0.15">
      <c r="A113" s="406"/>
      <c r="B113" s="407"/>
      <c r="C113" s="407"/>
      <c r="D113" s="407"/>
      <c r="E113" s="407"/>
      <c r="F113" s="408"/>
      <c r="G113" s="93"/>
      <c r="H113" s="93"/>
      <c r="I113" s="93"/>
      <c r="J113" s="93"/>
      <c r="K113" s="93"/>
      <c r="L113" s="93"/>
      <c r="M113" s="93"/>
      <c r="N113" s="93"/>
      <c r="O113" s="93"/>
      <c r="P113" s="93"/>
      <c r="Q113" s="93"/>
      <c r="R113" s="93"/>
      <c r="S113" s="93"/>
      <c r="T113" s="93"/>
      <c r="U113" s="93"/>
      <c r="V113" s="93"/>
      <c r="W113" s="93"/>
      <c r="X113" s="94"/>
      <c r="Y113" s="452" t="s">
        <v>54</v>
      </c>
      <c r="Z113" s="453"/>
      <c r="AA113" s="454"/>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9"/>
      <c r="B114" s="410"/>
      <c r="C114" s="410"/>
      <c r="D114" s="410"/>
      <c r="E114" s="410"/>
      <c r="F114" s="411"/>
      <c r="G114" s="99"/>
      <c r="H114" s="99"/>
      <c r="I114" s="99"/>
      <c r="J114" s="99"/>
      <c r="K114" s="99"/>
      <c r="L114" s="99"/>
      <c r="M114" s="99"/>
      <c r="N114" s="99"/>
      <c r="O114" s="99"/>
      <c r="P114" s="99"/>
      <c r="Q114" s="99"/>
      <c r="R114" s="99"/>
      <c r="S114" s="99"/>
      <c r="T114" s="99"/>
      <c r="U114" s="99"/>
      <c r="V114" s="99"/>
      <c r="W114" s="99"/>
      <c r="X114" s="100"/>
      <c r="Y114" s="431" t="s">
        <v>55</v>
      </c>
      <c r="Z114" s="532"/>
      <c r="AA114" s="533"/>
      <c r="AB114" s="455"/>
      <c r="AC114" s="456"/>
      <c r="AD114" s="457"/>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20" t="s">
        <v>15</v>
      </c>
      <c r="B115" s="421"/>
      <c r="C115" s="421"/>
      <c r="D115" s="421"/>
      <c r="E115" s="421"/>
      <c r="F115" s="422"/>
      <c r="G115" s="429" t="s">
        <v>16</v>
      </c>
      <c r="H115" s="429"/>
      <c r="I115" s="429"/>
      <c r="J115" s="429"/>
      <c r="K115" s="429"/>
      <c r="L115" s="429"/>
      <c r="M115" s="429"/>
      <c r="N115" s="429"/>
      <c r="O115" s="429"/>
      <c r="P115" s="429"/>
      <c r="Q115" s="429"/>
      <c r="R115" s="429"/>
      <c r="S115" s="429"/>
      <c r="T115" s="429"/>
      <c r="U115" s="429"/>
      <c r="V115" s="429"/>
      <c r="W115" s="429"/>
      <c r="X115" s="430"/>
      <c r="Y115" s="540"/>
      <c r="Z115" s="541"/>
      <c r="AA115" s="542"/>
      <c r="AB115" s="434" t="s">
        <v>11</v>
      </c>
      <c r="AC115" s="429"/>
      <c r="AD115" s="430"/>
      <c r="AE115" s="232" t="s">
        <v>305</v>
      </c>
      <c r="AF115" s="232"/>
      <c r="AG115" s="232"/>
      <c r="AH115" s="232"/>
      <c r="AI115" s="232" t="s">
        <v>327</v>
      </c>
      <c r="AJ115" s="232"/>
      <c r="AK115" s="232"/>
      <c r="AL115" s="232"/>
      <c r="AM115" s="232" t="s">
        <v>424</v>
      </c>
      <c r="AN115" s="232"/>
      <c r="AO115" s="232"/>
      <c r="AP115" s="232"/>
      <c r="AQ115" s="577" t="s">
        <v>459</v>
      </c>
      <c r="AR115" s="578"/>
      <c r="AS115" s="578"/>
      <c r="AT115" s="578"/>
      <c r="AU115" s="578"/>
      <c r="AV115" s="578"/>
      <c r="AW115" s="578"/>
      <c r="AX115" s="579"/>
    </row>
    <row r="116" spans="1:51" ht="23.25" customHeight="1" x14ac:dyDescent="0.15">
      <c r="A116" s="423"/>
      <c r="B116" s="424"/>
      <c r="C116" s="424"/>
      <c r="D116" s="424"/>
      <c r="E116" s="424"/>
      <c r="F116" s="425"/>
      <c r="G116" s="375" t="s">
        <v>645</v>
      </c>
      <c r="H116" s="375"/>
      <c r="I116" s="375"/>
      <c r="J116" s="375"/>
      <c r="K116" s="375"/>
      <c r="L116" s="375"/>
      <c r="M116" s="375"/>
      <c r="N116" s="375"/>
      <c r="O116" s="375"/>
      <c r="P116" s="375"/>
      <c r="Q116" s="375"/>
      <c r="R116" s="375"/>
      <c r="S116" s="375"/>
      <c r="T116" s="375"/>
      <c r="U116" s="375"/>
      <c r="V116" s="375"/>
      <c r="W116" s="375"/>
      <c r="X116" s="375"/>
      <c r="Y116" s="442" t="s">
        <v>15</v>
      </c>
      <c r="Z116" s="443"/>
      <c r="AA116" s="444"/>
      <c r="AB116" s="449" t="s">
        <v>643</v>
      </c>
      <c r="AC116" s="450"/>
      <c r="AD116" s="451"/>
      <c r="AE116" s="267">
        <v>12349</v>
      </c>
      <c r="AF116" s="267"/>
      <c r="AG116" s="267"/>
      <c r="AH116" s="267"/>
      <c r="AI116" s="267">
        <v>15677</v>
      </c>
      <c r="AJ116" s="267"/>
      <c r="AK116" s="267"/>
      <c r="AL116" s="267"/>
      <c r="AM116" s="267">
        <v>8488</v>
      </c>
      <c r="AN116" s="267"/>
      <c r="AO116" s="267"/>
      <c r="AP116" s="267"/>
      <c r="AQ116" s="203">
        <v>7835</v>
      </c>
      <c r="AR116" s="204"/>
      <c r="AS116" s="204"/>
      <c r="AT116" s="204"/>
      <c r="AU116" s="204"/>
      <c r="AV116" s="204"/>
      <c r="AW116" s="204"/>
      <c r="AX116" s="206"/>
    </row>
    <row r="117" spans="1:51" ht="46.5" customHeight="1" thickBot="1" x14ac:dyDescent="0.2">
      <c r="A117" s="426"/>
      <c r="B117" s="427"/>
      <c r="C117" s="427"/>
      <c r="D117" s="427"/>
      <c r="E117" s="427"/>
      <c r="F117" s="428"/>
      <c r="G117" s="376"/>
      <c r="H117" s="376"/>
      <c r="I117" s="376"/>
      <c r="J117" s="376"/>
      <c r="K117" s="376"/>
      <c r="L117" s="376"/>
      <c r="M117" s="376"/>
      <c r="N117" s="376"/>
      <c r="O117" s="376"/>
      <c r="P117" s="376"/>
      <c r="Q117" s="376"/>
      <c r="R117" s="376"/>
      <c r="S117" s="376"/>
      <c r="T117" s="376"/>
      <c r="U117" s="376"/>
      <c r="V117" s="376"/>
      <c r="W117" s="376"/>
      <c r="X117" s="376"/>
      <c r="Y117" s="458" t="s">
        <v>48</v>
      </c>
      <c r="Z117" s="432"/>
      <c r="AA117" s="433"/>
      <c r="AB117" s="449" t="s">
        <v>644</v>
      </c>
      <c r="AC117" s="450"/>
      <c r="AD117" s="451"/>
      <c r="AE117" s="538" t="s">
        <v>646</v>
      </c>
      <c r="AF117" s="538"/>
      <c r="AG117" s="538"/>
      <c r="AH117" s="538"/>
      <c r="AI117" s="538" t="s">
        <v>647</v>
      </c>
      <c r="AJ117" s="538"/>
      <c r="AK117" s="538"/>
      <c r="AL117" s="538"/>
      <c r="AM117" s="538" t="s">
        <v>648</v>
      </c>
      <c r="AN117" s="538"/>
      <c r="AO117" s="538"/>
      <c r="AP117" s="538"/>
      <c r="AQ117" s="538" t="s">
        <v>649</v>
      </c>
      <c r="AR117" s="538"/>
      <c r="AS117" s="538"/>
      <c r="AT117" s="538"/>
      <c r="AU117" s="538"/>
      <c r="AV117" s="538"/>
      <c r="AW117" s="538"/>
      <c r="AX117" s="539"/>
    </row>
    <row r="118" spans="1:51" ht="23.25" hidden="1" customHeight="1" x14ac:dyDescent="0.15">
      <c r="A118" s="420" t="s">
        <v>15</v>
      </c>
      <c r="B118" s="421"/>
      <c r="C118" s="421"/>
      <c r="D118" s="421"/>
      <c r="E118" s="421"/>
      <c r="F118" s="422"/>
      <c r="G118" s="429" t="s">
        <v>16</v>
      </c>
      <c r="H118" s="429"/>
      <c r="I118" s="429"/>
      <c r="J118" s="429"/>
      <c r="K118" s="429"/>
      <c r="L118" s="429"/>
      <c r="M118" s="429"/>
      <c r="N118" s="429"/>
      <c r="O118" s="429"/>
      <c r="P118" s="429"/>
      <c r="Q118" s="429"/>
      <c r="R118" s="429"/>
      <c r="S118" s="429"/>
      <c r="T118" s="429"/>
      <c r="U118" s="429"/>
      <c r="V118" s="429"/>
      <c r="W118" s="429"/>
      <c r="X118" s="430"/>
      <c r="Y118" s="540"/>
      <c r="Z118" s="541"/>
      <c r="AA118" s="542"/>
      <c r="AB118" s="434" t="s">
        <v>11</v>
      </c>
      <c r="AC118" s="429"/>
      <c r="AD118" s="430"/>
      <c r="AE118" s="232" t="s">
        <v>305</v>
      </c>
      <c r="AF118" s="232"/>
      <c r="AG118" s="232"/>
      <c r="AH118" s="232"/>
      <c r="AI118" s="232" t="s">
        <v>327</v>
      </c>
      <c r="AJ118" s="232"/>
      <c r="AK118" s="232"/>
      <c r="AL118" s="232"/>
      <c r="AM118" s="232" t="s">
        <v>424</v>
      </c>
      <c r="AN118" s="232"/>
      <c r="AO118" s="232"/>
      <c r="AP118" s="232"/>
      <c r="AQ118" s="577" t="s">
        <v>459</v>
      </c>
      <c r="AR118" s="578"/>
      <c r="AS118" s="578"/>
      <c r="AT118" s="578"/>
      <c r="AU118" s="578"/>
      <c r="AV118" s="578"/>
      <c r="AW118" s="578"/>
      <c r="AX118" s="579"/>
      <c r="AY118" s="77">
        <f>IF(SUBSTITUTE(SUBSTITUTE($G$119,"／",""),"　","")="",0,1)</f>
        <v>0</v>
      </c>
    </row>
    <row r="119" spans="1:51" ht="23.25" hidden="1" customHeight="1" x14ac:dyDescent="0.15">
      <c r="A119" s="423"/>
      <c r="B119" s="424"/>
      <c r="C119" s="424"/>
      <c r="D119" s="424"/>
      <c r="E119" s="424"/>
      <c r="F119" s="425"/>
      <c r="G119" s="375" t="s">
        <v>275</v>
      </c>
      <c r="H119" s="375"/>
      <c r="I119" s="375"/>
      <c r="J119" s="375"/>
      <c r="K119" s="375"/>
      <c r="L119" s="375"/>
      <c r="M119" s="375"/>
      <c r="N119" s="375"/>
      <c r="O119" s="375"/>
      <c r="P119" s="375"/>
      <c r="Q119" s="375"/>
      <c r="R119" s="375"/>
      <c r="S119" s="375"/>
      <c r="T119" s="375"/>
      <c r="U119" s="375"/>
      <c r="V119" s="375"/>
      <c r="W119" s="375"/>
      <c r="X119" s="375"/>
      <c r="Y119" s="442" t="s">
        <v>15</v>
      </c>
      <c r="Z119" s="443"/>
      <c r="AA119" s="444"/>
      <c r="AB119" s="449"/>
      <c r="AC119" s="450"/>
      <c r="AD119" s="451"/>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6"/>
      <c r="B120" s="427"/>
      <c r="C120" s="427"/>
      <c r="D120" s="427"/>
      <c r="E120" s="427"/>
      <c r="F120" s="428"/>
      <c r="G120" s="376"/>
      <c r="H120" s="376"/>
      <c r="I120" s="376"/>
      <c r="J120" s="376"/>
      <c r="K120" s="376"/>
      <c r="L120" s="376"/>
      <c r="M120" s="376"/>
      <c r="N120" s="376"/>
      <c r="O120" s="376"/>
      <c r="P120" s="376"/>
      <c r="Q120" s="376"/>
      <c r="R120" s="376"/>
      <c r="S120" s="376"/>
      <c r="T120" s="376"/>
      <c r="U120" s="376"/>
      <c r="V120" s="376"/>
      <c r="W120" s="376"/>
      <c r="X120" s="376"/>
      <c r="Y120" s="458" t="s">
        <v>48</v>
      </c>
      <c r="Z120" s="432"/>
      <c r="AA120" s="433"/>
      <c r="AB120" s="535" t="s">
        <v>274</v>
      </c>
      <c r="AC120" s="536"/>
      <c r="AD120" s="537"/>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c r="AY120">
        <f>$AY$118</f>
        <v>0</v>
      </c>
    </row>
    <row r="121" spans="1:51" ht="23.25" hidden="1" customHeight="1" x14ac:dyDescent="0.15">
      <c r="A121" s="420" t="s">
        <v>15</v>
      </c>
      <c r="B121" s="421"/>
      <c r="C121" s="421"/>
      <c r="D121" s="421"/>
      <c r="E121" s="421"/>
      <c r="F121" s="422"/>
      <c r="G121" s="429" t="s">
        <v>16</v>
      </c>
      <c r="H121" s="429"/>
      <c r="I121" s="429"/>
      <c r="J121" s="429"/>
      <c r="K121" s="429"/>
      <c r="L121" s="429"/>
      <c r="M121" s="429"/>
      <c r="N121" s="429"/>
      <c r="O121" s="429"/>
      <c r="P121" s="429"/>
      <c r="Q121" s="429"/>
      <c r="R121" s="429"/>
      <c r="S121" s="429"/>
      <c r="T121" s="429"/>
      <c r="U121" s="429"/>
      <c r="V121" s="429"/>
      <c r="W121" s="429"/>
      <c r="X121" s="430"/>
      <c r="Y121" s="540"/>
      <c r="Z121" s="541"/>
      <c r="AA121" s="542"/>
      <c r="AB121" s="434" t="s">
        <v>11</v>
      </c>
      <c r="AC121" s="429"/>
      <c r="AD121" s="430"/>
      <c r="AE121" s="232" t="s">
        <v>305</v>
      </c>
      <c r="AF121" s="232"/>
      <c r="AG121" s="232"/>
      <c r="AH121" s="232"/>
      <c r="AI121" s="232" t="s">
        <v>327</v>
      </c>
      <c r="AJ121" s="232"/>
      <c r="AK121" s="232"/>
      <c r="AL121" s="232"/>
      <c r="AM121" s="232" t="s">
        <v>424</v>
      </c>
      <c r="AN121" s="232"/>
      <c r="AO121" s="232"/>
      <c r="AP121" s="232"/>
      <c r="AQ121" s="577" t="s">
        <v>459</v>
      </c>
      <c r="AR121" s="578"/>
      <c r="AS121" s="578"/>
      <c r="AT121" s="578"/>
      <c r="AU121" s="578"/>
      <c r="AV121" s="578"/>
      <c r="AW121" s="578"/>
      <c r="AX121" s="579"/>
      <c r="AY121" s="77">
        <f>IF(SUBSTITUTE(SUBSTITUTE($G$122,"／",""),"　","")="",0,1)</f>
        <v>0</v>
      </c>
    </row>
    <row r="122" spans="1:51" ht="23.25" hidden="1" customHeight="1" x14ac:dyDescent="0.15">
      <c r="A122" s="423"/>
      <c r="B122" s="424"/>
      <c r="C122" s="424"/>
      <c r="D122" s="424"/>
      <c r="E122" s="424"/>
      <c r="F122" s="425"/>
      <c r="G122" s="375" t="s">
        <v>276</v>
      </c>
      <c r="H122" s="375"/>
      <c r="I122" s="375"/>
      <c r="J122" s="375"/>
      <c r="K122" s="375"/>
      <c r="L122" s="375"/>
      <c r="M122" s="375"/>
      <c r="N122" s="375"/>
      <c r="O122" s="375"/>
      <c r="P122" s="375"/>
      <c r="Q122" s="375"/>
      <c r="R122" s="375"/>
      <c r="S122" s="375"/>
      <c r="T122" s="375"/>
      <c r="U122" s="375"/>
      <c r="V122" s="375"/>
      <c r="W122" s="375"/>
      <c r="X122" s="375"/>
      <c r="Y122" s="442" t="s">
        <v>15</v>
      </c>
      <c r="Z122" s="443"/>
      <c r="AA122" s="444"/>
      <c r="AB122" s="449"/>
      <c r="AC122" s="450"/>
      <c r="AD122" s="451"/>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6"/>
      <c r="B123" s="427"/>
      <c r="C123" s="427"/>
      <c r="D123" s="427"/>
      <c r="E123" s="427"/>
      <c r="F123" s="428"/>
      <c r="G123" s="376"/>
      <c r="H123" s="376"/>
      <c r="I123" s="376"/>
      <c r="J123" s="376"/>
      <c r="K123" s="376"/>
      <c r="L123" s="376"/>
      <c r="M123" s="376"/>
      <c r="N123" s="376"/>
      <c r="O123" s="376"/>
      <c r="P123" s="376"/>
      <c r="Q123" s="376"/>
      <c r="R123" s="376"/>
      <c r="S123" s="376"/>
      <c r="T123" s="376"/>
      <c r="U123" s="376"/>
      <c r="V123" s="376"/>
      <c r="W123" s="376"/>
      <c r="X123" s="376"/>
      <c r="Y123" s="458" t="s">
        <v>48</v>
      </c>
      <c r="Z123" s="432"/>
      <c r="AA123" s="433"/>
      <c r="AB123" s="535" t="s">
        <v>277</v>
      </c>
      <c r="AC123" s="536"/>
      <c r="AD123" s="537"/>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c r="AY123">
        <f>$AY$121</f>
        <v>0</v>
      </c>
    </row>
    <row r="124" spans="1:51" ht="23.25" hidden="1" customHeight="1" x14ac:dyDescent="0.15">
      <c r="A124" s="420" t="s">
        <v>15</v>
      </c>
      <c r="B124" s="421"/>
      <c r="C124" s="421"/>
      <c r="D124" s="421"/>
      <c r="E124" s="421"/>
      <c r="F124" s="422"/>
      <c r="G124" s="429" t="s">
        <v>16</v>
      </c>
      <c r="H124" s="429"/>
      <c r="I124" s="429"/>
      <c r="J124" s="429"/>
      <c r="K124" s="429"/>
      <c r="L124" s="429"/>
      <c r="M124" s="429"/>
      <c r="N124" s="429"/>
      <c r="O124" s="429"/>
      <c r="P124" s="429"/>
      <c r="Q124" s="429"/>
      <c r="R124" s="429"/>
      <c r="S124" s="429"/>
      <c r="T124" s="429"/>
      <c r="U124" s="429"/>
      <c r="V124" s="429"/>
      <c r="W124" s="429"/>
      <c r="X124" s="430"/>
      <c r="Y124" s="540"/>
      <c r="Z124" s="541"/>
      <c r="AA124" s="542"/>
      <c r="AB124" s="434" t="s">
        <v>11</v>
      </c>
      <c r="AC124" s="429"/>
      <c r="AD124" s="430"/>
      <c r="AE124" s="232" t="s">
        <v>305</v>
      </c>
      <c r="AF124" s="232"/>
      <c r="AG124" s="232"/>
      <c r="AH124" s="232"/>
      <c r="AI124" s="232" t="s">
        <v>327</v>
      </c>
      <c r="AJ124" s="232"/>
      <c r="AK124" s="232"/>
      <c r="AL124" s="232"/>
      <c r="AM124" s="232" t="s">
        <v>424</v>
      </c>
      <c r="AN124" s="232"/>
      <c r="AO124" s="232"/>
      <c r="AP124" s="232"/>
      <c r="AQ124" s="577" t="s">
        <v>459</v>
      </c>
      <c r="AR124" s="578"/>
      <c r="AS124" s="578"/>
      <c r="AT124" s="578"/>
      <c r="AU124" s="578"/>
      <c r="AV124" s="578"/>
      <c r="AW124" s="578"/>
      <c r="AX124" s="579"/>
      <c r="AY124" s="77">
        <f>IF(SUBSTITUTE(SUBSTITUTE($G$125,"／",""),"　","")="",0,1)</f>
        <v>0</v>
      </c>
    </row>
    <row r="125" spans="1:51" ht="23.25" hidden="1" customHeight="1" x14ac:dyDescent="0.15">
      <c r="A125" s="423"/>
      <c r="B125" s="424"/>
      <c r="C125" s="424"/>
      <c r="D125" s="424"/>
      <c r="E125" s="424"/>
      <c r="F125" s="425"/>
      <c r="G125" s="375" t="s">
        <v>455</v>
      </c>
      <c r="H125" s="375"/>
      <c r="I125" s="375"/>
      <c r="J125" s="375"/>
      <c r="K125" s="375"/>
      <c r="L125" s="375"/>
      <c r="M125" s="375"/>
      <c r="N125" s="375"/>
      <c r="O125" s="375"/>
      <c r="P125" s="375"/>
      <c r="Q125" s="375"/>
      <c r="R125" s="375"/>
      <c r="S125" s="375"/>
      <c r="T125" s="375"/>
      <c r="U125" s="375"/>
      <c r="V125" s="375"/>
      <c r="W125" s="375"/>
      <c r="X125" s="917"/>
      <c r="Y125" s="442" t="s">
        <v>15</v>
      </c>
      <c r="Z125" s="443"/>
      <c r="AA125" s="444"/>
      <c r="AB125" s="449"/>
      <c r="AC125" s="450"/>
      <c r="AD125" s="451"/>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6"/>
      <c r="B126" s="427"/>
      <c r="C126" s="427"/>
      <c r="D126" s="427"/>
      <c r="E126" s="427"/>
      <c r="F126" s="428"/>
      <c r="G126" s="376"/>
      <c r="H126" s="376"/>
      <c r="I126" s="376"/>
      <c r="J126" s="376"/>
      <c r="K126" s="376"/>
      <c r="L126" s="376"/>
      <c r="M126" s="376"/>
      <c r="N126" s="376"/>
      <c r="O126" s="376"/>
      <c r="P126" s="376"/>
      <c r="Q126" s="376"/>
      <c r="R126" s="376"/>
      <c r="S126" s="376"/>
      <c r="T126" s="376"/>
      <c r="U126" s="376"/>
      <c r="V126" s="376"/>
      <c r="W126" s="376"/>
      <c r="X126" s="918"/>
      <c r="Y126" s="458" t="s">
        <v>48</v>
      </c>
      <c r="Z126" s="432"/>
      <c r="AA126" s="433"/>
      <c r="AB126" s="535" t="s">
        <v>274</v>
      </c>
      <c r="AC126" s="536"/>
      <c r="AD126" s="537"/>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c r="AY126">
        <f>$AY$124</f>
        <v>0</v>
      </c>
    </row>
    <row r="127" spans="1:51" ht="23.25" hidden="1" customHeight="1" x14ac:dyDescent="0.15">
      <c r="A127" s="617" t="s">
        <v>15</v>
      </c>
      <c r="B127" s="424"/>
      <c r="C127" s="424"/>
      <c r="D127" s="424"/>
      <c r="E127" s="424"/>
      <c r="F127" s="425"/>
      <c r="G127" s="396" t="s">
        <v>16</v>
      </c>
      <c r="H127" s="396"/>
      <c r="I127" s="396"/>
      <c r="J127" s="396"/>
      <c r="K127" s="396"/>
      <c r="L127" s="396"/>
      <c r="M127" s="396"/>
      <c r="N127" s="396"/>
      <c r="O127" s="396"/>
      <c r="P127" s="396"/>
      <c r="Q127" s="396"/>
      <c r="R127" s="396"/>
      <c r="S127" s="396"/>
      <c r="T127" s="396"/>
      <c r="U127" s="396"/>
      <c r="V127" s="396"/>
      <c r="W127" s="396"/>
      <c r="X127" s="397"/>
      <c r="Y127" s="914"/>
      <c r="Z127" s="915"/>
      <c r="AA127" s="916"/>
      <c r="AB127" s="395" t="s">
        <v>11</v>
      </c>
      <c r="AC127" s="396"/>
      <c r="AD127" s="397"/>
      <c r="AE127" s="232" t="s">
        <v>305</v>
      </c>
      <c r="AF127" s="232"/>
      <c r="AG127" s="232"/>
      <c r="AH127" s="232"/>
      <c r="AI127" s="232" t="s">
        <v>327</v>
      </c>
      <c r="AJ127" s="232"/>
      <c r="AK127" s="232"/>
      <c r="AL127" s="232"/>
      <c r="AM127" s="232" t="s">
        <v>424</v>
      </c>
      <c r="AN127" s="232"/>
      <c r="AO127" s="232"/>
      <c r="AP127" s="232"/>
      <c r="AQ127" s="577" t="s">
        <v>459</v>
      </c>
      <c r="AR127" s="578"/>
      <c r="AS127" s="578"/>
      <c r="AT127" s="578"/>
      <c r="AU127" s="578"/>
      <c r="AV127" s="578"/>
      <c r="AW127" s="578"/>
      <c r="AX127" s="579"/>
      <c r="AY127" s="77">
        <f>IF(SUBSTITUTE(SUBSTITUTE($G$128,"／",""),"　","")="",0,1)</f>
        <v>0</v>
      </c>
    </row>
    <row r="128" spans="1:51" ht="23.25" hidden="1" customHeight="1" x14ac:dyDescent="0.15">
      <c r="A128" s="423"/>
      <c r="B128" s="424"/>
      <c r="C128" s="424"/>
      <c r="D128" s="424"/>
      <c r="E128" s="424"/>
      <c r="F128" s="425"/>
      <c r="G128" s="375" t="s">
        <v>456</v>
      </c>
      <c r="H128" s="375"/>
      <c r="I128" s="375"/>
      <c r="J128" s="375"/>
      <c r="K128" s="375"/>
      <c r="L128" s="375"/>
      <c r="M128" s="375"/>
      <c r="N128" s="375"/>
      <c r="O128" s="375"/>
      <c r="P128" s="375"/>
      <c r="Q128" s="375"/>
      <c r="R128" s="375"/>
      <c r="S128" s="375"/>
      <c r="T128" s="375"/>
      <c r="U128" s="375"/>
      <c r="V128" s="375"/>
      <c r="W128" s="375"/>
      <c r="X128" s="375"/>
      <c r="Y128" s="442" t="s">
        <v>15</v>
      </c>
      <c r="Z128" s="443"/>
      <c r="AA128" s="444"/>
      <c r="AB128" s="449"/>
      <c r="AC128" s="450"/>
      <c r="AD128" s="451"/>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6"/>
      <c r="B129" s="427"/>
      <c r="C129" s="427"/>
      <c r="D129" s="427"/>
      <c r="E129" s="427"/>
      <c r="F129" s="428"/>
      <c r="G129" s="376"/>
      <c r="H129" s="376"/>
      <c r="I129" s="376"/>
      <c r="J129" s="376"/>
      <c r="K129" s="376"/>
      <c r="L129" s="376"/>
      <c r="M129" s="376"/>
      <c r="N129" s="376"/>
      <c r="O129" s="376"/>
      <c r="P129" s="376"/>
      <c r="Q129" s="376"/>
      <c r="R129" s="376"/>
      <c r="S129" s="376"/>
      <c r="T129" s="376"/>
      <c r="U129" s="376"/>
      <c r="V129" s="376"/>
      <c r="W129" s="376"/>
      <c r="X129" s="376"/>
      <c r="Y129" s="458" t="s">
        <v>48</v>
      </c>
      <c r="Z129" s="432"/>
      <c r="AA129" s="433"/>
      <c r="AB129" s="535" t="s">
        <v>274</v>
      </c>
      <c r="AC129" s="536"/>
      <c r="AD129" s="537"/>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c r="AY129">
        <f>$AY$127</f>
        <v>0</v>
      </c>
    </row>
    <row r="130" spans="1:51" ht="45" customHeight="1" x14ac:dyDescent="0.15">
      <c r="A130" s="174" t="s">
        <v>320</v>
      </c>
      <c r="B130" s="171"/>
      <c r="C130" s="170" t="s">
        <v>188</v>
      </c>
      <c r="D130" s="171"/>
      <c r="E130" s="155" t="s">
        <v>217</v>
      </c>
      <c r="F130" s="156"/>
      <c r="G130" s="157" t="s">
        <v>650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305</v>
      </c>
      <c r="AF132" s="118"/>
      <c r="AG132" s="118"/>
      <c r="AH132" s="119"/>
      <c r="AI132" s="143" t="s">
        <v>327</v>
      </c>
      <c r="AJ132" s="118"/>
      <c r="AK132" s="118"/>
      <c r="AL132" s="119"/>
      <c r="AM132" s="143" t="s">
        <v>616</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702</v>
      </c>
      <c r="AR133" s="185"/>
      <c r="AS133" s="121" t="s">
        <v>185</v>
      </c>
      <c r="AT133" s="122"/>
      <c r="AU133" s="186" t="s">
        <v>637</v>
      </c>
      <c r="AV133" s="186"/>
      <c r="AW133" s="121" t="s">
        <v>175</v>
      </c>
      <c r="AX133" s="181"/>
      <c r="AY133">
        <f>$AY$132</f>
        <v>1</v>
      </c>
    </row>
    <row r="134" spans="1:51" ht="39.75" customHeight="1" x14ac:dyDescent="0.15">
      <c r="A134" s="175"/>
      <c r="B134" s="172"/>
      <c r="C134" s="166"/>
      <c r="D134" s="172"/>
      <c r="E134" s="166"/>
      <c r="F134" s="167"/>
      <c r="G134" s="92" t="s">
        <v>652</v>
      </c>
      <c r="H134" s="93"/>
      <c r="I134" s="93"/>
      <c r="J134" s="93"/>
      <c r="K134" s="93"/>
      <c r="L134" s="93"/>
      <c r="M134" s="93"/>
      <c r="N134" s="93"/>
      <c r="O134" s="93"/>
      <c r="P134" s="93"/>
      <c r="Q134" s="93"/>
      <c r="R134" s="93"/>
      <c r="S134" s="93"/>
      <c r="T134" s="93"/>
      <c r="U134" s="93"/>
      <c r="V134" s="93"/>
      <c r="W134" s="93"/>
      <c r="X134" s="94"/>
      <c r="Y134" s="187" t="s">
        <v>199</v>
      </c>
      <c r="Z134" s="188"/>
      <c r="AA134" s="189"/>
      <c r="AB134" s="190" t="s">
        <v>653</v>
      </c>
      <c r="AC134" s="191"/>
      <c r="AD134" s="191"/>
      <c r="AE134" s="192">
        <v>392</v>
      </c>
      <c r="AF134" s="193"/>
      <c r="AG134" s="193"/>
      <c r="AH134" s="193"/>
      <c r="AI134" s="192">
        <v>400</v>
      </c>
      <c r="AJ134" s="193"/>
      <c r="AK134" s="193"/>
      <c r="AL134" s="193"/>
      <c r="AM134" s="192" t="s">
        <v>714</v>
      </c>
      <c r="AN134" s="193"/>
      <c r="AO134" s="193"/>
      <c r="AP134" s="193"/>
      <c r="AQ134" s="192" t="s">
        <v>637</v>
      </c>
      <c r="AR134" s="193"/>
      <c r="AS134" s="193"/>
      <c r="AT134" s="193"/>
      <c r="AU134" s="192" t="s">
        <v>637</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640</v>
      </c>
      <c r="AC135" s="199"/>
      <c r="AD135" s="199"/>
      <c r="AE135" s="192">
        <v>388</v>
      </c>
      <c r="AF135" s="193"/>
      <c r="AG135" s="193"/>
      <c r="AH135" s="193"/>
      <c r="AI135" s="192">
        <v>388</v>
      </c>
      <c r="AJ135" s="193"/>
      <c r="AK135" s="193"/>
      <c r="AL135" s="193"/>
      <c r="AM135" s="192">
        <v>388</v>
      </c>
      <c r="AN135" s="193"/>
      <c r="AO135" s="193"/>
      <c r="AP135" s="193"/>
      <c r="AQ135" s="192" t="s">
        <v>637</v>
      </c>
      <c r="AR135" s="193"/>
      <c r="AS135" s="193"/>
      <c r="AT135" s="193"/>
      <c r="AU135" s="192">
        <v>388</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305</v>
      </c>
      <c r="AF136" s="118"/>
      <c r="AG136" s="118"/>
      <c r="AH136" s="119"/>
      <c r="AI136" s="143" t="s">
        <v>327</v>
      </c>
      <c r="AJ136" s="118"/>
      <c r="AK136" s="118"/>
      <c r="AL136" s="119"/>
      <c r="AM136" s="143" t="s">
        <v>616</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305</v>
      </c>
      <c r="AF140" s="118"/>
      <c r="AG140" s="118"/>
      <c r="AH140" s="119"/>
      <c r="AI140" s="143" t="s">
        <v>327</v>
      </c>
      <c r="AJ140" s="118"/>
      <c r="AK140" s="118"/>
      <c r="AL140" s="119"/>
      <c r="AM140" s="143" t="s">
        <v>616</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305</v>
      </c>
      <c r="AF144" s="118"/>
      <c r="AG144" s="118"/>
      <c r="AH144" s="119"/>
      <c r="AI144" s="143" t="s">
        <v>327</v>
      </c>
      <c r="AJ144" s="118"/>
      <c r="AK144" s="118"/>
      <c r="AL144" s="119"/>
      <c r="AM144" s="143" t="s">
        <v>616</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305</v>
      </c>
      <c r="AF148" s="118"/>
      <c r="AG148" s="118"/>
      <c r="AH148" s="119"/>
      <c r="AI148" s="143" t="s">
        <v>327</v>
      </c>
      <c r="AJ148" s="118"/>
      <c r="AK148" s="118"/>
      <c r="AL148" s="119"/>
      <c r="AM148" s="143" t="s">
        <v>616</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252</v>
      </c>
      <c r="R152" s="118"/>
      <c r="S152" s="118"/>
      <c r="T152" s="118"/>
      <c r="U152" s="118"/>
      <c r="V152" s="118"/>
      <c r="W152" s="118"/>
      <c r="X152" s="118"/>
      <c r="Y152" s="118"/>
      <c r="Z152" s="118"/>
      <c r="AA152" s="118"/>
      <c r="AB152" s="117" t="s">
        <v>253</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252</v>
      </c>
      <c r="R159" s="118"/>
      <c r="S159" s="118"/>
      <c r="T159" s="118"/>
      <c r="U159" s="118"/>
      <c r="V159" s="118"/>
      <c r="W159" s="118"/>
      <c r="X159" s="118"/>
      <c r="Y159" s="118"/>
      <c r="Z159" s="118"/>
      <c r="AA159" s="118"/>
      <c r="AB159" s="117" t="s">
        <v>253</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252</v>
      </c>
      <c r="R166" s="118"/>
      <c r="S166" s="118"/>
      <c r="T166" s="118"/>
      <c r="U166" s="118"/>
      <c r="V166" s="118"/>
      <c r="W166" s="118"/>
      <c r="X166" s="118"/>
      <c r="Y166" s="118"/>
      <c r="Z166" s="118"/>
      <c r="AA166" s="118"/>
      <c r="AB166" s="117" t="s">
        <v>253</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252</v>
      </c>
      <c r="R173" s="118"/>
      <c r="S173" s="118"/>
      <c r="T173" s="118"/>
      <c r="U173" s="118"/>
      <c r="V173" s="118"/>
      <c r="W173" s="118"/>
      <c r="X173" s="118"/>
      <c r="Y173" s="118"/>
      <c r="Z173" s="118"/>
      <c r="AA173" s="118"/>
      <c r="AB173" s="117" t="s">
        <v>253</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252</v>
      </c>
      <c r="R180" s="118"/>
      <c r="S180" s="118"/>
      <c r="T180" s="118"/>
      <c r="U180" s="118"/>
      <c r="V180" s="118"/>
      <c r="W180" s="118"/>
      <c r="X180" s="118"/>
      <c r="Y180" s="118"/>
      <c r="Z180" s="118"/>
      <c r="AA180" s="118"/>
      <c r="AB180" s="117" t="s">
        <v>253</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707</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32.2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305</v>
      </c>
      <c r="AF192" s="118"/>
      <c r="AG192" s="118"/>
      <c r="AH192" s="119"/>
      <c r="AI192" s="143" t="s">
        <v>327</v>
      </c>
      <c r="AJ192" s="118"/>
      <c r="AK192" s="118"/>
      <c r="AL192" s="119"/>
      <c r="AM192" s="143" t="s">
        <v>616</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305</v>
      </c>
      <c r="AF196" s="118"/>
      <c r="AG196" s="118"/>
      <c r="AH196" s="119"/>
      <c r="AI196" s="143" t="s">
        <v>327</v>
      </c>
      <c r="AJ196" s="118"/>
      <c r="AK196" s="118"/>
      <c r="AL196" s="119"/>
      <c r="AM196" s="143" t="s">
        <v>616</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305</v>
      </c>
      <c r="AF200" s="118"/>
      <c r="AG200" s="118"/>
      <c r="AH200" s="119"/>
      <c r="AI200" s="143" t="s">
        <v>327</v>
      </c>
      <c r="AJ200" s="118"/>
      <c r="AK200" s="118"/>
      <c r="AL200" s="119"/>
      <c r="AM200" s="143" t="s">
        <v>616</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305</v>
      </c>
      <c r="AF204" s="118"/>
      <c r="AG204" s="118"/>
      <c r="AH204" s="119"/>
      <c r="AI204" s="143" t="s">
        <v>327</v>
      </c>
      <c r="AJ204" s="118"/>
      <c r="AK204" s="118"/>
      <c r="AL204" s="119"/>
      <c r="AM204" s="143" t="s">
        <v>616</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305</v>
      </c>
      <c r="AF208" s="118"/>
      <c r="AG208" s="118"/>
      <c r="AH208" s="119"/>
      <c r="AI208" s="143" t="s">
        <v>327</v>
      </c>
      <c r="AJ208" s="118"/>
      <c r="AK208" s="118"/>
      <c r="AL208" s="119"/>
      <c r="AM208" s="143" t="s">
        <v>616</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252</v>
      </c>
      <c r="R212" s="118"/>
      <c r="S212" s="118"/>
      <c r="T212" s="118"/>
      <c r="U212" s="118"/>
      <c r="V212" s="118"/>
      <c r="W212" s="118"/>
      <c r="X212" s="118"/>
      <c r="Y212" s="118"/>
      <c r="Z212" s="118"/>
      <c r="AA212" s="118"/>
      <c r="AB212" s="117" t="s">
        <v>253</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252</v>
      </c>
      <c r="R219" s="118"/>
      <c r="S219" s="118"/>
      <c r="T219" s="118"/>
      <c r="U219" s="118"/>
      <c r="V219" s="118"/>
      <c r="W219" s="118"/>
      <c r="X219" s="118"/>
      <c r="Y219" s="118"/>
      <c r="Z219" s="118"/>
      <c r="AA219" s="118"/>
      <c r="AB219" s="117" t="s">
        <v>253</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252</v>
      </c>
      <c r="R226" s="118"/>
      <c r="S226" s="118"/>
      <c r="T226" s="118"/>
      <c r="U226" s="118"/>
      <c r="V226" s="118"/>
      <c r="W226" s="118"/>
      <c r="X226" s="118"/>
      <c r="Y226" s="118"/>
      <c r="Z226" s="118"/>
      <c r="AA226" s="118"/>
      <c r="AB226" s="117" t="s">
        <v>253</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252</v>
      </c>
      <c r="R233" s="118"/>
      <c r="S233" s="118"/>
      <c r="T233" s="118"/>
      <c r="U233" s="118"/>
      <c r="V233" s="118"/>
      <c r="W233" s="118"/>
      <c r="X233" s="118"/>
      <c r="Y233" s="118"/>
      <c r="Z233" s="118"/>
      <c r="AA233" s="118"/>
      <c r="AB233" s="117" t="s">
        <v>253</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252</v>
      </c>
      <c r="R240" s="118"/>
      <c r="S240" s="118"/>
      <c r="T240" s="118"/>
      <c r="U240" s="118"/>
      <c r="V240" s="118"/>
      <c r="W240" s="118"/>
      <c r="X240" s="118"/>
      <c r="Y240" s="118"/>
      <c r="Z240" s="118"/>
      <c r="AA240" s="118"/>
      <c r="AB240" s="117" t="s">
        <v>253</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305</v>
      </c>
      <c r="AF252" s="118"/>
      <c r="AG252" s="118"/>
      <c r="AH252" s="119"/>
      <c r="AI252" s="143" t="s">
        <v>327</v>
      </c>
      <c r="AJ252" s="118"/>
      <c r="AK252" s="118"/>
      <c r="AL252" s="119"/>
      <c r="AM252" s="143" t="s">
        <v>616</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305</v>
      </c>
      <c r="AF256" s="118"/>
      <c r="AG256" s="118"/>
      <c r="AH256" s="119"/>
      <c r="AI256" s="143" t="s">
        <v>327</v>
      </c>
      <c r="AJ256" s="118"/>
      <c r="AK256" s="118"/>
      <c r="AL256" s="119"/>
      <c r="AM256" s="143" t="s">
        <v>616</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305</v>
      </c>
      <c r="AF260" s="118"/>
      <c r="AG260" s="118"/>
      <c r="AH260" s="119"/>
      <c r="AI260" s="143" t="s">
        <v>327</v>
      </c>
      <c r="AJ260" s="118"/>
      <c r="AK260" s="118"/>
      <c r="AL260" s="119"/>
      <c r="AM260" s="143" t="s">
        <v>616</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305</v>
      </c>
      <c r="AF264" s="118"/>
      <c r="AG264" s="118"/>
      <c r="AH264" s="119"/>
      <c r="AI264" s="143" t="s">
        <v>327</v>
      </c>
      <c r="AJ264" s="118"/>
      <c r="AK264" s="118"/>
      <c r="AL264" s="119"/>
      <c r="AM264" s="143" t="s">
        <v>616</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305</v>
      </c>
      <c r="AF268" s="118"/>
      <c r="AG268" s="118"/>
      <c r="AH268" s="119"/>
      <c r="AI268" s="143" t="s">
        <v>327</v>
      </c>
      <c r="AJ268" s="118"/>
      <c r="AK268" s="118"/>
      <c r="AL268" s="119"/>
      <c r="AM268" s="143" t="s">
        <v>616</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252</v>
      </c>
      <c r="R272" s="118"/>
      <c r="S272" s="118"/>
      <c r="T272" s="118"/>
      <c r="U272" s="118"/>
      <c r="V272" s="118"/>
      <c r="W272" s="118"/>
      <c r="X272" s="118"/>
      <c r="Y272" s="118"/>
      <c r="Z272" s="118"/>
      <c r="AA272" s="118"/>
      <c r="AB272" s="117" t="s">
        <v>253</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252</v>
      </c>
      <c r="R279" s="118"/>
      <c r="S279" s="118"/>
      <c r="T279" s="118"/>
      <c r="U279" s="118"/>
      <c r="V279" s="118"/>
      <c r="W279" s="118"/>
      <c r="X279" s="118"/>
      <c r="Y279" s="118"/>
      <c r="Z279" s="118"/>
      <c r="AA279" s="118"/>
      <c r="AB279" s="117" t="s">
        <v>253</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252</v>
      </c>
      <c r="R286" s="118"/>
      <c r="S286" s="118"/>
      <c r="T286" s="118"/>
      <c r="U286" s="118"/>
      <c r="V286" s="118"/>
      <c r="W286" s="118"/>
      <c r="X286" s="118"/>
      <c r="Y286" s="118"/>
      <c r="Z286" s="118"/>
      <c r="AA286" s="118"/>
      <c r="AB286" s="117" t="s">
        <v>253</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252</v>
      </c>
      <c r="R293" s="118"/>
      <c r="S293" s="118"/>
      <c r="T293" s="118"/>
      <c r="U293" s="118"/>
      <c r="V293" s="118"/>
      <c r="W293" s="118"/>
      <c r="X293" s="118"/>
      <c r="Y293" s="118"/>
      <c r="Z293" s="118"/>
      <c r="AA293" s="118"/>
      <c r="AB293" s="117" t="s">
        <v>253</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252</v>
      </c>
      <c r="R300" s="118"/>
      <c r="S300" s="118"/>
      <c r="T300" s="118"/>
      <c r="U300" s="118"/>
      <c r="V300" s="118"/>
      <c r="W300" s="118"/>
      <c r="X300" s="118"/>
      <c r="Y300" s="118"/>
      <c r="Z300" s="118"/>
      <c r="AA300" s="118"/>
      <c r="AB300" s="117" t="s">
        <v>253</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305</v>
      </c>
      <c r="AF312" s="118"/>
      <c r="AG312" s="118"/>
      <c r="AH312" s="119"/>
      <c r="AI312" s="143" t="s">
        <v>327</v>
      </c>
      <c r="AJ312" s="118"/>
      <c r="AK312" s="118"/>
      <c r="AL312" s="119"/>
      <c r="AM312" s="143" t="s">
        <v>616</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305</v>
      </c>
      <c r="AF316" s="118"/>
      <c r="AG316" s="118"/>
      <c r="AH316" s="119"/>
      <c r="AI316" s="143" t="s">
        <v>327</v>
      </c>
      <c r="AJ316" s="118"/>
      <c r="AK316" s="118"/>
      <c r="AL316" s="119"/>
      <c r="AM316" s="143" t="s">
        <v>616</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305</v>
      </c>
      <c r="AF320" s="118"/>
      <c r="AG320" s="118"/>
      <c r="AH320" s="119"/>
      <c r="AI320" s="143" t="s">
        <v>327</v>
      </c>
      <c r="AJ320" s="118"/>
      <c r="AK320" s="118"/>
      <c r="AL320" s="119"/>
      <c r="AM320" s="143" t="s">
        <v>616</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305</v>
      </c>
      <c r="AF324" s="118"/>
      <c r="AG324" s="118"/>
      <c r="AH324" s="119"/>
      <c r="AI324" s="143" t="s">
        <v>327</v>
      </c>
      <c r="AJ324" s="118"/>
      <c r="AK324" s="118"/>
      <c r="AL324" s="119"/>
      <c r="AM324" s="143" t="s">
        <v>616</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305</v>
      </c>
      <c r="AF328" s="118"/>
      <c r="AG328" s="118"/>
      <c r="AH328" s="119"/>
      <c r="AI328" s="143" t="s">
        <v>327</v>
      </c>
      <c r="AJ328" s="118"/>
      <c r="AK328" s="118"/>
      <c r="AL328" s="119"/>
      <c r="AM328" s="143" t="s">
        <v>616</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252</v>
      </c>
      <c r="R332" s="118"/>
      <c r="S332" s="118"/>
      <c r="T332" s="118"/>
      <c r="U332" s="118"/>
      <c r="V332" s="118"/>
      <c r="W332" s="118"/>
      <c r="X332" s="118"/>
      <c r="Y332" s="118"/>
      <c r="Z332" s="118"/>
      <c r="AA332" s="118"/>
      <c r="AB332" s="117" t="s">
        <v>253</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252</v>
      </c>
      <c r="R339" s="118"/>
      <c r="S339" s="118"/>
      <c r="T339" s="118"/>
      <c r="U339" s="118"/>
      <c r="V339" s="118"/>
      <c r="W339" s="118"/>
      <c r="X339" s="118"/>
      <c r="Y339" s="118"/>
      <c r="Z339" s="118"/>
      <c r="AA339" s="118"/>
      <c r="AB339" s="117" t="s">
        <v>253</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252</v>
      </c>
      <c r="R346" s="118"/>
      <c r="S346" s="118"/>
      <c r="T346" s="118"/>
      <c r="U346" s="118"/>
      <c r="V346" s="118"/>
      <c r="W346" s="118"/>
      <c r="X346" s="118"/>
      <c r="Y346" s="118"/>
      <c r="Z346" s="118"/>
      <c r="AA346" s="118"/>
      <c r="AB346" s="117" t="s">
        <v>253</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252</v>
      </c>
      <c r="R353" s="118"/>
      <c r="S353" s="118"/>
      <c r="T353" s="118"/>
      <c r="U353" s="118"/>
      <c r="V353" s="118"/>
      <c r="W353" s="118"/>
      <c r="X353" s="118"/>
      <c r="Y353" s="118"/>
      <c r="Z353" s="118"/>
      <c r="AA353" s="118"/>
      <c r="AB353" s="117" t="s">
        <v>253</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252</v>
      </c>
      <c r="R360" s="118"/>
      <c r="S360" s="118"/>
      <c r="T360" s="118"/>
      <c r="U360" s="118"/>
      <c r="V360" s="118"/>
      <c r="W360" s="118"/>
      <c r="X360" s="118"/>
      <c r="Y360" s="118"/>
      <c r="Z360" s="118"/>
      <c r="AA360" s="118"/>
      <c r="AB360" s="117" t="s">
        <v>253</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305</v>
      </c>
      <c r="AF372" s="118"/>
      <c r="AG372" s="118"/>
      <c r="AH372" s="119"/>
      <c r="AI372" s="143" t="s">
        <v>327</v>
      </c>
      <c r="AJ372" s="118"/>
      <c r="AK372" s="118"/>
      <c r="AL372" s="119"/>
      <c r="AM372" s="143" t="s">
        <v>616</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305</v>
      </c>
      <c r="AF376" s="118"/>
      <c r="AG376" s="118"/>
      <c r="AH376" s="119"/>
      <c r="AI376" s="143" t="s">
        <v>327</v>
      </c>
      <c r="AJ376" s="118"/>
      <c r="AK376" s="118"/>
      <c r="AL376" s="119"/>
      <c r="AM376" s="143" t="s">
        <v>616</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305</v>
      </c>
      <c r="AF380" s="118"/>
      <c r="AG380" s="118"/>
      <c r="AH380" s="119"/>
      <c r="AI380" s="143" t="s">
        <v>327</v>
      </c>
      <c r="AJ380" s="118"/>
      <c r="AK380" s="118"/>
      <c r="AL380" s="119"/>
      <c r="AM380" s="143" t="s">
        <v>616</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305</v>
      </c>
      <c r="AF384" s="118"/>
      <c r="AG384" s="118"/>
      <c r="AH384" s="119"/>
      <c r="AI384" s="143" t="s">
        <v>327</v>
      </c>
      <c r="AJ384" s="118"/>
      <c r="AK384" s="118"/>
      <c r="AL384" s="119"/>
      <c r="AM384" s="143" t="s">
        <v>616</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305</v>
      </c>
      <c r="AF388" s="118"/>
      <c r="AG388" s="118"/>
      <c r="AH388" s="119"/>
      <c r="AI388" s="143" t="s">
        <v>327</v>
      </c>
      <c r="AJ388" s="118"/>
      <c r="AK388" s="118"/>
      <c r="AL388" s="119"/>
      <c r="AM388" s="143" t="s">
        <v>616</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252</v>
      </c>
      <c r="R392" s="118"/>
      <c r="S392" s="118"/>
      <c r="T392" s="118"/>
      <c r="U392" s="118"/>
      <c r="V392" s="118"/>
      <c r="W392" s="118"/>
      <c r="X392" s="118"/>
      <c r="Y392" s="118"/>
      <c r="Z392" s="118"/>
      <c r="AA392" s="118"/>
      <c r="AB392" s="117" t="s">
        <v>253</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252</v>
      </c>
      <c r="R399" s="118"/>
      <c r="S399" s="118"/>
      <c r="T399" s="118"/>
      <c r="U399" s="118"/>
      <c r="V399" s="118"/>
      <c r="W399" s="118"/>
      <c r="X399" s="118"/>
      <c r="Y399" s="118"/>
      <c r="Z399" s="118"/>
      <c r="AA399" s="118"/>
      <c r="AB399" s="117" t="s">
        <v>253</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252</v>
      </c>
      <c r="R406" s="118"/>
      <c r="S406" s="118"/>
      <c r="T406" s="118"/>
      <c r="U406" s="118"/>
      <c r="V406" s="118"/>
      <c r="W406" s="118"/>
      <c r="X406" s="118"/>
      <c r="Y406" s="118"/>
      <c r="Z406" s="118"/>
      <c r="AA406" s="118"/>
      <c r="AB406" s="117" t="s">
        <v>253</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252</v>
      </c>
      <c r="R413" s="118"/>
      <c r="S413" s="118"/>
      <c r="T413" s="118"/>
      <c r="U413" s="118"/>
      <c r="V413" s="118"/>
      <c r="W413" s="118"/>
      <c r="X413" s="118"/>
      <c r="Y413" s="118"/>
      <c r="Z413" s="118"/>
      <c r="AA413" s="118"/>
      <c r="AB413" s="117" t="s">
        <v>253</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252</v>
      </c>
      <c r="R420" s="118"/>
      <c r="S420" s="118"/>
      <c r="T420" s="118"/>
      <c r="U420" s="118"/>
      <c r="V420" s="118"/>
      <c r="W420" s="118"/>
      <c r="X420" s="118"/>
      <c r="Y420" s="118"/>
      <c r="Z420" s="118"/>
      <c r="AA420" s="118"/>
      <c r="AB420" s="117" t="s">
        <v>253</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588</v>
      </c>
      <c r="D430" s="919"/>
      <c r="E430" s="160" t="s">
        <v>314</v>
      </c>
      <c r="F430" s="882"/>
      <c r="G430" s="883" t="s">
        <v>204</v>
      </c>
      <c r="H430" s="111"/>
      <c r="I430" s="111"/>
      <c r="J430" s="884" t="s">
        <v>636</v>
      </c>
      <c r="K430" s="885"/>
      <c r="L430" s="885"/>
      <c r="M430" s="885"/>
      <c r="N430" s="885"/>
      <c r="O430" s="885"/>
      <c r="P430" s="885"/>
      <c r="Q430" s="885"/>
      <c r="R430" s="885"/>
      <c r="S430" s="885"/>
      <c r="T430" s="886"/>
      <c r="U430" s="575" t="s">
        <v>637</v>
      </c>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87"/>
      <c r="AY430" s="78" t="str">
        <f>IF(SUBSTITUTE($J$430,"-","")="","0","1")</f>
        <v>0</v>
      </c>
    </row>
    <row r="431" spans="1:51" ht="18.75" customHeight="1" x14ac:dyDescent="0.15">
      <c r="A431" s="175"/>
      <c r="B431" s="172"/>
      <c r="C431" s="166"/>
      <c r="D431" s="172"/>
      <c r="E431" s="326" t="s">
        <v>193</v>
      </c>
      <c r="F431" s="327"/>
      <c r="G431" s="328"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9" t="s">
        <v>192</v>
      </c>
      <c r="AF431" s="320"/>
      <c r="AG431" s="320"/>
      <c r="AH431" s="321"/>
      <c r="AI431" s="322" t="s">
        <v>460</v>
      </c>
      <c r="AJ431" s="322"/>
      <c r="AK431" s="322"/>
      <c r="AL431" s="143"/>
      <c r="AM431" s="322" t="s">
        <v>461</v>
      </c>
      <c r="AN431" s="322"/>
      <c r="AO431" s="322"/>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6"/>
      <c r="F432" s="327"/>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637</v>
      </c>
      <c r="AF432" s="186"/>
      <c r="AG432" s="121" t="s">
        <v>185</v>
      </c>
      <c r="AH432" s="122"/>
      <c r="AI432" s="323"/>
      <c r="AJ432" s="323"/>
      <c r="AK432" s="323"/>
      <c r="AL432" s="142"/>
      <c r="AM432" s="323"/>
      <c r="AN432" s="323"/>
      <c r="AO432" s="323"/>
      <c r="AP432" s="142"/>
      <c r="AQ432" s="235" t="s">
        <v>637</v>
      </c>
      <c r="AR432" s="186"/>
      <c r="AS432" s="121" t="s">
        <v>185</v>
      </c>
      <c r="AT432" s="122"/>
      <c r="AU432" s="186" t="s">
        <v>637</v>
      </c>
      <c r="AV432" s="186"/>
      <c r="AW432" s="121" t="s">
        <v>175</v>
      </c>
      <c r="AX432" s="181"/>
      <c r="AY432">
        <f>$AY$431</f>
        <v>1</v>
      </c>
    </row>
    <row r="433" spans="1:51" ht="23.25" customHeight="1" x14ac:dyDescent="0.15">
      <c r="A433" s="175"/>
      <c r="B433" s="172"/>
      <c r="C433" s="166"/>
      <c r="D433" s="172"/>
      <c r="E433" s="326"/>
      <c r="F433" s="327"/>
      <c r="G433" s="92" t="s">
        <v>637</v>
      </c>
      <c r="H433" s="93"/>
      <c r="I433" s="93"/>
      <c r="J433" s="93"/>
      <c r="K433" s="93"/>
      <c r="L433" s="93"/>
      <c r="M433" s="93"/>
      <c r="N433" s="93"/>
      <c r="O433" s="93"/>
      <c r="P433" s="93"/>
      <c r="Q433" s="93"/>
      <c r="R433" s="93"/>
      <c r="S433" s="93"/>
      <c r="T433" s="93"/>
      <c r="U433" s="93"/>
      <c r="V433" s="93"/>
      <c r="W433" s="93"/>
      <c r="X433" s="94"/>
      <c r="Y433" s="187" t="s">
        <v>12</v>
      </c>
      <c r="Z433" s="188"/>
      <c r="AA433" s="189"/>
      <c r="AB433" s="199" t="s">
        <v>637</v>
      </c>
      <c r="AC433" s="199"/>
      <c r="AD433" s="199"/>
      <c r="AE433" s="324" t="s">
        <v>637</v>
      </c>
      <c r="AF433" s="193"/>
      <c r="AG433" s="193"/>
      <c r="AH433" s="193"/>
      <c r="AI433" s="324" t="s">
        <v>637</v>
      </c>
      <c r="AJ433" s="193"/>
      <c r="AK433" s="193"/>
      <c r="AL433" s="193"/>
      <c r="AM433" s="324" t="s">
        <v>637</v>
      </c>
      <c r="AN433" s="193"/>
      <c r="AO433" s="193"/>
      <c r="AP433" s="193"/>
      <c r="AQ433" s="324" t="s">
        <v>321</v>
      </c>
      <c r="AR433" s="193"/>
      <c r="AS433" s="193"/>
      <c r="AT433" s="325"/>
      <c r="AU433" s="193" t="s">
        <v>321</v>
      </c>
      <c r="AV433" s="193"/>
      <c r="AW433" s="193"/>
      <c r="AX433" s="194"/>
      <c r="AY433">
        <f t="shared" ref="AY433:AY435" si="63">$AY$431</f>
        <v>1</v>
      </c>
    </row>
    <row r="434" spans="1:51" ht="23.25" customHeight="1" x14ac:dyDescent="0.15">
      <c r="A434" s="175"/>
      <c r="B434" s="172"/>
      <c r="C434" s="166"/>
      <c r="D434" s="172"/>
      <c r="E434" s="326"/>
      <c r="F434" s="327"/>
      <c r="G434" s="95"/>
      <c r="H434" s="96"/>
      <c r="I434" s="96"/>
      <c r="J434" s="96"/>
      <c r="K434" s="96"/>
      <c r="L434" s="96"/>
      <c r="M434" s="96"/>
      <c r="N434" s="96"/>
      <c r="O434" s="96"/>
      <c r="P434" s="96"/>
      <c r="Q434" s="96"/>
      <c r="R434" s="96"/>
      <c r="S434" s="96"/>
      <c r="T434" s="96"/>
      <c r="U434" s="96"/>
      <c r="V434" s="96"/>
      <c r="W434" s="96"/>
      <c r="X434" s="97"/>
      <c r="Y434" s="195" t="s">
        <v>53</v>
      </c>
      <c r="Z434" s="196"/>
      <c r="AA434" s="197"/>
      <c r="AB434" s="199" t="s">
        <v>637</v>
      </c>
      <c r="AC434" s="199"/>
      <c r="AD434" s="199"/>
      <c r="AE434" s="324" t="s">
        <v>637</v>
      </c>
      <c r="AF434" s="193"/>
      <c r="AG434" s="193"/>
      <c r="AH434" s="193"/>
      <c r="AI434" s="324" t="s">
        <v>637</v>
      </c>
      <c r="AJ434" s="193"/>
      <c r="AK434" s="193"/>
      <c r="AL434" s="193"/>
      <c r="AM434" s="324" t="s">
        <v>637</v>
      </c>
      <c r="AN434" s="193"/>
      <c r="AO434" s="193"/>
      <c r="AP434" s="193"/>
      <c r="AQ434" s="324" t="s">
        <v>321</v>
      </c>
      <c r="AR434" s="193"/>
      <c r="AS434" s="193"/>
      <c r="AT434" s="325"/>
      <c r="AU434" s="193" t="s">
        <v>321</v>
      </c>
      <c r="AV434" s="193"/>
      <c r="AW434" s="193"/>
      <c r="AX434" s="194"/>
      <c r="AY434">
        <f t="shared" si="63"/>
        <v>1</v>
      </c>
    </row>
    <row r="435" spans="1:51" ht="23.25" customHeight="1" x14ac:dyDescent="0.15">
      <c r="A435" s="175"/>
      <c r="B435" s="172"/>
      <c r="C435" s="166"/>
      <c r="D435" s="172"/>
      <c r="E435" s="326"/>
      <c r="F435" s="327"/>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6" t="s">
        <v>176</v>
      </c>
      <c r="AC435" s="566"/>
      <c r="AD435" s="566"/>
      <c r="AE435" s="324" t="s">
        <v>637</v>
      </c>
      <c r="AF435" s="193"/>
      <c r="AG435" s="193"/>
      <c r="AH435" s="325"/>
      <c r="AI435" s="324" t="s">
        <v>637</v>
      </c>
      <c r="AJ435" s="193"/>
      <c r="AK435" s="193"/>
      <c r="AL435" s="193"/>
      <c r="AM435" s="324" t="s">
        <v>637</v>
      </c>
      <c r="AN435" s="193"/>
      <c r="AO435" s="193"/>
      <c r="AP435" s="325"/>
      <c r="AQ435" s="324" t="s">
        <v>637</v>
      </c>
      <c r="AR435" s="193"/>
      <c r="AS435" s="193"/>
      <c r="AT435" s="325"/>
      <c r="AU435" s="193" t="s">
        <v>637</v>
      </c>
      <c r="AV435" s="193"/>
      <c r="AW435" s="193"/>
      <c r="AX435" s="194"/>
      <c r="AY435">
        <f t="shared" si="63"/>
        <v>1</v>
      </c>
    </row>
    <row r="436" spans="1:51" ht="18.75" hidden="1" customHeight="1" x14ac:dyDescent="0.15">
      <c r="A436" s="175"/>
      <c r="B436" s="172"/>
      <c r="C436" s="166"/>
      <c r="D436" s="172"/>
      <c r="E436" s="326" t="s">
        <v>193</v>
      </c>
      <c r="F436" s="327"/>
      <c r="G436" s="328"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9" t="s">
        <v>192</v>
      </c>
      <c r="AF436" s="320"/>
      <c r="AG436" s="320"/>
      <c r="AH436" s="321"/>
      <c r="AI436" s="322" t="s">
        <v>460</v>
      </c>
      <c r="AJ436" s="322"/>
      <c r="AK436" s="322"/>
      <c r="AL436" s="143"/>
      <c r="AM436" s="322" t="s">
        <v>461</v>
      </c>
      <c r="AN436" s="322"/>
      <c r="AO436" s="322"/>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6"/>
      <c r="F437" s="327"/>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3"/>
      <c r="AJ437" s="323"/>
      <c r="AK437" s="323"/>
      <c r="AL437" s="142"/>
      <c r="AM437" s="323"/>
      <c r="AN437" s="323"/>
      <c r="AO437" s="323"/>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6"/>
      <c r="F438" s="327"/>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4"/>
      <c r="AF438" s="193"/>
      <c r="AG438" s="193"/>
      <c r="AH438" s="193"/>
      <c r="AI438" s="324"/>
      <c r="AJ438" s="193"/>
      <c r="AK438" s="193"/>
      <c r="AL438" s="193"/>
      <c r="AM438" s="324"/>
      <c r="AN438" s="193"/>
      <c r="AO438" s="193"/>
      <c r="AP438" s="325"/>
      <c r="AQ438" s="324"/>
      <c r="AR438" s="193"/>
      <c r="AS438" s="193"/>
      <c r="AT438" s="325"/>
      <c r="AU438" s="193"/>
      <c r="AV438" s="193"/>
      <c r="AW438" s="193"/>
      <c r="AX438" s="194"/>
      <c r="AY438">
        <f t="shared" ref="AY438:AY440" si="64">$AY$436</f>
        <v>0</v>
      </c>
    </row>
    <row r="439" spans="1:51" ht="23.25" hidden="1" customHeight="1" x14ac:dyDescent="0.15">
      <c r="A439" s="175"/>
      <c r="B439" s="172"/>
      <c r="C439" s="166"/>
      <c r="D439" s="172"/>
      <c r="E439" s="326"/>
      <c r="F439" s="327"/>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4"/>
      <c r="AF439" s="193"/>
      <c r="AG439" s="193"/>
      <c r="AH439" s="325"/>
      <c r="AI439" s="324"/>
      <c r="AJ439" s="193"/>
      <c r="AK439" s="193"/>
      <c r="AL439" s="193"/>
      <c r="AM439" s="324"/>
      <c r="AN439" s="193"/>
      <c r="AO439" s="193"/>
      <c r="AP439" s="325"/>
      <c r="AQ439" s="324"/>
      <c r="AR439" s="193"/>
      <c r="AS439" s="193"/>
      <c r="AT439" s="325"/>
      <c r="AU439" s="193"/>
      <c r="AV439" s="193"/>
      <c r="AW439" s="193"/>
      <c r="AX439" s="194"/>
      <c r="AY439">
        <f t="shared" si="64"/>
        <v>0</v>
      </c>
    </row>
    <row r="440" spans="1:51" ht="23.25" hidden="1" customHeight="1" x14ac:dyDescent="0.15">
      <c r="A440" s="175"/>
      <c r="B440" s="172"/>
      <c r="C440" s="166"/>
      <c r="D440" s="172"/>
      <c r="E440" s="326"/>
      <c r="F440" s="327"/>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6" t="s">
        <v>176</v>
      </c>
      <c r="AC440" s="566"/>
      <c r="AD440" s="566"/>
      <c r="AE440" s="324"/>
      <c r="AF440" s="193"/>
      <c r="AG440" s="193"/>
      <c r="AH440" s="325"/>
      <c r="AI440" s="324"/>
      <c r="AJ440" s="193"/>
      <c r="AK440" s="193"/>
      <c r="AL440" s="193"/>
      <c r="AM440" s="324"/>
      <c r="AN440" s="193"/>
      <c r="AO440" s="193"/>
      <c r="AP440" s="325"/>
      <c r="AQ440" s="324"/>
      <c r="AR440" s="193"/>
      <c r="AS440" s="193"/>
      <c r="AT440" s="325"/>
      <c r="AU440" s="193"/>
      <c r="AV440" s="193"/>
      <c r="AW440" s="193"/>
      <c r="AX440" s="194"/>
      <c r="AY440">
        <f t="shared" si="64"/>
        <v>0</v>
      </c>
    </row>
    <row r="441" spans="1:51" ht="18.75" hidden="1" customHeight="1" x14ac:dyDescent="0.15">
      <c r="A441" s="175"/>
      <c r="B441" s="172"/>
      <c r="C441" s="166"/>
      <c r="D441" s="172"/>
      <c r="E441" s="326" t="s">
        <v>193</v>
      </c>
      <c r="F441" s="327"/>
      <c r="G441" s="328"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9" t="s">
        <v>192</v>
      </c>
      <c r="AF441" s="320"/>
      <c r="AG441" s="320"/>
      <c r="AH441" s="321"/>
      <c r="AI441" s="322" t="s">
        <v>460</v>
      </c>
      <c r="AJ441" s="322"/>
      <c r="AK441" s="322"/>
      <c r="AL441" s="143"/>
      <c r="AM441" s="322" t="s">
        <v>461</v>
      </c>
      <c r="AN441" s="322"/>
      <c r="AO441" s="322"/>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6"/>
      <c r="F442" s="327"/>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3"/>
      <c r="AJ442" s="323"/>
      <c r="AK442" s="323"/>
      <c r="AL442" s="142"/>
      <c r="AM442" s="323"/>
      <c r="AN442" s="323"/>
      <c r="AO442" s="323"/>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6"/>
      <c r="F443" s="327"/>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4"/>
      <c r="AF443" s="193"/>
      <c r="AG443" s="193"/>
      <c r="AH443" s="193"/>
      <c r="AI443" s="324"/>
      <c r="AJ443" s="193"/>
      <c r="AK443" s="193"/>
      <c r="AL443" s="193"/>
      <c r="AM443" s="324"/>
      <c r="AN443" s="193"/>
      <c r="AO443" s="193"/>
      <c r="AP443" s="325"/>
      <c r="AQ443" s="324"/>
      <c r="AR443" s="193"/>
      <c r="AS443" s="193"/>
      <c r="AT443" s="325"/>
      <c r="AU443" s="193"/>
      <c r="AV443" s="193"/>
      <c r="AW443" s="193"/>
      <c r="AX443" s="194"/>
      <c r="AY443">
        <f t="shared" ref="AY443:AY445" si="65">$AY$441</f>
        <v>0</v>
      </c>
    </row>
    <row r="444" spans="1:51" ht="23.25" hidden="1" customHeight="1" x14ac:dyDescent="0.15">
      <c r="A444" s="175"/>
      <c r="B444" s="172"/>
      <c r="C444" s="166"/>
      <c r="D444" s="172"/>
      <c r="E444" s="326"/>
      <c r="F444" s="327"/>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4"/>
      <c r="AF444" s="193"/>
      <c r="AG444" s="193"/>
      <c r="AH444" s="325"/>
      <c r="AI444" s="324"/>
      <c r="AJ444" s="193"/>
      <c r="AK444" s="193"/>
      <c r="AL444" s="193"/>
      <c r="AM444" s="324"/>
      <c r="AN444" s="193"/>
      <c r="AO444" s="193"/>
      <c r="AP444" s="325"/>
      <c r="AQ444" s="324"/>
      <c r="AR444" s="193"/>
      <c r="AS444" s="193"/>
      <c r="AT444" s="325"/>
      <c r="AU444" s="193"/>
      <c r="AV444" s="193"/>
      <c r="AW444" s="193"/>
      <c r="AX444" s="194"/>
      <c r="AY444">
        <f t="shared" si="65"/>
        <v>0</v>
      </c>
    </row>
    <row r="445" spans="1:51" ht="23.25" hidden="1" customHeight="1" x14ac:dyDescent="0.15">
      <c r="A445" s="175"/>
      <c r="B445" s="172"/>
      <c r="C445" s="166"/>
      <c r="D445" s="172"/>
      <c r="E445" s="326"/>
      <c r="F445" s="327"/>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6" t="s">
        <v>176</v>
      </c>
      <c r="AC445" s="566"/>
      <c r="AD445" s="566"/>
      <c r="AE445" s="324"/>
      <c r="AF445" s="193"/>
      <c r="AG445" s="193"/>
      <c r="AH445" s="325"/>
      <c r="AI445" s="324"/>
      <c r="AJ445" s="193"/>
      <c r="AK445" s="193"/>
      <c r="AL445" s="193"/>
      <c r="AM445" s="324"/>
      <c r="AN445" s="193"/>
      <c r="AO445" s="193"/>
      <c r="AP445" s="325"/>
      <c r="AQ445" s="324"/>
      <c r="AR445" s="193"/>
      <c r="AS445" s="193"/>
      <c r="AT445" s="325"/>
      <c r="AU445" s="193"/>
      <c r="AV445" s="193"/>
      <c r="AW445" s="193"/>
      <c r="AX445" s="194"/>
      <c r="AY445">
        <f t="shared" si="65"/>
        <v>0</v>
      </c>
    </row>
    <row r="446" spans="1:51" ht="18.75" hidden="1" customHeight="1" x14ac:dyDescent="0.15">
      <c r="A446" s="175"/>
      <c r="B446" s="172"/>
      <c r="C446" s="166"/>
      <c r="D446" s="172"/>
      <c r="E446" s="326" t="s">
        <v>193</v>
      </c>
      <c r="F446" s="327"/>
      <c r="G446" s="328"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9" t="s">
        <v>192</v>
      </c>
      <c r="AF446" s="320"/>
      <c r="AG446" s="320"/>
      <c r="AH446" s="321"/>
      <c r="AI446" s="322" t="s">
        <v>460</v>
      </c>
      <c r="AJ446" s="322"/>
      <c r="AK446" s="322"/>
      <c r="AL446" s="143"/>
      <c r="AM446" s="322" t="s">
        <v>461</v>
      </c>
      <c r="AN446" s="322"/>
      <c r="AO446" s="322"/>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6"/>
      <c r="F447" s="327"/>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3"/>
      <c r="AJ447" s="323"/>
      <c r="AK447" s="323"/>
      <c r="AL447" s="142"/>
      <c r="AM447" s="323"/>
      <c r="AN447" s="323"/>
      <c r="AO447" s="323"/>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6"/>
      <c r="F448" s="327"/>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4"/>
      <c r="AF448" s="193"/>
      <c r="AG448" s="193"/>
      <c r="AH448" s="193"/>
      <c r="AI448" s="324"/>
      <c r="AJ448" s="193"/>
      <c r="AK448" s="193"/>
      <c r="AL448" s="193"/>
      <c r="AM448" s="324"/>
      <c r="AN448" s="193"/>
      <c r="AO448" s="193"/>
      <c r="AP448" s="325"/>
      <c r="AQ448" s="324"/>
      <c r="AR448" s="193"/>
      <c r="AS448" s="193"/>
      <c r="AT448" s="325"/>
      <c r="AU448" s="193"/>
      <c r="AV448" s="193"/>
      <c r="AW448" s="193"/>
      <c r="AX448" s="194"/>
      <c r="AY448">
        <f t="shared" ref="AY448:AY450" si="66">$AY$446</f>
        <v>0</v>
      </c>
    </row>
    <row r="449" spans="1:51" ht="23.25" hidden="1" customHeight="1" x14ac:dyDescent="0.15">
      <c r="A449" s="175"/>
      <c r="B449" s="172"/>
      <c r="C449" s="166"/>
      <c r="D449" s="172"/>
      <c r="E449" s="326"/>
      <c r="F449" s="327"/>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4"/>
      <c r="AF449" s="193"/>
      <c r="AG449" s="193"/>
      <c r="AH449" s="325"/>
      <c r="AI449" s="324"/>
      <c r="AJ449" s="193"/>
      <c r="AK449" s="193"/>
      <c r="AL449" s="193"/>
      <c r="AM449" s="324"/>
      <c r="AN449" s="193"/>
      <c r="AO449" s="193"/>
      <c r="AP449" s="325"/>
      <c r="AQ449" s="324"/>
      <c r="AR449" s="193"/>
      <c r="AS449" s="193"/>
      <c r="AT449" s="325"/>
      <c r="AU449" s="193"/>
      <c r="AV449" s="193"/>
      <c r="AW449" s="193"/>
      <c r="AX449" s="194"/>
      <c r="AY449">
        <f t="shared" si="66"/>
        <v>0</v>
      </c>
    </row>
    <row r="450" spans="1:51" ht="23.25" hidden="1" customHeight="1" x14ac:dyDescent="0.15">
      <c r="A450" s="175"/>
      <c r="B450" s="172"/>
      <c r="C450" s="166"/>
      <c r="D450" s="172"/>
      <c r="E450" s="326"/>
      <c r="F450" s="327"/>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6" t="s">
        <v>176</v>
      </c>
      <c r="AC450" s="566"/>
      <c r="AD450" s="566"/>
      <c r="AE450" s="324"/>
      <c r="AF450" s="193"/>
      <c r="AG450" s="193"/>
      <c r="AH450" s="325"/>
      <c r="AI450" s="324"/>
      <c r="AJ450" s="193"/>
      <c r="AK450" s="193"/>
      <c r="AL450" s="193"/>
      <c r="AM450" s="324"/>
      <c r="AN450" s="193"/>
      <c r="AO450" s="193"/>
      <c r="AP450" s="325"/>
      <c r="AQ450" s="324"/>
      <c r="AR450" s="193"/>
      <c r="AS450" s="193"/>
      <c r="AT450" s="325"/>
      <c r="AU450" s="193"/>
      <c r="AV450" s="193"/>
      <c r="AW450" s="193"/>
      <c r="AX450" s="194"/>
      <c r="AY450">
        <f t="shared" si="66"/>
        <v>0</v>
      </c>
    </row>
    <row r="451" spans="1:51" ht="18.75" hidden="1" customHeight="1" x14ac:dyDescent="0.15">
      <c r="A451" s="175"/>
      <c r="B451" s="172"/>
      <c r="C451" s="166"/>
      <c r="D451" s="172"/>
      <c r="E451" s="326" t="s">
        <v>193</v>
      </c>
      <c r="F451" s="327"/>
      <c r="G451" s="328"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9" t="s">
        <v>192</v>
      </c>
      <c r="AF451" s="320"/>
      <c r="AG451" s="320"/>
      <c r="AH451" s="321"/>
      <c r="AI451" s="322" t="s">
        <v>460</v>
      </c>
      <c r="AJ451" s="322"/>
      <c r="AK451" s="322"/>
      <c r="AL451" s="143"/>
      <c r="AM451" s="322" t="s">
        <v>461</v>
      </c>
      <c r="AN451" s="322"/>
      <c r="AO451" s="322"/>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6"/>
      <c r="F452" s="327"/>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3"/>
      <c r="AJ452" s="323"/>
      <c r="AK452" s="323"/>
      <c r="AL452" s="142"/>
      <c r="AM452" s="323"/>
      <c r="AN452" s="323"/>
      <c r="AO452" s="323"/>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6"/>
      <c r="F453" s="327"/>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4"/>
      <c r="AF453" s="193"/>
      <c r="AG453" s="193"/>
      <c r="AH453" s="193"/>
      <c r="AI453" s="324"/>
      <c r="AJ453" s="193"/>
      <c r="AK453" s="193"/>
      <c r="AL453" s="193"/>
      <c r="AM453" s="324"/>
      <c r="AN453" s="193"/>
      <c r="AO453" s="193"/>
      <c r="AP453" s="325"/>
      <c r="AQ453" s="324"/>
      <c r="AR453" s="193"/>
      <c r="AS453" s="193"/>
      <c r="AT453" s="325"/>
      <c r="AU453" s="193"/>
      <c r="AV453" s="193"/>
      <c r="AW453" s="193"/>
      <c r="AX453" s="194"/>
      <c r="AY453">
        <f t="shared" ref="AY453:AY455" si="67">$AY$451</f>
        <v>0</v>
      </c>
    </row>
    <row r="454" spans="1:51" ht="23.25" hidden="1" customHeight="1" x14ac:dyDescent="0.15">
      <c r="A454" s="175"/>
      <c r="B454" s="172"/>
      <c r="C454" s="166"/>
      <c r="D454" s="172"/>
      <c r="E454" s="326"/>
      <c r="F454" s="327"/>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4"/>
      <c r="AF454" s="193"/>
      <c r="AG454" s="193"/>
      <c r="AH454" s="325"/>
      <c r="AI454" s="324"/>
      <c r="AJ454" s="193"/>
      <c r="AK454" s="193"/>
      <c r="AL454" s="193"/>
      <c r="AM454" s="324"/>
      <c r="AN454" s="193"/>
      <c r="AO454" s="193"/>
      <c r="AP454" s="325"/>
      <c r="AQ454" s="324"/>
      <c r="AR454" s="193"/>
      <c r="AS454" s="193"/>
      <c r="AT454" s="325"/>
      <c r="AU454" s="193"/>
      <c r="AV454" s="193"/>
      <c r="AW454" s="193"/>
      <c r="AX454" s="194"/>
      <c r="AY454">
        <f t="shared" si="67"/>
        <v>0</v>
      </c>
    </row>
    <row r="455" spans="1:51" ht="23.25" hidden="1" customHeight="1" x14ac:dyDescent="0.15">
      <c r="A455" s="175"/>
      <c r="B455" s="172"/>
      <c r="C455" s="166"/>
      <c r="D455" s="172"/>
      <c r="E455" s="326"/>
      <c r="F455" s="327"/>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6" t="s">
        <v>176</v>
      </c>
      <c r="AC455" s="566"/>
      <c r="AD455" s="566"/>
      <c r="AE455" s="324"/>
      <c r="AF455" s="193"/>
      <c r="AG455" s="193"/>
      <c r="AH455" s="325"/>
      <c r="AI455" s="324"/>
      <c r="AJ455" s="193"/>
      <c r="AK455" s="193"/>
      <c r="AL455" s="193"/>
      <c r="AM455" s="324"/>
      <c r="AN455" s="193"/>
      <c r="AO455" s="193"/>
      <c r="AP455" s="325"/>
      <c r="AQ455" s="324"/>
      <c r="AR455" s="193"/>
      <c r="AS455" s="193"/>
      <c r="AT455" s="325"/>
      <c r="AU455" s="193"/>
      <c r="AV455" s="193"/>
      <c r="AW455" s="193"/>
      <c r="AX455" s="194"/>
      <c r="AY455">
        <f t="shared" si="67"/>
        <v>0</v>
      </c>
    </row>
    <row r="456" spans="1:51" ht="18.75" customHeight="1" x14ac:dyDescent="0.15">
      <c r="A456" s="175"/>
      <c r="B456" s="172"/>
      <c r="C456" s="166"/>
      <c r="D456" s="172"/>
      <c r="E456" s="326" t="s">
        <v>194</v>
      </c>
      <c r="F456" s="327"/>
      <c r="G456" s="328"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9" t="s">
        <v>192</v>
      </c>
      <c r="AF456" s="320"/>
      <c r="AG456" s="320"/>
      <c r="AH456" s="321"/>
      <c r="AI456" s="322" t="s">
        <v>460</v>
      </c>
      <c r="AJ456" s="322"/>
      <c r="AK456" s="322"/>
      <c r="AL456" s="143"/>
      <c r="AM456" s="322" t="s">
        <v>461</v>
      </c>
      <c r="AN456" s="322"/>
      <c r="AO456" s="322"/>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6"/>
      <c r="F457" s="327"/>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637</v>
      </c>
      <c r="AF457" s="186"/>
      <c r="AG457" s="121" t="s">
        <v>185</v>
      </c>
      <c r="AH457" s="122"/>
      <c r="AI457" s="323"/>
      <c r="AJ457" s="323"/>
      <c r="AK457" s="323"/>
      <c r="AL457" s="142"/>
      <c r="AM457" s="323"/>
      <c r="AN457" s="323"/>
      <c r="AO457" s="323"/>
      <c r="AP457" s="142"/>
      <c r="AQ457" s="235" t="s">
        <v>637</v>
      </c>
      <c r="AR457" s="186"/>
      <c r="AS457" s="121" t="s">
        <v>185</v>
      </c>
      <c r="AT457" s="122"/>
      <c r="AU457" s="186" t="s">
        <v>637</v>
      </c>
      <c r="AV457" s="186"/>
      <c r="AW457" s="121" t="s">
        <v>175</v>
      </c>
      <c r="AX457" s="181"/>
      <c r="AY457">
        <f>$AY$456</f>
        <v>1</v>
      </c>
    </row>
    <row r="458" spans="1:51" ht="23.25" customHeight="1" x14ac:dyDescent="0.15">
      <c r="A458" s="175"/>
      <c r="B458" s="172"/>
      <c r="C458" s="166"/>
      <c r="D458" s="172"/>
      <c r="E458" s="326"/>
      <c r="F458" s="327"/>
      <c r="G458" s="92" t="s">
        <v>637</v>
      </c>
      <c r="H458" s="93"/>
      <c r="I458" s="93"/>
      <c r="J458" s="93"/>
      <c r="K458" s="93"/>
      <c r="L458" s="93"/>
      <c r="M458" s="93"/>
      <c r="N458" s="93"/>
      <c r="O458" s="93"/>
      <c r="P458" s="93"/>
      <c r="Q458" s="93"/>
      <c r="R458" s="93"/>
      <c r="S458" s="93"/>
      <c r="T458" s="93"/>
      <c r="U458" s="93"/>
      <c r="V458" s="93"/>
      <c r="W458" s="93"/>
      <c r="X458" s="94"/>
      <c r="Y458" s="187" t="s">
        <v>12</v>
      </c>
      <c r="Z458" s="188"/>
      <c r="AA458" s="189"/>
      <c r="AB458" s="199" t="s">
        <v>637</v>
      </c>
      <c r="AC458" s="199"/>
      <c r="AD458" s="199"/>
      <c r="AE458" s="324" t="s">
        <v>637</v>
      </c>
      <c r="AF458" s="193"/>
      <c r="AG458" s="193"/>
      <c r="AH458" s="193"/>
      <c r="AI458" s="324" t="s">
        <v>637</v>
      </c>
      <c r="AJ458" s="193"/>
      <c r="AK458" s="193"/>
      <c r="AL458" s="193"/>
      <c r="AM458" s="324" t="s">
        <v>637</v>
      </c>
      <c r="AN458" s="193"/>
      <c r="AO458" s="193"/>
      <c r="AP458" s="325"/>
      <c r="AQ458" s="324" t="s">
        <v>637</v>
      </c>
      <c r="AR458" s="193"/>
      <c r="AS458" s="193"/>
      <c r="AT458" s="325"/>
      <c r="AU458" s="193" t="s">
        <v>637</v>
      </c>
      <c r="AV458" s="193"/>
      <c r="AW458" s="193"/>
      <c r="AX458" s="194"/>
      <c r="AY458">
        <f t="shared" ref="AY458:AY460" si="68">$AY$456</f>
        <v>1</v>
      </c>
    </row>
    <row r="459" spans="1:51" ht="23.25" customHeight="1" x14ac:dyDescent="0.15">
      <c r="A459" s="175"/>
      <c r="B459" s="172"/>
      <c r="C459" s="166"/>
      <c r="D459" s="172"/>
      <c r="E459" s="326"/>
      <c r="F459" s="327"/>
      <c r="G459" s="95"/>
      <c r="H459" s="96"/>
      <c r="I459" s="96"/>
      <c r="J459" s="96"/>
      <c r="K459" s="96"/>
      <c r="L459" s="96"/>
      <c r="M459" s="96"/>
      <c r="N459" s="96"/>
      <c r="O459" s="96"/>
      <c r="P459" s="96"/>
      <c r="Q459" s="96"/>
      <c r="R459" s="96"/>
      <c r="S459" s="96"/>
      <c r="T459" s="96"/>
      <c r="U459" s="96"/>
      <c r="V459" s="96"/>
      <c r="W459" s="96"/>
      <c r="X459" s="97"/>
      <c r="Y459" s="195" t="s">
        <v>53</v>
      </c>
      <c r="Z459" s="196"/>
      <c r="AA459" s="197"/>
      <c r="AB459" s="199" t="s">
        <v>637</v>
      </c>
      <c r="AC459" s="199"/>
      <c r="AD459" s="199"/>
      <c r="AE459" s="324" t="s">
        <v>637</v>
      </c>
      <c r="AF459" s="193"/>
      <c r="AG459" s="193"/>
      <c r="AH459" s="325"/>
      <c r="AI459" s="324" t="s">
        <v>637</v>
      </c>
      <c r="AJ459" s="193"/>
      <c r="AK459" s="193"/>
      <c r="AL459" s="193"/>
      <c r="AM459" s="324" t="s">
        <v>637</v>
      </c>
      <c r="AN459" s="193"/>
      <c r="AO459" s="193"/>
      <c r="AP459" s="325"/>
      <c r="AQ459" s="324" t="s">
        <v>637</v>
      </c>
      <c r="AR459" s="193"/>
      <c r="AS459" s="193"/>
      <c r="AT459" s="325"/>
      <c r="AU459" s="193" t="s">
        <v>637</v>
      </c>
      <c r="AV459" s="193"/>
      <c r="AW459" s="193"/>
      <c r="AX459" s="194"/>
      <c r="AY459">
        <f t="shared" si="68"/>
        <v>1</v>
      </c>
    </row>
    <row r="460" spans="1:51" ht="23.25" customHeight="1" x14ac:dyDescent="0.15">
      <c r="A460" s="175"/>
      <c r="B460" s="172"/>
      <c r="C460" s="166"/>
      <c r="D460" s="172"/>
      <c r="E460" s="326"/>
      <c r="F460" s="327"/>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6" t="s">
        <v>14</v>
      </c>
      <c r="AC460" s="566"/>
      <c r="AD460" s="566"/>
      <c r="AE460" s="324" t="s">
        <v>637</v>
      </c>
      <c r="AF460" s="193"/>
      <c r="AG460" s="193"/>
      <c r="AH460" s="325"/>
      <c r="AI460" s="324" t="s">
        <v>637</v>
      </c>
      <c r="AJ460" s="193"/>
      <c r="AK460" s="193"/>
      <c r="AL460" s="193"/>
      <c r="AM460" s="324" t="s">
        <v>637</v>
      </c>
      <c r="AN460" s="193"/>
      <c r="AO460" s="193"/>
      <c r="AP460" s="325"/>
      <c r="AQ460" s="324" t="s">
        <v>637</v>
      </c>
      <c r="AR460" s="193"/>
      <c r="AS460" s="193"/>
      <c r="AT460" s="325"/>
      <c r="AU460" s="193" t="s">
        <v>637</v>
      </c>
      <c r="AV460" s="193"/>
      <c r="AW460" s="193"/>
      <c r="AX460" s="194"/>
      <c r="AY460">
        <f t="shared" si="68"/>
        <v>1</v>
      </c>
    </row>
    <row r="461" spans="1:51" ht="18.75" hidden="1" customHeight="1" x14ac:dyDescent="0.15">
      <c r="A461" s="175"/>
      <c r="B461" s="172"/>
      <c r="C461" s="166"/>
      <c r="D461" s="172"/>
      <c r="E461" s="326" t="s">
        <v>194</v>
      </c>
      <c r="F461" s="327"/>
      <c r="G461" s="328"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9" t="s">
        <v>192</v>
      </c>
      <c r="AF461" s="320"/>
      <c r="AG461" s="320"/>
      <c r="AH461" s="321"/>
      <c r="AI461" s="322" t="s">
        <v>460</v>
      </c>
      <c r="AJ461" s="322"/>
      <c r="AK461" s="322"/>
      <c r="AL461" s="143"/>
      <c r="AM461" s="322" t="s">
        <v>461</v>
      </c>
      <c r="AN461" s="322"/>
      <c r="AO461" s="322"/>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6"/>
      <c r="F462" s="327"/>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3"/>
      <c r="AJ462" s="323"/>
      <c r="AK462" s="323"/>
      <c r="AL462" s="142"/>
      <c r="AM462" s="323"/>
      <c r="AN462" s="323"/>
      <c r="AO462" s="323"/>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6"/>
      <c r="F463" s="327"/>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4"/>
      <c r="AF463" s="193"/>
      <c r="AG463" s="193"/>
      <c r="AH463" s="193"/>
      <c r="AI463" s="324"/>
      <c r="AJ463" s="193"/>
      <c r="AK463" s="193"/>
      <c r="AL463" s="193"/>
      <c r="AM463" s="324"/>
      <c r="AN463" s="193"/>
      <c r="AO463" s="193"/>
      <c r="AP463" s="325"/>
      <c r="AQ463" s="324"/>
      <c r="AR463" s="193"/>
      <c r="AS463" s="193"/>
      <c r="AT463" s="325"/>
      <c r="AU463" s="193"/>
      <c r="AV463" s="193"/>
      <c r="AW463" s="193"/>
      <c r="AX463" s="194"/>
      <c r="AY463">
        <f t="shared" ref="AY463:AY465" si="69">$AY$461</f>
        <v>0</v>
      </c>
    </row>
    <row r="464" spans="1:51" ht="23.25" hidden="1" customHeight="1" x14ac:dyDescent="0.15">
      <c r="A464" s="175"/>
      <c r="B464" s="172"/>
      <c r="C464" s="166"/>
      <c r="D464" s="172"/>
      <c r="E464" s="326"/>
      <c r="F464" s="327"/>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4"/>
      <c r="AF464" s="193"/>
      <c r="AG464" s="193"/>
      <c r="AH464" s="325"/>
      <c r="AI464" s="324"/>
      <c r="AJ464" s="193"/>
      <c r="AK464" s="193"/>
      <c r="AL464" s="193"/>
      <c r="AM464" s="324"/>
      <c r="AN464" s="193"/>
      <c r="AO464" s="193"/>
      <c r="AP464" s="325"/>
      <c r="AQ464" s="324"/>
      <c r="AR464" s="193"/>
      <c r="AS464" s="193"/>
      <c r="AT464" s="325"/>
      <c r="AU464" s="193"/>
      <c r="AV464" s="193"/>
      <c r="AW464" s="193"/>
      <c r="AX464" s="194"/>
      <c r="AY464">
        <f t="shared" si="69"/>
        <v>0</v>
      </c>
    </row>
    <row r="465" spans="1:51" ht="23.25" hidden="1" customHeight="1" x14ac:dyDescent="0.15">
      <c r="A465" s="175"/>
      <c r="B465" s="172"/>
      <c r="C465" s="166"/>
      <c r="D465" s="172"/>
      <c r="E465" s="326"/>
      <c r="F465" s="327"/>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6" t="s">
        <v>14</v>
      </c>
      <c r="AC465" s="566"/>
      <c r="AD465" s="566"/>
      <c r="AE465" s="324"/>
      <c r="AF465" s="193"/>
      <c r="AG465" s="193"/>
      <c r="AH465" s="325"/>
      <c r="AI465" s="324"/>
      <c r="AJ465" s="193"/>
      <c r="AK465" s="193"/>
      <c r="AL465" s="193"/>
      <c r="AM465" s="324"/>
      <c r="AN465" s="193"/>
      <c r="AO465" s="193"/>
      <c r="AP465" s="325"/>
      <c r="AQ465" s="324"/>
      <c r="AR465" s="193"/>
      <c r="AS465" s="193"/>
      <c r="AT465" s="325"/>
      <c r="AU465" s="193"/>
      <c r="AV465" s="193"/>
      <c r="AW465" s="193"/>
      <c r="AX465" s="194"/>
      <c r="AY465">
        <f t="shared" si="69"/>
        <v>0</v>
      </c>
    </row>
    <row r="466" spans="1:51" ht="18.75" hidden="1" customHeight="1" x14ac:dyDescent="0.15">
      <c r="A466" s="175"/>
      <c r="B466" s="172"/>
      <c r="C466" s="166"/>
      <c r="D466" s="172"/>
      <c r="E466" s="326" t="s">
        <v>194</v>
      </c>
      <c r="F466" s="327"/>
      <c r="G466" s="328"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9" t="s">
        <v>192</v>
      </c>
      <c r="AF466" s="320"/>
      <c r="AG466" s="320"/>
      <c r="AH466" s="321"/>
      <c r="AI466" s="322" t="s">
        <v>460</v>
      </c>
      <c r="AJ466" s="322"/>
      <c r="AK466" s="322"/>
      <c r="AL466" s="143"/>
      <c r="AM466" s="322" t="s">
        <v>461</v>
      </c>
      <c r="AN466" s="322"/>
      <c r="AO466" s="322"/>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6"/>
      <c r="F467" s="327"/>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3"/>
      <c r="AJ467" s="323"/>
      <c r="AK467" s="323"/>
      <c r="AL467" s="142"/>
      <c r="AM467" s="323"/>
      <c r="AN467" s="323"/>
      <c r="AO467" s="323"/>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6"/>
      <c r="F468" s="327"/>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4"/>
      <c r="AF468" s="193"/>
      <c r="AG468" s="193"/>
      <c r="AH468" s="193"/>
      <c r="AI468" s="324"/>
      <c r="AJ468" s="193"/>
      <c r="AK468" s="193"/>
      <c r="AL468" s="193"/>
      <c r="AM468" s="324"/>
      <c r="AN468" s="193"/>
      <c r="AO468" s="193"/>
      <c r="AP468" s="325"/>
      <c r="AQ468" s="324"/>
      <c r="AR468" s="193"/>
      <c r="AS468" s="193"/>
      <c r="AT468" s="325"/>
      <c r="AU468" s="193"/>
      <c r="AV468" s="193"/>
      <c r="AW468" s="193"/>
      <c r="AX468" s="194"/>
      <c r="AY468">
        <f t="shared" ref="AY468:AY470" si="70">$AY$466</f>
        <v>0</v>
      </c>
    </row>
    <row r="469" spans="1:51" ht="23.25" hidden="1" customHeight="1" x14ac:dyDescent="0.15">
      <c r="A469" s="175"/>
      <c r="B469" s="172"/>
      <c r="C469" s="166"/>
      <c r="D469" s="172"/>
      <c r="E469" s="326"/>
      <c r="F469" s="327"/>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4"/>
      <c r="AF469" s="193"/>
      <c r="AG469" s="193"/>
      <c r="AH469" s="325"/>
      <c r="AI469" s="324"/>
      <c r="AJ469" s="193"/>
      <c r="AK469" s="193"/>
      <c r="AL469" s="193"/>
      <c r="AM469" s="324"/>
      <c r="AN469" s="193"/>
      <c r="AO469" s="193"/>
      <c r="AP469" s="325"/>
      <c r="AQ469" s="324"/>
      <c r="AR469" s="193"/>
      <c r="AS469" s="193"/>
      <c r="AT469" s="325"/>
      <c r="AU469" s="193"/>
      <c r="AV469" s="193"/>
      <c r="AW469" s="193"/>
      <c r="AX469" s="194"/>
      <c r="AY469">
        <f t="shared" si="70"/>
        <v>0</v>
      </c>
    </row>
    <row r="470" spans="1:51" ht="23.25" hidden="1" customHeight="1" x14ac:dyDescent="0.15">
      <c r="A470" s="175"/>
      <c r="B470" s="172"/>
      <c r="C470" s="166"/>
      <c r="D470" s="172"/>
      <c r="E470" s="326"/>
      <c r="F470" s="327"/>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6" t="s">
        <v>14</v>
      </c>
      <c r="AC470" s="566"/>
      <c r="AD470" s="566"/>
      <c r="AE470" s="324"/>
      <c r="AF470" s="193"/>
      <c r="AG470" s="193"/>
      <c r="AH470" s="325"/>
      <c r="AI470" s="324"/>
      <c r="AJ470" s="193"/>
      <c r="AK470" s="193"/>
      <c r="AL470" s="193"/>
      <c r="AM470" s="324"/>
      <c r="AN470" s="193"/>
      <c r="AO470" s="193"/>
      <c r="AP470" s="325"/>
      <c r="AQ470" s="324"/>
      <c r="AR470" s="193"/>
      <c r="AS470" s="193"/>
      <c r="AT470" s="325"/>
      <c r="AU470" s="193"/>
      <c r="AV470" s="193"/>
      <c r="AW470" s="193"/>
      <c r="AX470" s="194"/>
      <c r="AY470">
        <f t="shared" si="70"/>
        <v>0</v>
      </c>
    </row>
    <row r="471" spans="1:51" ht="18.75" hidden="1" customHeight="1" x14ac:dyDescent="0.15">
      <c r="A471" s="175"/>
      <c r="B471" s="172"/>
      <c r="C471" s="166"/>
      <c r="D471" s="172"/>
      <c r="E471" s="326" t="s">
        <v>194</v>
      </c>
      <c r="F471" s="327"/>
      <c r="G471" s="328"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9" t="s">
        <v>192</v>
      </c>
      <c r="AF471" s="320"/>
      <c r="AG471" s="320"/>
      <c r="AH471" s="321"/>
      <c r="AI471" s="322" t="s">
        <v>460</v>
      </c>
      <c r="AJ471" s="322"/>
      <c r="AK471" s="322"/>
      <c r="AL471" s="143"/>
      <c r="AM471" s="322" t="s">
        <v>461</v>
      </c>
      <c r="AN471" s="322"/>
      <c r="AO471" s="322"/>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6"/>
      <c r="F472" s="327"/>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3"/>
      <c r="AJ472" s="323"/>
      <c r="AK472" s="323"/>
      <c r="AL472" s="142"/>
      <c r="AM472" s="323"/>
      <c r="AN472" s="323"/>
      <c r="AO472" s="323"/>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6"/>
      <c r="F473" s="327"/>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4"/>
      <c r="AF473" s="193"/>
      <c r="AG473" s="193"/>
      <c r="AH473" s="193"/>
      <c r="AI473" s="324"/>
      <c r="AJ473" s="193"/>
      <c r="AK473" s="193"/>
      <c r="AL473" s="193"/>
      <c r="AM473" s="324"/>
      <c r="AN473" s="193"/>
      <c r="AO473" s="193"/>
      <c r="AP473" s="325"/>
      <c r="AQ473" s="324"/>
      <c r="AR473" s="193"/>
      <c r="AS473" s="193"/>
      <c r="AT473" s="325"/>
      <c r="AU473" s="193"/>
      <c r="AV473" s="193"/>
      <c r="AW473" s="193"/>
      <c r="AX473" s="194"/>
      <c r="AY473">
        <f t="shared" ref="AY473:AY475" si="71">$AY$471</f>
        <v>0</v>
      </c>
    </row>
    <row r="474" spans="1:51" ht="23.25" hidden="1" customHeight="1" x14ac:dyDescent="0.15">
      <c r="A474" s="175"/>
      <c r="B474" s="172"/>
      <c r="C474" s="166"/>
      <c r="D474" s="172"/>
      <c r="E474" s="326"/>
      <c r="F474" s="327"/>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4"/>
      <c r="AF474" s="193"/>
      <c r="AG474" s="193"/>
      <c r="AH474" s="325"/>
      <c r="AI474" s="324"/>
      <c r="AJ474" s="193"/>
      <c r="AK474" s="193"/>
      <c r="AL474" s="193"/>
      <c r="AM474" s="324"/>
      <c r="AN474" s="193"/>
      <c r="AO474" s="193"/>
      <c r="AP474" s="325"/>
      <c r="AQ474" s="324"/>
      <c r="AR474" s="193"/>
      <c r="AS474" s="193"/>
      <c r="AT474" s="325"/>
      <c r="AU474" s="193"/>
      <c r="AV474" s="193"/>
      <c r="AW474" s="193"/>
      <c r="AX474" s="194"/>
      <c r="AY474">
        <f t="shared" si="71"/>
        <v>0</v>
      </c>
    </row>
    <row r="475" spans="1:51" ht="23.25" hidden="1" customHeight="1" x14ac:dyDescent="0.15">
      <c r="A475" s="175"/>
      <c r="B475" s="172"/>
      <c r="C475" s="166"/>
      <c r="D475" s="172"/>
      <c r="E475" s="326"/>
      <c r="F475" s="327"/>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6" t="s">
        <v>14</v>
      </c>
      <c r="AC475" s="566"/>
      <c r="AD475" s="566"/>
      <c r="AE475" s="324"/>
      <c r="AF475" s="193"/>
      <c r="AG475" s="193"/>
      <c r="AH475" s="325"/>
      <c r="AI475" s="324"/>
      <c r="AJ475" s="193"/>
      <c r="AK475" s="193"/>
      <c r="AL475" s="193"/>
      <c r="AM475" s="324"/>
      <c r="AN475" s="193"/>
      <c r="AO475" s="193"/>
      <c r="AP475" s="325"/>
      <c r="AQ475" s="324"/>
      <c r="AR475" s="193"/>
      <c r="AS475" s="193"/>
      <c r="AT475" s="325"/>
      <c r="AU475" s="193"/>
      <c r="AV475" s="193"/>
      <c r="AW475" s="193"/>
      <c r="AX475" s="194"/>
      <c r="AY475">
        <f t="shared" si="71"/>
        <v>0</v>
      </c>
    </row>
    <row r="476" spans="1:51" ht="18.75" hidden="1" customHeight="1" x14ac:dyDescent="0.15">
      <c r="A476" s="175"/>
      <c r="B476" s="172"/>
      <c r="C476" s="166"/>
      <c r="D476" s="172"/>
      <c r="E476" s="326" t="s">
        <v>194</v>
      </c>
      <c r="F476" s="327"/>
      <c r="G476" s="328"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9" t="s">
        <v>192</v>
      </c>
      <c r="AF476" s="320"/>
      <c r="AG476" s="320"/>
      <c r="AH476" s="321"/>
      <c r="AI476" s="322" t="s">
        <v>460</v>
      </c>
      <c r="AJ476" s="322"/>
      <c r="AK476" s="322"/>
      <c r="AL476" s="143"/>
      <c r="AM476" s="322" t="s">
        <v>461</v>
      </c>
      <c r="AN476" s="322"/>
      <c r="AO476" s="322"/>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6"/>
      <c r="F477" s="327"/>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3"/>
      <c r="AJ477" s="323"/>
      <c r="AK477" s="323"/>
      <c r="AL477" s="142"/>
      <c r="AM477" s="323"/>
      <c r="AN477" s="323"/>
      <c r="AO477" s="323"/>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6"/>
      <c r="F478" s="327"/>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4"/>
      <c r="AF478" s="193"/>
      <c r="AG478" s="193"/>
      <c r="AH478" s="193"/>
      <c r="AI478" s="324"/>
      <c r="AJ478" s="193"/>
      <c r="AK478" s="193"/>
      <c r="AL478" s="193"/>
      <c r="AM478" s="324"/>
      <c r="AN478" s="193"/>
      <c r="AO478" s="193"/>
      <c r="AP478" s="325"/>
      <c r="AQ478" s="324"/>
      <c r="AR478" s="193"/>
      <c r="AS478" s="193"/>
      <c r="AT478" s="325"/>
      <c r="AU478" s="193"/>
      <c r="AV478" s="193"/>
      <c r="AW478" s="193"/>
      <c r="AX478" s="194"/>
      <c r="AY478">
        <f t="shared" ref="AY478:AY480" si="72">$AY$476</f>
        <v>0</v>
      </c>
    </row>
    <row r="479" spans="1:51" ht="23.25" hidden="1" customHeight="1" x14ac:dyDescent="0.15">
      <c r="A479" s="175"/>
      <c r="B479" s="172"/>
      <c r="C479" s="166"/>
      <c r="D479" s="172"/>
      <c r="E479" s="326"/>
      <c r="F479" s="327"/>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4"/>
      <c r="AF479" s="193"/>
      <c r="AG479" s="193"/>
      <c r="AH479" s="325"/>
      <c r="AI479" s="324"/>
      <c r="AJ479" s="193"/>
      <c r="AK479" s="193"/>
      <c r="AL479" s="193"/>
      <c r="AM479" s="324"/>
      <c r="AN479" s="193"/>
      <c r="AO479" s="193"/>
      <c r="AP479" s="325"/>
      <c r="AQ479" s="324"/>
      <c r="AR479" s="193"/>
      <c r="AS479" s="193"/>
      <c r="AT479" s="325"/>
      <c r="AU479" s="193"/>
      <c r="AV479" s="193"/>
      <c r="AW479" s="193"/>
      <c r="AX479" s="194"/>
      <c r="AY479">
        <f t="shared" si="72"/>
        <v>0</v>
      </c>
    </row>
    <row r="480" spans="1:51" ht="23.25" hidden="1" customHeight="1" x14ac:dyDescent="0.15">
      <c r="A480" s="175"/>
      <c r="B480" s="172"/>
      <c r="C480" s="166"/>
      <c r="D480" s="172"/>
      <c r="E480" s="326"/>
      <c r="F480" s="327"/>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6" t="s">
        <v>14</v>
      </c>
      <c r="AC480" s="566"/>
      <c r="AD480" s="566"/>
      <c r="AE480" s="324"/>
      <c r="AF480" s="193"/>
      <c r="AG480" s="193"/>
      <c r="AH480" s="325"/>
      <c r="AI480" s="324"/>
      <c r="AJ480" s="193"/>
      <c r="AK480" s="193"/>
      <c r="AL480" s="193"/>
      <c r="AM480" s="324"/>
      <c r="AN480" s="193"/>
      <c r="AO480" s="193"/>
      <c r="AP480" s="325"/>
      <c r="AQ480" s="324"/>
      <c r="AR480" s="193"/>
      <c r="AS480" s="193"/>
      <c r="AT480" s="325"/>
      <c r="AU480" s="193"/>
      <c r="AV480" s="193"/>
      <c r="AW480" s="193"/>
      <c r="AX480" s="194"/>
      <c r="AY480">
        <f t="shared" si="72"/>
        <v>0</v>
      </c>
    </row>
    <row r="481" spans="1:51" ht="23.85" customHeight="1" x14ac:dyDescent="0.15">
      <c r="A481" s="175"/>
      <c r="B481" s="172"/>
      <c r="C481" s="166"/>
      <c r="D481" s="172"/>
      <c r="E481" s="110" t="s">
        <v>322</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637</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317</v>
      </c>
      <c r="F484" s="161"/>
      <c r="G484" s="883" t="s">
        <v>204</v>
      </c>
      <c r="H484" s="111"/>
      <c r="I484" s="111"/>
      <c r="J484" s="884"/>
      <c r="K484" s="885"/>
      <c r="L484" s="885"/>
      <c r="M484" s="885"/>
      <c r="N484" s="885"/>
      <c r="O484" s="885"/>
      <c r="P484" s="885"/>
      <c r="Q484" s="885"/>
      <c r="R484" s="885"/>
      <c r="S484" s="885"/>
      <c r="T484" s="886"/>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87"/>
      <c r="AY484" s="78" t="str">
        <f>IF(SUBSTITUTE($J$484,"-","")="","0","1")</f>
        <v>0</v>
      </c>
    </row>
    <row r="485" spans="1:51" ht="18.75" hidden="1" customHeight="1" x14ac:dyDescent="0.15">
      <c r="A485" s="175"/>
      <c r="B485" s="172"/>
      <c r="C485" s="166"/>
      <c r="D485" s="172"/>
      <c r="E485" s="326" t="s">
        <v>193</v>
      </c>
      <c r="F485" s="327"/>
      <c r="G485" s="328"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9" t="s">
        <v>192</v>
      </c>
      <c r="AF485" s="320"/>
      <c r="AG485" s="320"/>
      <c r="AH485" s="321"/>
      <c r="AI485" s="322" t="s">
        <v>460</v>
      </c>
      <c r="AJ485" s="322"/>
      <c r="AK485" s="322"/>
      <c r="AL485" s="143"/>
      <c r="AM485" s="322" t="s">
        <v>461</v>
      </c>
      <c r="AN485" s="322"/>
      <c r="AO485" s="322"/>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6"/>
      <c r="F486" s="327"/>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3"/>
      <c r="AJ486" s="323"/>
      <c r="AK486" s="323"/>
      <c r="AL486" s="142"/>
      <c r="AM486" s="323"/>
      <c r="AN486" s="323"/>
      <c r="AO486" s="323"/>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6"/>
      <c r="F487" s="327"/>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4"/>
      <c r="AF487" s="193"/>
      <c r="AG487" s="193"/>
      <c r="AH487" s="193"/>
      <c r="AI487" s="324"/>
      <c r="AJ487" s="193"/>
      <c r="AK487" s="193"/>
      <c r="AL487" s="193"/>
      <c r="AM487" s="324"/>
      <c r="AN487" s="193"/>
      <c r="AO487" s="193"/>
      <c r="AP487" s="325"/>
      <c r="AQ487" s="324"/>
      <c r="AR487" s="193"/>
      <c r="AS487" s="193"/>
      <c r="AT487" s="325"/>
      <c r="AU487" s="193"/>
      <c r="AV487" s="193"/>
      <c r="AW487" s="193"/>
      <c r="AX487" s="194"/>
      <c r="AY487">
        <f t="shared" ref="AY487:AY489" si="73">$AY$485</f>
        <v>0</v>
      </c>
    </row>
    <row r="488" spans="1:51" ht="23.25" hidden="1" customHeight="1" x14ac:dyDescent="0.15">
      <c r="A488" s="175"/>
      <c r="B488" s="172"/>
      <c r="C488" s="166"/>
      <c r="D488" s="172"/>
      <c r="E488" s="326"/>
      <c r="F488" s="327"/>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4"/>
      <c r="AF488" s="193"/>
      <c r="AG488" s="193"/>
      <c r="AH488" s="325"/>
      <c r="AI488" s="324"/>
      <c r="AJ488" s="193"/>
      <c r="AK488" s="193"/>
      <c r="AL488" s="193"/>
      <c r="AM488" s="324"/>
      <c r="AN488" s="193"/>
      <c r="AO488" s="193"/>
      <c r="AP488" s="325"/>
      <c r="AQ488" s="324"/>
      <c r="AR488" s="193"/>
      <c r="AS488" s="193"/>
      <c r="AT488" s="325"/>
      <c r="AU488" s="193"/>
      <c r="AV488" s="193"/>
      <c r="AW488" s="193"/>
      <c r="AX488" s="194"/>
      <c r="AY488">
        <f t="shared" si="73"/>
        <v>0</v>
      </c>
    </row>
    <row r="489" spans="1:51" ht="23.25" hidden="1" customHeight="1" x14ac:dyDescent="0.15">
      <c r="A489" s="175"/>
      <c r="B489" s="172"/>
      <c r="C489" s="166"/>
      <c r="D489" s="172"/>
      <c r="E489" s="326"/>
      <c r="F489" s="327"/>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6" t="s">
        <v>176</v>
      </c>
      <c r="AC489" s="566"/>
      <c r="AD489" s="566"/>
      <c r="AE489" s="324"/>
      <c r="AF489" s="193"/>
      <c r="AG489" s="193"/>
      <c r="AH489" s="325"/>
      <c r="AI489" s="324"/>
      <c r="AJ489" s="193"/>
      <c r="AK489" s="193"/>
      <c r="AL489" s="193"/>
      <c r="AM489" s="324"/>
      <c r="AN489" s="193"/>
      <c r="AO489" s="193"/>
      <c r="AP489" s="325"/>
      <c r="AQ489" s="324"/>
      <c r="AR489" s="193"/>
      <c r="AS489" s="193"/>
      <c r="AT489" s="325"/>
      <c r="AU489" s="193"/>
      <c r="AV489" s="193"/>
      <c r="AW489" s="193"/>
      <c r="AX489" s="194"/>
      <c r="AY489">
        <f t="shared" si="73"/>
        <v>0</v>
      </c>
    </row>
    <row r="490" spans="1:51" ht="18.75" hidden="1" customHeight="1" x14ac:dyDescent="0.15">
      <c r="A490" s="175"/>
      <c r="B490" s="172"/>
      <c r="C490" s="166"/>
      <c r="D490" s="172"/>
      <c r="E490" s="326" t="s">
        <v>193</v>
      </c>
      <c r="F490" s="327"/>
      <c r="G490" s="328"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9" t="s">
        <v>192</v>
      </c>
      <c r="AF490" s="320"/>
      <c r="AG490" s="320"/>
      <c r="AH490" s="321"/>
      <c r="AI490" s="322" t="s">
        <v>460</v>
      </c>
      <c r="AJ490" s="322"/>
      <c r="AK490" s="322"/>
      <c r="AL490" s="143"/>
      <c r="AM490" s="322" t="s">
        <v>461</v>
      </c>
      <c r="AN490" s="322"/>
      <c r="AO490" s="322"/>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6"/>
      <c r="F491" s="327"/>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3"/>
      <c r="AJ491" s="323"/>
      <c r="AK491" s="323"/>
      <c r="AL491" s="142"/>
      <c r="AM491" s="323"/>
      <c r="AN491" s="323"/>
      <c r="AO491" s="323"/>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6"/>
      <c r="F492" s="327"/>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4"/>
      <c r="AF492" s="193"/>
      <c r="AG492" s="193"/>
      <c r="AH492" s="193"/>
      <c r="AI492" s="324"/>
      <c r="AJ492" s="193"/>
      <c r="AK492" s="193"/>
      <c r="AL492" s="193"/>
      <c r="AM492" s="324"/>
      <c r="AN492" s="193"/>
      <c r="AO492" s="193"/>
      <c r="AP492" s="325"/>
      <c r="AQ492" s="324"/>
      <c r="AR492" s="193"/>
      <c r="AS492" s="193"/>
      <c r="AT492" s="325"/>
      <c r="AU492" s="193"/>
      <c r="AV492" s="193"/>
      <c r="AW492" s="193"/>
      <c r="AX492" s="194"/>
      <c r="AY492">
        <f t="shared" ref="AY492:AY494" si="74">$AY$490</f>
        <v>0</v>
      </c>
    </row>
    <row r="493" spans="1:51" ht="23.25" hidden="1" customHeight="1" x14ac:dyDescent="0.15">
      <c r="A493" s="175"/>
      <c r="B493" s="172"/>
      <c r="C493" s="166"/>
      <c r="D493" s="172"/>
      <c r="E493" s="326"/>
      <c r="F493" s="327"/>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4"/>
      <c r="AF493" s="193"/>
      <c r="AG493" s="193"/>
      <c r="AH493" s="325"/>
      <c r="AI493" s="324"/>
      <c r="AJ493" s="193"/>
      <c r="AK493" s="193"/>
      <c r="AL493" s="193"/>
      <c r="AM493" s="324"/>
      <c r="AN493" s="193"/>
      <c r="AO493" s="193"/>
      <c r="AP493" s="325"/>
      <c r="AQ493" s="324"/>
      <c r="AR493" s="193"/>
      <c r="AS493" s="193"/>
      <c r="AT493" s="325"/>
      <c r="AU493" s="193"/>
      <c r="AV493" s="193"/>
      <c r="AW493" s="193"/>
      <c r="AX493" s="194"/>
      <c r="AY493">
        <f t="shared" si="74"/>
        <v>0</v>
      </c>
    </row>
    <row r="494" spans="1:51" ht="23.25" hidden="1" customHeight="1" x14ac:dyDescent="0.15">
      <c r="A494" s="175"/>
      <c r="B494" s="172"/>
      <c r="C494" s="166"/>
      <c r="D494" s="172"/>
      <c r="E494" s="326"/>
      <c r="F494" s="327"/>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6" t="s">
        <v>176</v>
      </c>
      <c r="AC494" s="566"/>
      <c r="AD494" s="566"/>
      <c r="AE494" s="324"/>
      <c r="AF494" s="193"/>
      <c r="AG494" s="193"/>
      <c r="AH494" s="325"/>
      <c r="AI494" s="324"/>
      <c r="AJ494" s="193"/>
      <c r="AK494" s="193"/>
      <c r="AL494" s="193"/>
      <c r="AM494" s="324"/>
      <c r="AN494" s="193"/>
      <c r="AO494" s="193"/>
      <c r="AP494" s="325"/>
      <c r="AQ494" s="324"/>
      <c r="AR494" s="193"/>
      <c r="AS494" s="193"/>
      <c r="AT494" s="325"/>
      <c r="AU494" s="193"/>
      <c r="AV494" s="193"/>
      <c r="AW494" s="193"/>
      <c r="AX494" s="194"/>
      <c r="AY494">
        <f t="shared" si="74"/>
        <v>0</v>
      </c>
    </row>
    <row r="495" spans="1:51" ht="18.75" hidden="1" customHeight="1" x14ac:dyDescent="0.15">
      <c r="A495" s="175"/>
      <c r="B495" s="172"/>
      <c r="C495" s="166"/>
      <c r="D495" s="172"/>
      <c r="E495" s="326" t="s">
        <v>193</v>
      </c>
      <c r="F495" s="327"/>
      <c r="G495" s="328"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9" t="s">
        <v>192</v>
      </c>
      <c r="AF495" s="320"/>
      <c r="AG495" s="320"/>
      <c r="AH495" s="321"/>
      <c r="AI495" s="322" t="s">
        <v>460</v>
      </c>
      <c r="AJ495" s="322"/>
      <c r="AK495" s="322"/>
      <c r="AL495" s="143"/>
      <c r="AM495" s="322" t="s">
        <v>461</v>
      </c>
      <c r="AN495" s="322"/>
      <c r="AO495" s="322"/>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6"/>
      <c r="F496" s="327"/>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3"/>
      <c r="AJ496" s="323"/>
      <c r="AK496" s="323"/>
      <c r="AL496" s="142"/>
      <c r="AM496" s="323"/>
      <c r="AN496" s="323"/>
      <c r="AO496" s="323"/>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6"/>
      <c r="F497" s="327"/>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4"/>
      <c r="AF497" s="193"/>
      <c r="AG497" s="193"/>
      <c r="AH497" s="193"/>
      <c r="AI497" s="324"/>
      <c r="AJ497" s="193"/>
      <c r="AK497" s="193"/>
      <c r="AL497" s="193"/>
      <c r="AM497" s="324"/>
      <c r="AN497" s="193"/>
      <c r="AO497" s="193"/>
      <c r="AP497" s="325"/>
      <c r="AQ497" s="324"/>
      <c r="AR497" s="193"/>
      <c r="AS497" s="193"/>
      <c r="AT497" s="325"/>
      <c r="AU497" s="193"/>
      <c r="AV497" s="193"/>
      <c r="AW497" s="193"/>
      <c r="AX497" s="194"/>
      <c r="AY497">
        <f t="shared" ref="AY497:AY499" si="75">$AY$495</f>
        <v>0</v>
      </c>
    </row>
    <row r="498" spans="1:51" ht="23.25" hidden="1" customHeight="1" x14ac:dyDescent="0.15">
      <c r="A498" s="175"/>
      <c r="B498" s="172"/>
      <c r="C498" s="166"/>
      <c r="D498" s="172"/>
      <c r="E498" s="326"/>
      <c r="F498" s="327"/>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4"/>
      <c r="AF498" s="193"/>
      <c r="AG498" s="193"/>
      <c r="AH498" s="325"/>
      <c r="AI498" s="324"/>
      <c r="AJ498" s="193"/>
      <c r="AK498" s="193"/>
      <c r="AL498" s="193"/>
      <c r="AM498" s="324"/>
      <c r="AN498" s="193"/>
      <c r="AO498" s="193"/>
      <c r="AP498" s="325"/>
      <c r="AQ498" s="324"/>
      <c r="AR498" s="193"/>
      <c r="AS498" s="193"/>
      <c r="AT498" s="325"/>
      <c r="AU498" s="193"/>
      <c r="AV498" s="193"/>
      <c r="AW498" s="193"/>
      <c r="AX498" s="194"/>
      <c r="AY498">
        <f t="shared" si="75"/>
        <v>0</v>
      </c>
    </row>
    <row r="499" spans="1:51" ht="23.25" hidden="1" customHeight="1" x14ac:dyDescent="0.15">
      <c r="A499" s="175"/>
      <c r="B499" s="172"/>
      <c r="C499" s="166"/>
      <c r="D499" s="172"/>
      <c r="E499" s="326"/>
      <c r="F499" s="327"/>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6" t="s">
        <v>176</v>
      </c>
      <c r="AC499" s="566"/>
      <c r="AD499" s="566"/>
      <c r="AE499" s="324"/>
      <c r="AF499" s="193"/>
      <c r="AG499" s="193"/>
      <c r="AH499" s="325"/>
      <c r="AI499" s="324"/>
      <c r="AJ499" s="193"/>
      <c r="AK499" s="193"/>
      <c r="AL499" s="193"/>
      <c r="AM499" s="324"/>
      <c r="AN499" s="193"/>
      <c r="AO499" s="193"/>
      <c r="AP499" s="325"/>
      <c r="AQ499" s="324"/>
      <c r="AR499" s="193"/>
      <c r="AS499" s="193"/>
      <c r="AT499" s="325"/>
      <c r="AU499" s="193"/>
      <c r="AV499" s="193"/>
      <c r="AW499" s="193"/>
      <c r="AX499" s="194"/>
      <c r="AY499">
        <f t="shared" si="75"/>
        <v>0</v>
      </c>
    </row>
    <row r="500" spans="1:51" ht="18.75" hidden="1" customHeight="1" x14ac:dyDescent="0.15">
      <c r="A500" s="175"/>
      <c r="B500" s="172"/>
      <c r="C500" s="166"/>
      <c r="D500" s="172"/>
      <c r="E500" s="326" t="s">
        <v>193</v>
      </c>
      <c r="F500" s="327"/>
      <c r="G500" s="328"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9" t="s">
        <v>192</v>
      </c>
      <c r="AF500" s="320"/>
      <c r="AG500" s="320"/>
      <c r="AH500" s="321"/>
      <c r="AI500" s="322" t="s">
        <v>460</v>
      </c>
      <c r="AJ500" s="322"/>
      <c r="AK500" s="322"/>
      <c r="AL500" s="143"/>
      <c r="AM500" s="322" t="s">
        <v>461</v>
      </c>
      <c r="AN500" s="322"/>
      <c r="AO500" s="322"/>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6"/>
      <c r="F501" s="327"/>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3"/>
      <c r="AJ501" s="323"/>
      <c r="AK501" s="323"/>
      <c r="AL501" s="142"/>
      <c r="AM501" s="323"/>
      <c r="AN501" s="323"/>
      <c r="AO501" s="323"/>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6"/>
      <c r="F502" s="327"/>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4"/>
      <c r="AF502" s="193"/>
      <c r="AG502" s="193"/>
      <c r="AH502" s="193"/>
      <c r="AI502" s="324"/>
      <c r="AJ502" s="193"/>
      <c r="AK502" s="193"/>
      <c r="AL502" s="193"/>
      <c r="AM502" s="324"/>
      <c r="AN502" s="193"/>
      <c r="AO502" s="193"/>
      <c r="AP502" s="325"/>
      <c r="AQ502" s="324"/>
      <c r="AR502" s="193"/>
      <c r="AS502" s="193"/>
      <c r="AT502" s="325"/>
      <c r="AU502" s="193"/>
      <c r="AV502" s="193"/>
      <c r="AW502" s="193"/>
      <c r="AX502" s="194"/>
      <c r="AY502">
        <f t="shared" ref="AY502:AY504" si="76">$AY$500</f>
        <v>0</v>
      </c>
    </row>
    <row r="503" spans="1:51" ht="23.25" hidden="1" customHeight="1" x14ac:dyDescent="0.15">
      <c r="A503" s="175"/>
      <c r="B503" s="172"/>
      <c r="C503" s="166"/>
      <c r="D503" s="172"/>
      <c r="E503" s="326"/>
      <c r="F503" s="327"/>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4"/>
      <c r="AF503" s="193"/>
      <c r="AG503" s="193"/>
      <c r="AH503" s="325"/>
      <c r="AI503" s="324"/>
      <c r="AJ503" s="193"/>
      <c r="AK503" s="193"/>
      <c r="AL503" s="193"/>
      <c r="AM503" s="324"/>
      <c r="AN503" s="193"/>
      <c r="AO503" s="193"/>
      <c r="AP503" s="325"/>
      <c r="AQ503" s="324"/>
      <c r="AR503" s="193"/>
      <c r="AS503" s="193"/>
      <c r="AT503" s="325"/>
      <c r="AU503" s="193"/>
      <c r="AV503" s="193"/>
      <c r="AW503" s="193"/>
      <c r="AX503" s="194"/>
      <c r="AY503">
        <f t="shared" si="76"/>
        <v>0</v>
      </c>
    </row>
    <row r="504" spans="1:51" ht="23.25" hidden="1" customHeight="1" x14ac:dyDescent="0.15">
      <c r="A504" s="175"/>
      <c r="B504" s="172"/>
      <c r="C504" s="166"/>
      <c r="D504" s="172"/>
      <c r="E504" s="326"/>
      <c r="F504" s="327"/>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6" t="s">
        <v>176</v>
      </c>
      <c r="AC504" s="566"/>
      <c r="AD504" s="566"/>
      <c r="AE504" s="324"/>
      <c r="AF504" s="193"/>
      <c r="AG504" s="193"/>
      <c r="AH504" s="325"/>
      <c r="AI504" s="324"/>
      <c r="AJ504" s="193"/>
      <c r="AK504" s="193"/>
      <c r="AL504" s="193"/>
      <c r="AM504" s="324"/>
      <c r="AN504" s="193"/>
      <c r="AO504" s="193"/>
      <c r="AP504" s="325"/>
      <c r="AQ504" s="324"/>
      <c r="AR504" s="193"/>
      <c r="AS504" s="193"/>
      <c r="AT504" s="325"/>
      <c r="AU504" s="193"/>
      <c r="AV504" s="193"/>
      <c r="AW504" s="193"/>
      <c r="AX504" s="194"/>
      <c r="AY504">
        <f t="shared" si="76"/>
        <v>0</v>
      </c>
    </row>
    <row r="505" spans="1:51" ht="18.75" hidden="1" customHeight="1" x14ac:dyDescent="0.15">
      <c r="A505" s="175"/>
      <c r="B505" s="172"/>
      <c r="C505" s="166"/>
      <c r="D505" s="172"/>
      <c r="E505" s="326" t="s">
        <v>193</v>
      </c>
      <c r="F505" s="327"/>
      <c r="G505" s="328"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9" t="s">
        <v>192</v>
      </c>
      <c r="AF505" s="320"/>
      <c r="AG505" s="320"/>
      <c r="AH505" s="321"/>
      <c r="AI505" s="322" t="s">
        <v>460</v>
      </c>
      <c r="AJ505" s="322"/>
      <c r="AK505" s="322"/>
      <c r="AL505" s="143"/>
      <c r="AM505" s="322" t="s">
        <v>461</v>
      </c>
      <c r="AN505" s="322"/>
      <c r="AO505" s="322"/>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6"/>
      <c r="F506" s="327"/>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3"/>
      <c r="AJ506" s="323"/>
      <c r="AK506" s="323"/>
      <c r="AL506" s="142"/>
      <c r="AM506" s="323"/>
      <c r="AN506" s="323"/>
      <c r="AO506" s="323"/>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6"/>
      <c r="F507" s="327"/>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4"/>
      <c r="AF507" s="193"/>
      <c r="AG507" s="193"/>
      <c r="AH507" s="193"/>
      <c r="AI507" s="324"/>
      <c r="AJ507" s="193"/>
      <c r="AK507" s="193"/>
      <c r="AL507" s="193"/>
      <c r="AM507" s="324"/>
      <c r="AN507" s="193"/>
      <c r="AO507" s="193"/>
      <c r="AP507" s="325"/>
      <c r="AQ507" s="324"/>
      <c r="AR507" s="193"/>
      <c r="AS507" s="193"/>
      <c r="AT507" s="325"/>
      <c r="AU507" s="193"/>
      <c r="AV507" s="193"/>
      <c r="AW507" s="193"/>
      <c r="AX507" s="194"/>
      <c r="AY507">
        <f t="shared" ref="AY507:AY509" si="77">$AY$505</f>
        <v>0</v>
      </c>
    </row>
    <row r="508" spans="1:51" ht="23.25" hidden="1" customHeight="1" x14ac:dyDescent="0.15">
      <c r="A508" s="175"/>
      <c r="B508" s="172"/>
      <c r="C508" s="166"/>
      <c r="D508" s="172"/>
      <c r="E508" s="326"/>
      <c r="F508" s="327"/>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4"/>
      <c r="AF508" s="193"/>
      <c r="AG508" s="193"/>
      <c r="AH508" s="325"/>
      <c r="AI508" s="324"/>
      <c r="AJ508" s="193"/>
      <c r="AK508" s="193"/>
      <c r="AL508" s="193"/>
      <c r="AM508" s="324"/>
      <c r="AN508" s="193"/>
      <c r="AO508" s="193"/>
      <c r="AP508" s="325"/>
      <c r="AQ508" s="324"/>
      <c r="AR508" s="193"/>
      <c r="AS508" s="193"/>
      <c r="AT508" s="325"/>
      <c r="AU508" s="193"/>
      <c r="AV508" s="193"/>
      <c r="AW508" s="193"/>
      <c r="AX508" s="194"/>
      <c r="AY508">
        <f t="shared" si="77"/>
        <v>0</v>
      </c>
    </row>
    <row r="509" spans="1:51" ht="23.25" hidden="1" customHeight="1" x14ac:dyDescent="0.15">
      <c r="A509" s="175"/>
      <c r="B509" s="172"/>
      <c r="C509" s="166"/>
      <c r="D509" s="172"/>
      <c r="E509" s="326"/>
      <c r="F509" s="327"/>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6" t="s">
        <v>176</v>
      </c>
      <c r="AC509" s="566"/>
      <c r="AD509" s="566"/>
      <c r="AE509" s="324"/>
      <c r="AF509" s="193"/>
      <c r="AG509" s="193"/>
      <c r="AH509" s="325"/>
      <c r="AI509" s="324"/>
      <c r="AJ509" s="193"/>
      <c r="AK509" s="193"/>
      <c r="AL509" s="193"/>
      <c r="AM509" s="324"/>
      <c r="AN509" s="193"/>
      <c r="AO509" s="193"/>
      <c r="AP509" s="325"/>
      <c r="AQ509" s="324"/>
      <c r="AR509" s="193"/>
      <c r="AS509" s="193"/>
      <c r="AT509" s="325"/>
      <c r="AU509" s="193"/>
      <c r="AV509" s="193"/>
      <c r="AW509" s="193"/>
      <c r="AX509" s="194"/>
      <c r="AY509">
        <f t="shared" si="77"/>
        <v>0</v>
      </c>
    </row>
    <row r="510" spans="1:51" ht="18.75" hidden="1" customHeight="1" x14ac:dyDescent="0.15">
      <c r="A510" s="175"/>
      <c r="B510" s="172"/>
      <c r="C510" s="166"/>
      <c r="D510" s="172"/>
      <c r="E510" s="326" t="s">
        <v>194</v>
      </c>
      <c r="F510" s="327"/>
      <c r="G510" s="328"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9" t="s">
        <v>192</v>
      </c>
      <c r="AF510" s="320"/>
      <c r="AG510" s="320"/>
      <c r="AH510" s="321"/>
      <c r="AI510" s="322" t="s">
        <v>460</v>
      </c>
      <c r="AJ510" s="322"/>
      <c r="AK510" s="322"/>
      <c r="AL510" s="143"/>
      <c r="AM510" s="322" t="s">
        <v>461</v>
      </c>
      <c r="AN510" s="322"/>
      <c r="AO510" s="322"/>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6"/>
      <c r="F511" s="327"/>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3"/>
      <c r="AJ511" s="323"/>
      <c r="AK511" s="323"/>
      <c r="AL511" s="142"/>
      <c r="AM511" s="323"/>
      <c r="AN511" s="323"/>
      <c r="AO511" s="323"/>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6"/>
      <c r="F512" s="327"/>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4"/>
      <c r="AF512" s="193"/>
      <c r="AG512" s="193"/>
      <c r="AH512" s="193"/>
      <c r="AI512" s="324"/>
      <c r="AJ512" s="193"/>
      <c r="AK512" s="193"/>
      <c r="AL512" s="193"/>
      <c r="AM512" s="324"/>
      <c r="AN512" s="193"/>
      <c r="AO512" s="193"/>
      <c r="AP512" s="325"/>
      <c r="AQ512" s="324"/>
      <c r="AR512" s="193"/>
      <c r="AS512" s="193"/>
      <c r="AT512" s="325"/>
      <c r="AU512" s="193"/>
      <c r="AV512" s="193"/>
      <c r="AW512" s="193"/>
      <c r="AX512" s="194"/>
      <c r="AY512">
        <f t="shared" ref="AY512:AY514" si="78">$AY$510</f>
        <v>0</v>
      </c>
    </row>
    <row r="513" spans="1:51" ht="23.25" hidden="1" customHeight="1" x14ac:dyDescent="0.15">
      <c r="A513" s="175"/>
      <c r="B513" s="172"/>
      <c r="C513" s="166"/>
      <c r="D513" s="172"/>
      <c r="E513" s="326"/>
      <c r="F513" s="327"/>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4"/>
      <c r="AF513" s="193"/>
      <c r="AG513" s="193"/>
      <c r="AH513" s="325"/>
      <c r="AI513" s="324"/>
      <c r="AJ513" s="193"/>
      <c r="AK513" s="193"/>
      <c r="AL513" s="193"/>
      <c r="AM513" s="324"/>
      <c r="AN513" s="193"/>
      <c r="AO513" s="193"/>
      <c r="AP513" s="325"/>
      <c r="AQ513" s="324"/>
      <c r="AR513" s="193"/>
      <c r="AS513" s="193"/>
      <c r="AT513" s="325"/>
      <c r="AU513" s="193"/>
      <c r="AV513" s="193"/>
      <c r="AW513" s="193"/>
      <c r="AX513" s="194"/>
      <c r="AY513">
        <f t="shared" si="78"/>
        <v>0</v>
      </c>
    </row>
    <row r="514" spans="1:51" ht="23.25" hidden="1" customHeight="1" x14ac:dyDescent="0.15">
      <c r="A514" s="175"/>
      <c r="B514" s="172"/>
      <c r="C514" s="166"/>
      <c r="D514" s="172"/>
      <c r="E514" s="326"/>
      <c r="F514" s="327"/>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6" t="s">
        <v>14</v>
      </c>
      <c r="AC514" s="566"/>
      <c r="AD514" s="566"/>
      <c r="AE514" s="324"/>
      <c r="AF514" s="193"/>
      <c r="AG514" s="193"/>
      <c r="AH514" s="325"/>
      <c r="AI514" s="324"/>
      <c r="AJ514" s="193"/>
      <c r="AK514" s="193"/>
      <c r="AL514" s="193"/>
      <c r="AM514" s="324"/>
      <c r="AN514" s="193"/>
      <c r="AO514" s="193"/>
      <c r="AP514" s="325"/>
      <c r="AQ514" s="324"/>
      <c r="AR514" s="193"/>
      <c r="AS514" s="193"/>
      <c r="AT514" s="325"/>
      <c r="AU514" s="193"/>
      <c r="AV514" s="193"/>
      <c r="AW514" s="193"/>
      <c r="AX514" s="194"/>
      <c r="AY514">
        <f t="shared" si="78"/>
        <v>0</v>
      </c>
    </row>
    <row r="515" spans="1:51" ht="18.75" hidden="1" customHeight="1" x14ac:dyDescent="0.15">
      <c r="A515" s="175"/>
      <c r="B515" s="172"/>
      <c r="C515" s="166"/>
      <c r="D515" s="172"/>
      <c r="E515" s="326" t="s">
        <v>194</v>
      </c>
      <c r="F515" s="327"/>
      <c r="G515" s="328"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9" t="s">
        <v>192</v>
      </c>
      <c r="AF515" s="320"/>
      <c r="AG515" s="320"/>
      <c r="AH515" s="321"/>
      <c r="AI515" s="322" t="s">
        <v>460</v>
      </c>
      <c r="AJ515" s="322"/>
      <c r="AK515" s="322"/>
      <c r="AL515" s="143"/>
      <c r="AM515" s="322" t="s">
        <v>461</v>
      </c>
      <c r="AN515" s="322"/>
      <c r="AO515" s="322"/>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6"/>
      <c r="F516" s="327"/>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3"/>
      <c r="AJ516" s="323"/>
      <c r="AK516" s="323"/>
      <c r="AL516" s="142"/>
      <c r="AM516" s="323"/>
      <c r="AN516" s="323"/>
      <c r="AO516" s="323"/>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6"/>
      <c r="F517" s="327"/>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4"/>
      <c r="AF517" s="193"/>
      <c r="AG517" s="193"/>
      <c r="AH517" s="193"/>
      <c r="AI517" s="324"/>
      <c r="AJ517" s="193"/>
      <c r="AK517" s="193"/>
      <c r="AL517" s="193"/>
      <c r="AM517" s="324"/>
      <c r="AN517" s="193"/>
      <c r="AO517" s="193"/>
      <c r="AP517" s="325"/>
      <c r="AQ517" s="324"/>
      <c r="AR517" s="193"/>
      <c r="AS517" s="193"/>
      <c r="AT517" s="325"/>
      <c r="AU517" s="193"/>
      <c r="AV517" s="193"/>
      <c r="AW517" s="193"/>
      <c r="AX517" s="194"/>
      <c r="AY517">
        <f t="shared" ref="AY517:AY519" si="79">$AY$515</f>
        <v>0</v>
      </c>
    </row>
    <row r="518" spans="1:51" ht="23.25" hidden="1" customHeight="1" x14ac:dyDescent="0.15">
      <c r="A518" s="175"/>
      <c r="B518" s="172"/>
      <c r="C518" s="166"/>
      <c r="D518" s="172"/>
      <c r="E518" s="326"/>
      <c r="F518" s="327"/>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4"/>
      <c r="AF518" s="193"/>
      <c r="AG518" s="193"/>
      <c r="AH518" s="325"/>
      <c r="AI518" s="324"/>
      <c r="AJ518" s="193"/>
      <c r="AK518" s="193"/>
      <c r="AL518" s="193"/>
      <c r="AM518" s="324"/>
      <c r="AN518" s="193"/>
      <c r="AO518" s="193"/>
      <c r="AP518" s="325"/>
      <c r="AQ518" s="324"/>
      <c r="AR518" s="193"/>
      <c r="AS518" s="193"/>
      <c r="AT518" s="325"/>
      <c r="AU518" s="193"/>
      <c r="AV518" s="193"/>
      <c r="AW518" s="193"/>
      <c r="AX518" s="194"/>
      <c r="AY518">
        <f t="shared" si="79"/>
        <v>0</v>
      </c>
    </row>
    <row r="519" spans="1:51" ht="23.25" hidden="1" customHeight="1" x14ac:dyDescent="0.15">
      <c r="A519" s="175"/>
      <c r="B519" s="172"/>
      <c r="C519" s="166"/>
      <c r="D519" s="172"/>
      <c r="E519" s="326"/>
      <c r="F519" s="327"/>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6" t="s">
        <v>14</v>
      </c>
      <c r="AC519" s="566"/>
      <c r="AD519" s="566"/>
      <c r="AE519" s="324"/>
      <c r="AF519" s="193"/>
      <c r="AG519" s="193"/>
      <c r="AH519" s="325"/>
      <c r="AI519" s="324"/>
      <c r="AJ519" s="193"/>
      <c r="AK519" s="193"/>
      <c r="AL519" s="193"/>
      <c r="AM519" s="324"/>
      <c r="AN519" s="193"/>
      <c r="AO519" s="193"/>
      <c r="AP519" s="325"/>
      <c r="AQ519" s="324"/>
      <c r="AR519" s="193"/>
      <c r="AS519" s="193"/>
      <c r="AT519" s="325"/>
      <c r="AU519" s="193"/>
      <c r="AV519" s="193"/>
      <c r="AW519" s="193"/>
      <c r="AX519" s="194"/>
      <c r="AY519">
        <f t="shared" si="79"/>
        <v>0</v>
      </c>
    </row>
    <row r="520" spans="1:51" ht="18.75" hidden="1" customHeight="1" x14ac:dyDescent="0.15">
      <c r="A520" s="175"/>
      <c r="B520" s="172"/>
      <c r="C520" s="166"/>
      <c r="D520" s="172"/>
      <c r="E520" s="326" t="s">
        <v>194</v>
      </c>
      <c r="F520" s="327"/>
      <c r="G520" s="328"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9" t="s">
        <v>192</v>
      </c>
      <c r="AF520" s="320"/>
      <c r="AG520" s="320"/>
      <c r="AH520" s="321"/>
      <c r="AI520" s="322" t="s">
        <v>460</v>
      </c>
      <c r="AJ520" s="322"/>
      <c r="AK520" s="322"/>
      <c r="AL520" s="143"/>
      <c r="AM520" s="322" t="s">
        <v>461</v>
      </c>
      <c r="AN520" s="322"/>
      <c r="AO520" s="322"/>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6"/>
      <c r="F521" s="327"/>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3"/>
      <c r="AJ521" s="323"/>
      <c r="AK521" s="323"/>
      <c r="AL521" s="142"/>
      <c r="AM521" s="323"/>
      <c r="AN521" s="323"/>
      <c r="AO521" s="323"/>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6"/>
      <c r="F522" s="327"/>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4"/>
      <c r="AF522" s="193"/>
      <c r="AG522" s="193"/>
      <c r="AH522" s="193"/>
      <c r="AI522" s="324"/>
      <c r="AJ522" s="193"/>
      <c r="AK522" s="193"/>
      <c r="AL522" s="193"/>
      <c r="AM522" s="324"/>
      <c r="AN522" s="193"/>
      <c r="AO522" s="193"/>
      <c r="AP522" s="325"/>
      <c r="AQ522" s="324"/>
      <c r="AR522" s="193"/>
      <c r="AS522" s="193"/>
      <c r="AT522" s="325"/>
      <c r="AU522" s="193"/>
      <c r="AV522" s="193"/>
      <c r="AW522" s="193"/>
      <c r="AX522" s="194"/>
      <c r="AY522">
        <f t="shared" ref="AY522:AY524" si="80">$AY$520</f>
        <v>0</v>
      </c>
    </row>
    <row r="523" spans="1:51" ht="23.25" hidden="1" customHeight="1" x14ac:dyDescent="0.15">
      <c r="A523" s="175"/>
      <c r="B523" s="172"/>
      <c r="C523" s="166"/>
      <c r="D523" s="172"/>
      <c r="E523" s="326"/>
      <c r="F523" s="327"/>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4"/>
      <c r="AF523" s="193"/>
      <c r="AG523" s="193"/>
      <c r="AH523" s="325"/>
      <c r="AI523" s="324"/>
      <c r="AJ523" s="193"/>
      <c r="AK523" s="193"/>
      <c r="AL523" s="193"/>
      <c r="AM523" s="324"/>
      <c r="AN523" s="193"/>
      <c r="AO523" s="193"/>
      <c r="AP523" s="325"/>
      <c r="AQ523" s="324"/>
      <c r="AR523" s="193"/>
      <c r="AS523" s="193"/>
      <c r="AT523" s="325"/>
      <c r="AU523" s="193"/>
      <c r="AV523" s="193"/>
      <c r="AW523" s="193"/>
      <c r="AX523" s="194"/>
      <c r="AY523">
        <f t="shared" si="80"/>
        <v>0</v>
      </c>
    </row>
    <row r="524" spans="1:51" ht="23.25" hidden="1" customHeight="1" x14ac:dyDescent="0.15">
      <c r="A524" s="175"/>
      <c r="B524" s="172"/>
      <c r="C524" s="166"/>
      <c r="D524" s="172"/>
      <c r="E524" s="326"/>
      <c r="F524" s="327"/>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6" t="s">
        <v>14</v>
      </c>
      <c r="AC524" s="566"/>
      <c r="AD524" s="566"/>
      <c r="AE524" s="324"/>
      <c r="AF524" s="193"/>
      <c r="AG524" s="193"/>
      <c r="AH524" s="325"/>
      <c r="AI524" s="324"/>
      <c r="AJ524" s="193"/>
      <c r="AK524" s="193"/>
      <c r="AL524" s="193"/>
      <c r="AM524" s="324"/>
      <c r="AN524" s="193"/>
      <c r="AO524" s="193"/>
      <c r="AP524" s="325"/>
      <c r="AQ524" s="324"/>
      <c r="AR524" s="193"/>
      <c r="AS524" s="193"/>
      <c r="AT524" s="325"/>
      <c r="AU524" s="193"/>
      <c r="AV524" s="193"/>
      <c r="AW524" s="193"/>
      <c r="AX524" s="194"/>
      <c r="AY524">
        <f t="shared" si="80"/>
        <v>0</v>
      </c>
    </row>
    <row r="525" spans="1:51" ht="18.75" hidden="1" customHeight="1" x14ac:dyDescent="0.15">
      <c r="A525" s="175"/>
      <c r="B525" s="172"/>
      <c r="C525" s="166"/>
      <c r="D525" s="172"/>
      <c r="E525" s="326" t="s">
        <v>194</v>
      </c>
      <c r="F525" s="327"/>
      <c r="G525" s="328"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9" t="s">
        <v>192</v>
      </c>
      <c r="AF525" s="320"/>
      <c r="AG525" s="320"/>
      <c r="AH525" s="321"/>
      <c r="AI525" s="322" t="s">
        <v>460</v>
      </c>
      <c r="AJ525" s="322"/>
      <c r="AK525" s="322"/>
      <c r="AL525" s="143"/>
      <c r="AM525" s="322" t="s">
        <v>461</v>
      </c>
      <c r="AN525" s="322"/>
      <c r="AO525" s="322"/>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6"/>
      <c r="F526" s="327"/>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3"/>
      <c r="AJ526" s="323"/>
      <c r="AK526" s="323"/>
      <c r="AL526" s="142"/>
      <c r="AM526" s="323"/>
      <c r="AN526" s="323"/>
      <c r="AO526" s="323"/>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6"/>
      <c r="F527" s="327"/>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4"/>
      <c r="AF527" s="193"/>
      <c r="AG527" s="193"/>
      <c r="AH527" s="193"/>
      <c r="AI527" s="324"/>
      <c r="AJ527" s="193"/>
      <c r="AK527" s="193"/>
      <c r="AL527" s="193"/>
      <c r="AM527" s="324"/>
      <c r="AN527" s="193"/>
      <c r="AO527" s="193"/>
      <c r="AP527" s="325"/>
      <c r="AQ527" s="324"/>
      <c r="AR527" s="193"/>
      <c r="AS527" s="193"/>
      <c r="AT527" s="325"/>
      <c r="AU527" s="193"/>
      <c r="AV527" s="193"/>
      <c r="AW527" s="193"/>
      <c r="AX527" s="194"/>
      <c r="AY527">
        <f t="shared" ref="AY527:AY529" si="81">$AY$525</f>
        <v>0</v>
      </c>
    </row>
    <row r="528" spans="1:51" ht="23.25" hidden="1" customHeight="1" x14ac:dyDescent="0.15">
      <c r="A528" s="175"/>
      <c r="B528" s="172"/>
      <c r="C528" s="166"/>
      <c r="D528" s="172"/>
      <c r="E528" s="326"/>
      <c r="F528" s="327"/>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4"/>
      <c r="AF528" s="193"/>
      <c r="AG528" s="193"/>
      <c r="AH528" s="325"/>
      <c r="AI528" s="324"/>
      <c r="AJ528" s="193"/>
      <c r="AK528" s="193"/>
      <c r="AL528" s="193"/>
      <c r="AM528" s="324"/>
      <c r="AN528" s="193"/>
      <c r="AO528" s="193"/>
      <c r="AP528" s="325"/>
      <c r="AQ528" s="324"/>
      <c r="AR528" s="193"/>
      <c r="AS528" s="193"/>
      <c r="AT528" s="325"/>
      <c r="AU528" s="193"/>
      <c r="AV528" s="193"/>
      <c r="AW528" s="193"/>
      <c r="AX528" s="194"/>
      <c r="AY528">
        <f t="shared" si="81"/>
        <v>0</v>
      </c>
    </row>
    <row r="529" spans="1:51" ht="23.25" hidden="1" customHeight="1" x14ac:dyDescent="0.15">
      <c r="A529" s="175"/>
      <c r="B529" s="172"/>
      <c r="C529" s="166"/>
      <c r="D529" s="172"/>
      <c r="E529" s="326"/>
      <c r="F529" s="327"/>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6" t="s">
        <v>14</v>
      </c>
      <c r="AC529" s="566"/>
      <c r="AD529" s="566"/>
      <c r="AE529" s="324"/>
      <c r="AF529" s="193"/>
      <c r="AG529" s="193"/>
      <c r="AH529" s="325"/>
      <c r="AI529" s="324"/>
      <c r="AJ529" s="193"/>
      <c r="AK529" s="193"/>
      <c r="AL529" s="193"/>
      <c r="AM529" s="324"/>
      <c r="AN529" s="193"/>
      <c r="AO529" s="193"/>
      <c r="AP529" s="325"/>
      <c r="AQ529" s="324"/>
      <c r="AR529" s="193"/>
      <c r="AS529" s="193"/>
      <c r="AT529" s="325"/>
      <c r="AU529" s="193"/>
      <c r="AV529" s="193"/>
      <c r="AW529" s="193"/>
      <c r="AX529" s="194"/>
      <c r="AY529">
        <f t="shared" si="81"/>
        <v>0</v>
      </c>
    </row>
    <row r="530" spans="1:51" ht="18.75" hidden="1" customHeight="1" x14ac:dyDescent="0.15">
      <c r="A530" s="175"/>
      <c r="B530" s="172"/>
      <c r="C530" s="166"/>
      <c r="D530" s="172"/>
      <c r="E530" s="326" t="s">
        <v>194</v>
      </c>
      <c r="F530" s="327"/>
      <c r="G530" s="328"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9" t="s">
        <v>192</v>
      </c>
      <c r="AF530" s="320"/>
      <c r="AG530" s="320"/>
      <c r="AH530" s="321"/>
      <c r="AI530" s="322" t="s">
        <v>460</v>
      </c>
      <c r="AJ530" s="322"/>
      <c r="AK530" s="322"/>
      <c r="AL530" s="143"/>
      <c r="AM530" s="322" t="s">
        <v>461</v>
      </c>
      <c r="AN530" s="322"/>
      <c r="AO530" s="322"/>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6"/>
      <c r="F531" s="327"/>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3"/>
      <c r="AJ531" s="323"/>
      <c r="AK531" s="323"/>
      <c r="AL531" s="142"/>
      <c r="AM531" s="323"/>
      <c r="AN531" s="323"/>
      <c r="AO531" s="323"/>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6"/>
      <c r="F532" s="327"/>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4"/>
      <c r="AF532" s="193"/>
      <c r="AG532" s="193"/>
      <c r="AH532" s="193"/>
      <c r="AI532" s="324"/>
      <c r="AJ532" s="193"/>
      <c r="AK532" s="193"/>
      <c r="AL532" s="193"/>
      <c r="AM532" s="324"/>
      <c r="AN532" s="193"/>
      <c r="AO532" s="193"/>
      <c r="AP532" s="325"/>
      <c r="AQ532" s="324"/>
      <c r="AR532" s="193"/>
      <c r="AS532" s="193"/>
      <c r="AT532" s="325"/>
      <c r="AU532" s="193"/>
      <c r="AV532" s="193"/>
      <c r="AW532" s="193"/>
      <c r="AX532" s="194"/>
      <c r="AY532">
        <f t="shared" ref="AY532:AY534" si="82">$AY$530</f>
        <v>0</v>
      </c>
    </row>
    <row r="533" spans="1:51" ht="23.25" hidden="1" customHeight="1" x14ac:dyDescent="0.15">
      <c r="A533" s="175"/>
      <c r="B533" s="172"/>
      <c r="C533" s="166"/>
      <c r="D533" s="172"/>
      <c r="E533" s="326"/>
      <c r="F533" s="327"/>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4"/>
      <c r="AF533" s="193"/>
      <c r="AG533" s="193"/>
      <c r="AH533" s="325"/>
      <c r="AI533" s="324"/>
      <c r="AJ533" s="193"/>
      <c r="AK533" s="193"/>
      <c r="AL533" s="193"/>
      <c r="AM533" s="324"/>
      <c r="AN533" s="193"/>
      <c r="AO533" s="193"/>
      <c r="AP533" s="325"/>
      <c r="AQ533" s="324"/>
      <c r="AR533" s="193"/>
      <c r="AS533" s="193"/>
      <c r="AT533" s="325"/>
      <c r="AU533" s="193"/>
      <c r="AV533" s="193"/>
      <c r="AW533" s="193"/>
      <c r="AX533" s="194"/>
      <c r="AY533">
        <f t="shared" si="82"/>
        <v>0</v>
      </c>
    </row>
    <row r="534" spans="1:51" ht="23.25" hidden="1" customHeight="1" x14ac:dyDescent="0.15">
      <c r="A534" s="175"/>
      <c r="B534" s="172"/>
      <c r="C534" s="166"/>
      <c r="D534" s="172"/>
      <c r="E534" s="326"/>
      <c r="F534" s="327"/>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6" t="s">
        <v>14</v>
      </c>
      <c r="AC534" s="566"/>
      <c r="AD534" s="566"/>
      <c r="AE534" s="324"/>
      <c r="AF534" s="193"/>
      <c r="AG534" s="193"/>
      <c r="AH534" s="325"/>
      <c r="AI534" s="324"/>
      <c r="AJ534" s="193"/>
      <c r="AK534" s="193"/>
      <c r="AL534" s="193"/>
      <c r="AM534" s="324"/>
      <c r="AN534" s="193"/>
      <c r="AO534" s="193"/>
      <c r="AP534" s="325"/>
      <c r="AQ534" s="324"/>
      <c r="AR534" s="193"/>
      <c r="AS534" s="193"/>
      <c r="AT534" s="325"/>
      <c r="AU534" s="193"/>
      <c r="AV534" s="193"/>
      <c r="AW534" s="193"/>
      <c r="AX534" s="194"/>
      <c r="AY534">
        <f t="shared" si="82"/>
        <v>0</v>
      </c>
    </row>
    <row r="535" spans="1:51" ht="23.85" hidden="1" customHeight="1" x14ac:dyDescent="0.15">
      <c r="A535" s="175"/>
      <c r="B535" s="172"/>
      <c r="C535" s="166"/>
      <c r="D535" s="172"/>
      <c r="E535" s="110" t="s">
        <v>323</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318</v>
      </c>
      <c r="F538" s="161"/>
      <c r="G538" s="883" t="s">
        <v>204</v>
      </c>
      <c r="H538" s="111"/>
      <c r="I538" s="111"/>
      <c r="J538" s="884"/>
      <c r="K538" s="885"/>
      <c r="L538" s="885"/>
      <c r="M538" s="885"/>
      <c r="N538" s="885"/>
      <c r="O538" s="885"/>
      <c r="P538" s="885"/>
      <c r="Q538" s="885"/>
      <c r="R538" s="885"/>
      <c r="S538" s="885"/>
      <c r="T538" s="886"/>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87"/>
      <c r="AY538" s="78" t="str">
        <f>IF(SUBSTITUTE($J$538,"-","")="","0","1")</f>
        <v>0</v>
      </c>
    </row>
    <row r="539" spans="1:51" ht="18.75" hidden="1" customHeight="1" x14ac:dyDescent="0.15">
      <c r="A539" s="175"/>
      <c r="B539" s="172"/>
      <c r="C539" s="166"/>
      <c r="D539" s="172"/>
      <c r="E539" s="326" t="s">
        <v>193</v>
      </c>
      <c r="F539" s="327"/>
      <c r="G539" s="328"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9" t="s">
        <v>192</v>
      </c>
      <c r="AF539" s="320"/>
      <c r="AG539" s="320"/>
      <c r="AH539" s="321"/>
      <c r="AI539" s="322" t="s">
        <v>460</v>
      </c>
      <c r="AJ539" s="322"/>
      <c r="AK539" s="322"/>
      <c r="AL539" s="143"/>
      <c r="AM539" s="322" t="s">
        <v>461</v>
      </c>
      <c r="AN539" s="322"/>
      <c r="AO539" s="322"/>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6"/>
      <c r="F540" s="327"/>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3"/>
      <c r="AJ540" s="323"/>
      <c r="AK540" s="323"/>
      <c r="AL540" s="142"/>
      <c r="AM540" s="323"/>
      <c r="AN540" s="323"/>
      <c r="AO540" s="323"/>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6"/>
      <c r="F541" s="327"/>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4"/>
      <c r="AF541" s="193"/>
      <c r="AG541" s="193"/>
      <c r="AH541" s="193"/>
      <c r="AI541" s="324"/>
      <c r="AJ541" s="193"/>
      <c r="AK541" s="193"/>
      <c r="AL541" s="193"/>
      <c r="AM541" s="324"/>
      <c r="AN541" s="193"/>
      <c r="AO541" s="193"/>
      <c r="AP541" s="325"/>
      <c r="AQ541" s="324"/>
      <c r="AR541" s="193"/>
      <c r="AS541" s="193"/>
      <c r="AT541" s="325"/>
      <c r="AU541" s="193"/>
      <c r="AV541" s="193"/>
      <c r="AW541" s="193"/>
      <c r="AX541" s="194"/>
      <c r="AY541">
        <f t="shared" ref="AY541:AY543" si="83">$AY$539</f>
        <v>0</v>
      </c>
    </row>
    <row r="542" spans="1:51" ht="23.25" hidden="1" customHeight="1" x14ac:dyDescent="0.15">
      <c r="A542" s="175"/>
      <c r="B542" s="172"/>
      <c r="C542" s="166"/>
      <c r="D542" s="172"/>
      <c r="E542" s="326"/>
      <c r="F542" s="327"/>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4"/>
      <c r="AF542" s="193"/>
      <c r="AG542" s="193"/>
      <c r="AH542" s="325"/>
      <c r="AI542" s="324"/>
      <c r="AJ542" s="193"/>
      <c r="AK542" s="193"/>
      <c r="AL542" s="193"/>
      <c r="AM542" s="324"/>
      <c r="AN542" s="193"/>
      <c r="AO542" s="193"/>
      <c r="AP542" s="325"/>
      <c r="AQ542" s="324"/>
      <c r="AR542" s="193"/>
      <c r="AS542" s="193"/>
      <c r="AT542" s="325"/>
      <c r="AU542" s="193"/>
      <c r="AV542" s="193"/>
      <c r="AW542" s="193"/>
      <c r="AX542" s="194"/>
      <c r="AY542">
        <f t="shared" si="83"/>
        <v>0</v>
      </c>
    </row>
    <row r="543" spans="1:51" ht="23.25" hidden="1" customHeight="1" x14ac:dyDescent="0.15">
      <c r="A543" s="175"/>
      <c r="B543" s="172"/>
      <c r="C543" s="166"/>
      <c r="D543" s="172"/>
      <c r="E543" s="326"/>
      <c r="F543" s="327"/>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6" t="s">
        <v>176</v>
      </c>
      <c r="AC543" s="566"/>
      <c r="AD543" s="566"/>
      <c r="AE543" s="324"/>
      <c r="AF543" s="193"/>
      <c r="AG543" s="193"/>
      <c r="AH543" s="325"/>
      <c r="AI543" s="324"/>
      <c r="AJ543" s="193"/>
      <c r="AK543" s="193"/>
      <c r="AL543" s="193"/>
      <c r="AM543" s="324"/>
      <c r="AN543" s="193"/>
      <c r="AO543" s="193"/>
      <c r="AP543" s="325"/>
      <c r="AQ543" s="324"/>
      <c r="AR543" s="193"/>
      <c r="AS543" s="193"/>
      <c r="AT543" s="325"/>
      <c r="AU543" s="193"/>
      <c r="AV543" s="193"/>
      <c r="AW543" s="193"/>
      <c r="AX543" s="194"/>
      <c r="AY543">
        <f t="shared" si="83"/>
        <v>0</v>
      </c>
    </row>
    <row r="544" spans="1:51" ht="18.75" hidden="1" customHeight="1" x14ac:dyDescent="0.15">
      <c r="A544" s="175"/>
      <c r="B544" s="172"/>
      <c r="C544" s="166"/>
      <c r="D544" s="172"/>
      <c r="E544" s="326" t="s">
        <v>193</v>
      </c>
      <c r="F544" s="327"/>
      <c r="G544" s="328"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9" t="s">
        <v>192</v>
      </c>
      <c r="AF544" s="320"/>
      <c r="AG544" s="320"/>
      <c r="AH544" s="321"/>
      <c r="AI544" s="322" t="s">
        <v>460</v>
      </c>
      <c r="AJ544" s="322"/>
      <c r="AK544" s="322"/>
      <c r="AL544" s="143"/>
      <c r="AM544" s="322" t="s">
        <v>461</v>
      </c>
      <c r="AN544" s="322"/>
      <c r="AO544" s="322"/>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6"/>
      <c r="F545" s="327"/>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3"/>
      <c r="AJ545" s="323"/>
      <c r="AK545" s="323"/>
      <c r="AL545" s="142"/>
      <c r="AM545" s="323"/>
      <c r="AN545" s="323"/>
      <c r="AO545" s="323"/>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6"/>
      <c r="F546" s="327"/>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4"/>
      <c r="AF546" s="193"/>
      <c r="AG546" s="193"/>
      <c r="AH546" s="193"/>
      <c r="AI546" s="324"/>
      <c r="AJ546" s="193"/>
      <c r="AK546" s="193"/>
      <c r="AL546" s="193"/>
      <c r="AM546" s="324"/>
      <c r="AN546" s="193"/>
      <c r="AO546" s="193"/>
      <c r="AP546" s="325"/>
      <c r="AQ546" s="324"/>
      <c r="AR546" s="193"/>
      <c r="AS546" s="193"/>
      <c r="AT546" s="325"/>
      <c r="AU546" s="193"/>
      <c r="AV546" s="193"/>
      <c r="AW546" s="193"/>
      <c r="AX546" s="194"/>
      <c r="AY546">
        <f t="shared" ref="AY546:AY548" si="84">$AY$544</f>
        <v>0</v>
      </c>
    </row>
    <row r="547" spans="1:51" ht="23.25" hidden="1" customHeight="1" x14ac:dyDescent="0.15">
      <c r="A547" s="175"/>
      <c r="B547" s="172"/>
      <c r="C547" s="166"/>
      <c r="D547" s="172"/>
      <c r="E547" s="326"/>
      <c r="F547" s="327"/>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4"/>
      <c r="AF547" s="193"/>
      <c r="AG547" s="193"/>
      <c r="AH547" s="325"/>
      <c r="AI547" s="324"/>
      <c r="AJ547" s="193"/>
      <c r="AK547" s="193"/>
      <c r="AL547" s="193"/>
      <c r="AM547" s="324"/>
      <c r="AN547" s="193"/>
      <c r="AO547" s="193"/>
      <c r="AP547" s="325"/>
      <c r="AQ547" s="324"/>
      <c r="AR547" s="193"/>
      <c r="AS547" s="193"/>
      <c r="AT547" s="325"/>
      <c r="AU547" s="193"/>
      <c r="AV547" s="193"/>
      <c r="AW547" s="193"/>
      <c r="AX547" s="194"/>
      <c r="AY547">
        <f t="shared" si="84"/>
        <v>0</v>
      </c>
    </row>
    <row r="548" spans="1:51" ht="23.25" hidden="1" customHeight="1" x14ac:dyDescent="0.15">
      <c r="A548" s="175"/>
      <c r="B548" s="172"/>
      <c r="C548" s="166"/>
      <c r="D548" s="172"/>
      <c r="E548" s="326"/>
      <c r="F548" s="327"/>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6" t="s">
        <v>176</v>
      </c>
      <c r="AC548" s="566"/>
      <c r="AD548" s="566"/>
      <c r="AE548" s="324"/>
      <c r="AF548" s="193"/>
      <c r="AG548" s="193"/>
      <c r="AH548" s="325"/>
      <c r="AI548" s="324"/>
      <c r="AJ548" s="193"/>
      <c r="AK548" s="193"/>
      <c r="AL548" s="193"/>
      <c r="AM548" s="324"/>
      <c r="AN548" s="193"/>
      <c r="AO548" s="193"/>
      <c r="AP548" s="325"/>
      <c r="AQ548" s="324"/>
      <c r="AR548" s="193"/>
      <c r="AS548" s="193"/>
      <c r="AT548" s="325"/>
      <c r="AU548" s="193"/>
      <c r="AV548" s="193"/>
      <c r="AW548" s="193"/>
      <c r="AX548" s="194"/>
      <c r="AY548">
        <f t="shared" si="84"/>
        <v>0</v>
      </c>
    </row>
    <row r="549" spans="1:51" ht="18.75" hidden="1" customHeight="1" x14ac:dyDescent="0.15">
      <c r="A549" s="175"/>
      <c r="B549" s="172"/>
      <c r="C549" s="166"/>
      <c r="D549" s="172"/>
      <c r="E549" s="326" t="s">
        <v>193</v>
      </c>
      <c r="F549" s="327"/>
      <c r="G549" s="328"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9" t="s">
        <v>192</v>
      </c>
      <c r="AF549" s="320"/>
      <c r="AG549" s="320"/>
      <c r="AH549" s="321"/>
      <c r="AI549" s="322" t="s">
        <v>460</v>
      </c>
      <c r="AJ549" s="322"/>
      <c r="AK549" s="322"/>
      <c r="AL549" s="143"/>
      <c r="AM549" s="322" t="s">
        <v>461</v>
      </c>
      <c r="AN549" s="322"/>
      <c r="AO549" s="322"/>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6"/>
      <c r="F550" s="327"/>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3"/>
      <c r="AJ550" s="323"/>
      <c r="AK550" s="323"/>
      <c r="AL550" s="142"/>
      <c r="AM550" s="323"/>
      <c r="AN550" s="323"/>
      <c r="AO550" s="323"/>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6"/>
      <c r="F551" s="327"/>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4"/>
      <c r="AF551" s="193"/>
      <c r="AG551" s="193"/>
      <c r="AH551" s="193"/>
      <c r="AI551" s="324"/>
      <c r="AJ551" s="193"/>
      <c r="AK551" s="193"/>
      <c r="AL551" s="193"/>
      <c r="AM551" s="324"/>
      <c r="AN551" s="193"/>
      <c r="AO551" s="193"/>
      <c r="AP551" s="325"/>
      <c r="AQ551" s="324"/>
      <c r="AR551" s="193"/>
      <c r="AS551" s="193"/>
      <c r="AT551" s="325"/>
      <c r="AU551" s="193"/>
      <c r="AV551" s="193"/>
      <c r="AW551" s="193"/>
      <c r="AX551" s="194"/>
      <c r="AY551">
        <f t="shared" ref="AY551:AY553" si="85">$AY$549</f>
        <v>0</v>
      </c>
    </row>
    <row r="552" spans="1:51" ht="23.25" hidden="1" customHeight="1" x14ac:dyDescent="0.15">
      <c r="A552" s="175"/>
      <c r="B552" s="172"/>
      <c r="C552" s="166"/>
      <c r="D552" s="172"/>
      <c r="E552" s="326"/>
      <c r="F552" s="327"/>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4"/>
      <c r="AF552" s="193"/>
      <c r="AG552" s="193"/>
      <c r="AH552" s="325"/>
      <c r="AI552" s="324"/>
      <c r="AJ552" s="193"/>
      <c r="AK552" s="193"/>
      <c r="AL552" s="193"/>
      <c r="AM552" s="324"/>
      <c r="AN552" s="193"/>
      <c r="AO552" s="193"/>
      <c r="AP552" s="325"/>
      <c r="AQ552" s="324"/>
      <c r="AR552" s="193"/>
      <c r="AS552" s="193"/>
      <c r="AT552" s="325"/>
      <c r="AU552" s="193"/>
      <c r="AV552" s="193"/>
      <c r="AW552" s="193"/>
      <c r="AX552" s="194"/>
      <c r="AY552">
        <f t="shared" si="85"/>
        <v>0</v>
      </c>
    </row>
    <row r="553" spans="1:51" ht="23.25" hidden="1" customHeight="1" x14ac:dyDescent="0.15">
      <c r="A553" s="175"/>
      <c r="B553" s="172"/>
      <c r="C553" s="166"/>
      <c r="D553" s="172"/>
      <c r="E553" s="326"/>
      <c r="F553" s="327"/>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6" t="s">
        <v>176</v>
      </c>
      <c r="AC553" s="566"/>
      <c r="AD553" s="566"/>
      <c r="AE553" s="324"/>
      <c r="AF553" s="193"/>
      <c r="AG553" s="193"/>
      <c r="AH553" s="325"/>
      <c r="AI553" s="324"/>
      <c r="AJ553" s="193"/>
      <c r="AK553" s="193"/>
      <c r="AL553" s="193"/>
      <c r="AM553" s="324"/>
      <c r="AN553" s="193"/>
      <c r="AO553" s="193"/>
      <c r="AP553" s="325"/>
      <c r="AQ553" s="324"/>
      <c r="AR553" s="193"/>
      <c r="AS553" s="193"/>
      <c r="AT553" s="325"/>
      <c r="AU553" s="193"/>
      <c r="AV553" s="193"/>
      <c r="AW553" s="193"/>
      <c r="AX553" s="194"/>
      <c r="AY553">
        <f t="shared" si="85"/>
        <v>0</v>
      </c>
    </row>
    <row r="554" spans="1:51" ht="18.75" hidden="1" customHeight="1" x14ac:dyDescent="0.15">
      <c r="A554" s="175"/>
      <c r="B554" s="172"/>
      <c r="C554" s="166"/>
      <c r="D554" s="172"/>
      <c r="E554" s="326" t="s">
        <v>193</v>
      </c>
      <c r="F554" s="327"/>
      <c r="G554" s="328"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9" t="s">
        <v>192</v>
      </c>
      <c r="AF554" s="320"/>
      <c r="AG554" s="320"/>
      <c r="AH554" s="321"/>
      <c r="AI554" s="322" t="s">
        <v>460</v>
      </c>
      <c r="AJ554" s="322"/>
      <c r="AK554" s="322"/>
      <c r="AL554" s="143"/>
      <c r="AM554" s="322" t="s">
        <v>461</v>
      </c>
      <c r="AN554" s="322"/>
      <c r="AO554" s="322"/>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6"/>
      <c r="F555" s="327"/>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3"/>
      <c r="AJ555" s="323"/>
      <c r="AK555" s="323"/>
      <c r="AL555" s="142"/>
      <c r="AM555" s="323"/>
      <c r="AN555" s="323"/>
      <c r="AO555" s="323"/>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6"/>
      <c r="F556" s="327"/>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4"/>
      <c r="AF556" s="193"/>
      <c r="AG556" s="193"/>
      <c r="AH556" s="193"/>
      <c r="AI556" s="324"/>
      <c r="AJ556" s="193"/>
      <c r="AK556" s="193"/>
      <c r="AL556" s="193"/>
      <c r="AM556" s="324"/>
      <c r="AN556" s="193"/>
      <c r="AO556" s="193"/>
      <c r="AP556" s="325"/>
      <c r="AQ556" s="324"/>
      <c r="AR556" s="193"/>
      <c r="AS556" s="193"/>
      <c r="AT556" s="325"/>
      <c r="AU556" s="193"/>
      <c r="AV556" s="193"/>
      <c r="AW556" s="193"/>
      <c r="AX556" s="194"/>
      <c r="AY556">
        <f t="shared" ref="AY556:AY558" si="86">$AY$554</f>
        <v>0</v>
      </c>
    </row>
    <row r="557" spans="1:51" ht="23.25" hidden="1" customHeight="1" x14ac:dyDescent="0.15">
      <c r="A557" s="175"/>
      <c r="B557" s="172"/>
      <c r="C557" s="166"/>
      <c r="D557" s="172"/>
      <c r="E557" s="326"/>
      <c r="F557" s="327"/>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4"/>
      <c r="AF557" s="193"/>
      <c r="AG557" s="193"/>
      <c r="AH557" s="325"/>
      <c r="AI557" s="324"/>
      <c r="AJ557" s="193"/>
      <c r="AK557" s="193"/>
      <c r="AL557" s="193"/>
      <c r="AM557" s="324"/>
      <c r="AN557" s="193"/>
      <c r="AO557" s="193"/>
      <c r="AP557" s="325"/>
      <c r="AQ557" s="324"/>
      <c r="AR557" s="193"/>
      <c r="AS557" s="193"/>
      <c r="AT557" s="325"/>
      <c r="AU557" s="193"/>
      <c r="AV557" s="193"/>
      <c r="AW557" s="193"/>
      <c r="AX557" s="194"/>
      <c r="AY557">
        <f t="shared" si="86"/>
        <v>0</v>
      </c>
    </row>
    <row r="558" spans="1:51" ht="23.25" hidden="1" customHeight="1" x14ac:dyDescent="0.15">
      <c r="A558" s="175"/>
      <c r="B558" s="172"/>
      <c r="C558" s="166"/>
      <c r="D558" s="172"/>
      <c r="E558" s="326"/>
      <c r="F558" s="327"/>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6" t="s">
        <v>176</v>
      </c>
      <c r="AC558" s="566"/>
      <c r="AD558" s="566"/>
      <c r="AE558" s="324"/>
      <c r="AF558" s="193"/>
      <c r="AG558" s="193"/>
      <c r="AH558" s="325"/>
      <c r="AI558" s="324"/>
      <c r="AJ558" s="193"/>
      <c r="AK558" s="193"/>
      <c r="AL558" s="193"/>
      <c r="AM558" s="324"/>
      <c r="AN558" s="193"/>
      <c r="AO558" s="193"/>
      <c r="AP558" s="325"/>
      <c r="AQ558" s="324"/>
      <c r="AR558" s="193"/>
      <c r="AS558" s="193"/>
      <c r="AT558" s="325"/>
      <c r="AU558" s="193"/>
      <c r="AV558" s="193"/>
      <c r="AW558" s="193"/>
      <c r="AX558" s="194"/>
      <c r="AY558">
        <f t="shared" si="86"/>
        <v>0</v>
      </c>
    </row>
    <row r="559" spans="1:51" ht="18.75" hidden="1" customHeight="1" x14ac:dyDescent="0.15">
      <c r="A559" s="175"/>
      <c r="B559" s="172"/>
      <c r="C559" s="166"/>
      <c r="D559" s="172"/>
      <c r="E559" s="326" t="s">
        <v>193</v>
      </c>
      <c r="F559" s="327"/>
      <c r="G559" s="328"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9" t="s">
        <v>192</v>
      </c>
      <c r="AF559" s="320"/>
      <c r="AG559" s="320"/>
      <c r="AH559" s="321"/>
      <c r="AI559" s="322" t="s">
        <v>460</v>
      </c>
      <c r="AJ559" s="322"/>
      <c r="AK559" s="322"/>
      <c r="AL559" s="143"/>
      <c r="AM559" s="322" t="s">
        <v>461</v>
      </c>
      <c r="AN559" s="322"/>
      <c r="AO559" s="322"/>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6"/>
      <c r="F560" s="327"/>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3"/>
      <c r="AJ560" s="323"/>
      <c r="AK560" s="323"/>
      <c r="AL560" s="142"/>
      <c r="AM560" s="323"/>
      <c r="AN560" s="323"/>
      <c r="AO560" s="323"/>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6"/>
      <c r="F561" s="327"/>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4"/>
      <c r="AF561" s="193"/>
      <c r="AG561" s="193"/>
      <c r="AH561" s="193"/>
      <c r="AI561" s="324"/>
      <c r="AJ561" s="193"/>
      <c r="AK561" s="193"/>
      <c r="AL561" s="193"/>
      <c r="AM561" s="324"/>
      <c r="AN561" s="193"/>
      <c r="AO561" s="193"/>
      <c r="AP561" s="325"/>
      <c r="AQ561" s="324"/>
      <c r="AR561" s="193"/>
      <c r="AS561" s="193"/>
      <c r="AT561" s="325"/>
      <c r="AU561" s="193"/>
      <c r="AV561" s="193"/>
      <c r="AW561" s="193"/>
      <c r="AX561" s="194"/>
      <c r="AY561">
        <f t="shared" ref="AY561:AY563" si="87">$AY$559</f>
        <v>0</v>
      </c>
    </row>
    <row r="562" spans="1:51" ht="23.25" hidden="1" customHeight="1" x14ac:dyDescent="0.15">
      <c r="A562" s="175"/>
      <c r="B562" s="172"/>
      <c r="C562" s="166"/>
      <c r="D562" s="172"/>
      <c r="E562" s="326"/>
      <c r="F562" s="327"/>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4"/>
      <c r="AF562" s="193"/>
      <c r="AG562" s="193"/>
      <c r="AH562" s="325"/>
      <c r="AI562" s="324"/>
      <c r="AJ562" s="193"/>
      <c r="AK562" s="193"/>
      <c r="AL562" s="193"/>
      <c r="AM562" s="324"/>
      <c r="AN562" s="193"/>
      <c r="AO562" s="193"/>
      <c r="AP562" s="325"/>
      <c r="AQ562" s="324"/>
      <c r="AR562" s="193"/>
      <c r="AS562" s="193"/>
      <c r="AT562" s="325"/>
      <c r="AU562" s="193"/>
      <c r="AV562" s="193"/>
      <c r="AW562" s="193"/>
      <c r="AX562" s="194"/>
      <c r="AY562">
        <f t="shared" si="87"/>
        <v>0</v>
      </c>
    </row>
    <row r="563" spans="1:51" ht="23.25" hidden="1" customHeight="1" x14ac:dyDescent="0.15">
      <c r="A563" s="175"/>
      <c r="B563" s="172"/>
      <c r="C563" s="166"/>
      <c r="D563" s="172"/>
      <c r="E563" s="326"/>
      <c r="F563" s="327"/>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6" t="s">
        <v>176</v>
      </c>
      <c r="AC563" s="566"/>
      <c r="AD563" s="566"/>
      <c r="AE563" s="324"/>
      <c r="AF563" s="193"/>
      <c r="AG563" s="193"/>
      <c r="AH563" s="325"/>
      <c r="AI563" s="324"/>
      <c r="AJ563" s="193"/>
      <c r="AK563" s="193"/>
      <c r="AL563" s="193"/>
      <c r="AM563" s="324"/>
      <c r="AN563" s="193"/>
      <c r="AO563" s="193"/>
      <c r="AP563" s="325"/>
      <c r="AQ563" s="324"/>
      <c r="AR563" s="193"/>
      <c r="AS563" s="193"/>
      <c r="AT563" s="325"/>
      <c r="AU563" s="193"/>
      <c r="AV563" s="193"/>
      <c r="AW563" s="193"/>
      <c r="AX563" s="194"/>
      <c r="AY563">
        <f t="shared" si="87"/>
        <v>0</v>
      </c>
    </row>
    <row r="564" spans="1:51" ht="18.75" hidden="1" customHeight="1" x14ac:dyDescent="0.15">
      <c r="A564" s="175"/>
      <c r="B564" s="172"/>
      <c r="C564" s="166"/>
      <c r="D564" s="172"/>
      <c r="E564" s="326" t="s">
        <v>194</v>
      </c>
      <c r="F564" s="327"/>
      <c r="G564" s="328"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9" t="s">
        <v>192</v>
      </c>
      <c r="AF564" s="320"/>
      <c r="AG564" s="320"/>
      <c r="AH564" s="321"/>
      <c r="AI564" s="322" t="s">
        <v>460</v>
      </c>
      <c r="AJ564" s="322"/>
      <c r="AK564" s="322"/>
      <c r="AL564" s="143"/>
      <c r="AM564" s="322" t="s">
        <v>461</v>
      </c>
      <c r="AN564" s="322"/>
      <c r="AO564" s="322"/>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6"/>
      <c r="F565" s="327"/>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3"/>
      <c r="AJ565" s="323"/>
      <c r="AK565" s="323"/>
      <c r="AL565" s="142"/>
      <c r="AM565" s="323"/>
      <c r="AN565" s="323"/>
      <c r="AO565" s="323"/>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6"/>
      <c r="F566" s="327"/>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4"/>
      <c r="AF566" s="193"/>
      <c r="AG566" s="193"/>
      <c r="AH566" s="193"/>
      <c r="AI566" s="324"/>
      <c r="AJ566" s="193"/>
      <c r="AK566" s="193"/>
      <c r="AL566" s="193"/>
      <c r="AM566" s="324"/>
      <c r="AN566" s="193"/>
      <c r="AO566" s="193"/>
      <c r="AP566" s="325"/>
      <c r="AQ566" s="324"/>
      <c r="AR566" s="193"/>
      <c r="AS566" s="193"/>
      <c r="AT566" s="325"/>
      <c r="AU566" s="193"/>
      <c r="AV566" s="193"/>
      <c r="AW566" s="193"/>
      <c r="AX566" s="194"/>
      <c r="AY566">
        <f t="shared" ref="AY566:AY568" si="88">$AY$564</f>
        <v>0</v>
      </c>
    </row>
    <row r="567" spans="1:51" ht="23.25" hidden="1" customHeight="1" x14ac:dyDescent="0.15">
      <c r="A567" s="175"/>
      <c r="B567" s="172"/>
      <c r="C567" s="166"/>
      <c r="D567" s="172"/>
      <c r="E567" s="326"/>
      <c r="F567" s="327"/>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4"/>
      <c r="AF567" s="193"/>
      <c r="AG567" s="193"/>
      <c r="AH567" s="325"/>
      <c r="AI567" s="324"/>
      <c r="AJ567" s="193"/>
      <c r="AK567" s="193"/>
      <c r="AL567" s="193"/>
      <c r="AM567" s="324"/>
      <c r="AN567" s="193"/>
      <c r="AO567" s="193"/>
      <c r="AP567" s="325"/>
      <c r="AQ567" s="324"/>
      <c r="AR567" s="193"/>
      <c r="AS567" s="193"/>
      <c r="AT567" s="325"/>
      <c r="AU567" s="193"/>
      <c r="AV567" s="193"/>
      <c r="AW567" s="193"/>
      <c r="AX567" s="194"/>
      <c r="AY567">
        <f t="shared" si="88"/>
        <v>0</v>
      </c>
    </row>
    <row r="568" spans="1:51" ht="23.25" hidden="1" customHeight="1" x14ac:dyDescent="0.15">
      <c r="A568" s="175"/>
      <c r="B568" s="172"/>
      <c r="C568" s="166"/>
      <c r="D568" s="172"/>
      <c r="E568" s="326"/>
      <c r="F568" s="327"/>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6" t="s">
        <v>14</v>
      </c>
      <c r="AC568" s="566"/>
      <c r="AD568" s="566"/>
      <c r="AE568" s="324"/>
      <c r="AF568" s="193"/>
      <c r="AG568" s="193"/>
      <c r="AH568" s="325"/>
      <c r="AI568" s="324"/>
      <c r="AJ568" s="193"/>
      <c r="AK568" s="193"/>
      <c r="AL568" s="193"/>
      <c r="AM568" s="324"/>
      <c r="AN568" s="193"/>
      <c r="AO568" s="193"/>
      <c r="AP568" s="325"/>
      <c r="AQ568" s="324"/>
      <c r="AR568" s="193"/>
      <c r="AS568" s="193"/>
      <c r="AT568" s="325"/>
      <c r="AU568" s="193"/>
      <c r="AV568" s="193"/>
      <c r="AW568" s="193"/>
      <c r="AX568" s="194"/>
      <c r="AY568">
        <f t="shared" si="88"/>
        <v>0</v>
      </c>
    </row>
    <row r="569" spans="1:51" ht="18.75" hidden="1" customHeight="1" x14ac:dyDescent="0.15">
      <c r="A569" s="175"/>
      <c r="B569" s="172"/>
      <c r="C569" s="166"/>
      <c r="D569" s="172"/>
      <c r="E569" s="326" t="s">
        <v>194</v>
      </c>
      <c r="F569" s="327"/>
      <c r="G569" s="328"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9" t="s">
        <v>192</v>
      </c>
      <c r="AF569" s="320"/>
      <c r="AG569" s="320"/>
      <c r="AH569" s="321"/>
      <c r="AI569" s="322" t="s">
        <v>460</v>
      </c>
      <c r="AJ569" s="322"/>
      <c r="AK569" s="322"/>
      <c r="AL569" s="143"/>
      <c r="AM569" s="322" t="s">
        <v>461</v>
      </c>
      <c r="AN569" s="322"/>
      <c r="AO569" s="322"/>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6"/>
      <c r="F570" s="327"/>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3"/>
      <c r="AJ570" s="323"/>
      <c r="AK570" s="323"/>
      <c r="AL570" s="142"/>
      <c r="AM570" s="323"/>
      <c r="AN570" s="323"/>
      <c r="AO570" s="323"/>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6"/>
      <c r="F571" s="327"/>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4"/>
      <c r="AF571" s="193"/>
      <c r="AG571" s="193"/>
      <c r="AH571" s="193"/>
      <c r="AI571" s="324"/>
      <c r="AJ571" s="193"/>
      <c r="AK571" s="193"/>
      <c r="AL571" s="193"/>
      <c r="AM571" s="324"/>
      <c r="AN571" s="193"/>
      <c r="AO571" s="193"/>
      <c r="AP571" s="325"/>
      <c r="AQ571" s="324"/>
      <c r="AR571" s="193"/>
      <c r="AS571" s="193"/>
      <c r="AT571" s="325"/>
      <c r="AU571" s="193"/>
      <c r="AV571" s="193"/>
      <c r="AW571" s="193"/>
      <c r="AX571" s="194"/>
      <c r="AY571">
        <f t="shared" ref="AY571:AY573" si="89">$AY$569</f>
        <v>0</v>
      </c>
    </row>
    <row r="572" spans="1:51" ht="23.25" hidden="1" customHeight="1" x14ac:dyDescent="0.15">
      <c r="A572" s="175"/>
      <c r="B572" s="172"/>
      <c r="C572" s="166"/>
      <c r="D572" s="172"/>
      <c r="E572" s="326"/>
      <c r="F572" s="327"/>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4"/>
      <c r="AF572" s="193"/>
      <c r="AG572" s="193"/>
      <c r="AH572" s="325"/>
      <c r="AI572" s="324"/>
      <c r="AJ572" s="193"/>
      <c r="AK572" s="193"/>
      <c r="AL572" s="193"/>
      <c r="AM572" s="324"/>
      <c r="AN572" s="193"/>
      <c r="AO572" s="193"/>
      <c r="AP572" s="325"/>
      <c r="AQ572" s="324"/>
      <c r="AR572" s="193"/>
      <c r="AS572" s="193"/>
      <c r="AT572" s="325"/>
      <c r="AU572" s="193"/>
      <c r="AV572" s="193"/>
      <c r="AW572" s="193"/>
      <c r="AX572" s="194"/>
      <c r="AY572">
        <f t="shared" si="89"/>
        <v>0</v>
      </c>
    </row>
    <row r="573" spans="1:51" ht="23.25" hidden="1" customHeight="1" x14ac:dyDescent="0.15">
      <c r="A573" s="175"/>
      <c r="B573" s="172"/>
      <c r="C573" s="166"/>
      <c r="D573" s="172"/>
      <c r="E573" s="326"/>
      <c r="F573" s="327"/>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6" t="s">
        <v>14</v>
      </c>
      <c r="AC573" s="566"/>
      <c r="AD573" s="566"/>
      <c r="AE573" s="324"/>
      <c r="AF573" s="193"/>
      <c r="AG573" s="193"/>
      <c r="AH573" s="325"/>
      <c r="AI573" s="324"/>
      <c r="AJ573" s="193"/>
      <c r="AK573" s="193"/>
      <c r="AL573" s="193"/>
      <c r="AM573" s="324"/>
      <c r="AN573" s="193"/>
      <c r="AO573" s="193"/>
      <c r="AP573" s="325"/>
      <c r="AQ573" s="324"/>
      <c r="AR573" s="193"/>
      <c r="AS573" s="193"/>
      <c r="AT573" s="325"/>
      <c r="AU573" s="193"/>
      <c r="AV573" s="193"/>
      <c r="AW573" s="193"/>
      <c r="AX573" s="194"/>
      <c r="AY573">
        <f t="shared" si="89"/>
        <v>0</v>
      </c>
    </row>
    <row r="574" spans="1:51" ht="18.75" hidden="1" customHeight="1" x14ac:dyDescent="0.15">
      <c r="A574" s="175"/>
      <c r="B574" s="172"/>
      <c r="C574" s="166"/>
      <c r="D574" s="172"/>
      <c r="E574" s="326" t="s">
        <v>194</v>
      </c>
      <c r="F574" s="327"/>
      <c r="G574" s="328"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9" t="s">
        <v>192</v>
      </c>
      <c r="AF574" s="320"/>
      <c r="AG574" s="320"/>
      <c r="AH574" s="321"/>
      <c r="AI574" s="322" t="s">
        <v>460</v>
      </c>
      <c r="AJ574" s="322"/>
      <c r="AK574" s="322"/>
      <c r="AL574" s="143"/>
      <c r="AM574" s="322" t="s">
        <v>461</v>
      </c>
      <c r="AN574" s="322"/>
      <c r="AO574" s="322"/>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6"/>
      <c r="F575" s="327"/>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3"/>
      <c r="AJ575" s="323"/>
      <c r="AK575" s="323"/>
      <c r="AL575" s="142"/>
      <c r="AM575" s="323"/>
      <c r="AN575" s="323"/>
      <c r="AO575" s="323"/>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6"/>
      <c r="F576" s="327"/>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4"/>
      <c r="AF576" s="193"/>
      <c r="AG576" s="193"/>
      <c r="AH576" s="193"/>
      <c r="AI576" s="324"/>
      <c r="AJ576" s="193"/>
      <c r="AK576" s="193"/>
      <c r="AL576" s="193"/>
      <c r="AM576" s="324"/>
      <c r="AN576" s="193"/>
      <c r="AO576" s="193"/>
      <c r="AP576" s="325"/>
      <c r="AQ576" s="324"/>
      <c r="AR576" s="193"/>
      <c r="AS576" s="193"/>
      <c r="AT576" s="325"/>
      <c r="AU576" s="193"/>
      <c r="AV576" s="193"/>
      <c r="AW576" s="193"/>
      <c r="AX576" s="194"/>
      <c r="AY576">
        <f t="shared" ref="AY576:AY578" si="90">$AY$574</f>
        <v>0</v>
      </c>
    </row>
    <row r="577" spans="1:51" ht="23.25" hidden="1" customHeight="1" x14ac:dyDescent="0.15">
      <c r="A577" s="175"/>
      <c r="B577" s="172"/>
      <c r="C577" s="166"/>
      <c r="D577" s="172"/>
      <c r="E577" s="326"/>
      <c r="F577" s="327"/>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4"/>
      <c r="AF577" s="193"/>
      <c r="AG577" s="193"/>
      <c r="AH577" s="325"/>
      <c r="AI577" s="324"/>
      <c r="AJ577" s="193"/>
      <c r="AK577" s="193"/>
      <c r="AL577" s="193"/>
      <c r="AM577" s="324"/>
      <c r="AN577" s="193"/>
      <c r="AO577" s="193"/>
      <c r="AP577" s="325"/>
      <c r="AQ577" s="324"/>
      <c r="AR577" s="193"/>
      <c r="AS577" s="193"/>
      <c r="AT577" s="325"/>
      <c r="AU577" s="193"/>
      <c r="AV577" s="193"/>
      <c r="AW577" s="193"/>
      <c r="AX577" s="194"/>
      <c r="AY577">
        <f t="shared" si="90"/>
        <v>0</v>
      </c>
    </row>
    <row r="578" spans="1:51" ht="23.25" hidden="1" customHeight="1" x14ac:dyDescent="0.15">
      <c r="A578" s="175"/>
      <c r="B578" s="172"/>
      <c r="C578" s="166"/>
      <c r="D578" s="172"/>
      <c r="E578" s="326"/>
      <c r="F578" s="327"/>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6" t="s">
        <v>14</v>
      </c>
      <c r="AC578" s="566"/>
      <c r="AD578" s="566"/>
      <c r="AE578" s="324"/>
      <c r="AF578" s="193"/>
      <c r="AG578" s="193"/>
      <c r="AH578" s="325"/>
      <c r="AI578" s="324"/>
      <c r="AJ578" s="193"/>
      <c r="AK578" s="193"/>
      <c r="AL578" s="193"/>
      <c r="AM578" s="324"/>
      <c r="AN578" s="193"/>
      <c r="AO578" s="193"/>
      <c r="AP578" s="325"/>
      <c r="AQ578" s="324"/>
      <c r="AR578" s="193"/>
      <c r="AS578" s="193"/>
      <c r="AT578" s="325"/>
      <c r="AU578" s="193"/>
      <c r="AV578" s="193"/>
      <c r="AW578" s="193"/>
      <c r="AX578" s="194"/>
      <c r="AY578">
        <f t="shared" si="90"/>
        <v>0</v>
      </c>
    </row>
    <row r="579" spans="1:51" ht="18.75" hidden="1" customHeight="1" x14ac:dyDescent="0.15">
      <c r="A579" s="175"/>
      <c r="B579" s="172"/>
      <c r="C579" s="166"/>
      <c r="D579" s="172"/>
      <c r="E579" s="326" t="s">
        <v>194</v>
      </c>
      <c r="F579" s="327"/>
      <c r="G579" s="328"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9" t="s">
        <v>192</v>
      </c>
      <c r="AF579" s="320"/>
      <c r="AG579" s="320"/>
      <c r="AH579" s="321"/>
      <c r="AI579" s="322" t="s">
        <v>460</v>
      </c>
      <c r="AJ579" s="322"/>
      <c r="AK579" s="322"/>
      <c r="AL579" s="143"/>
      <c r="AM579" s="322" t="s">
        <v>461</v>
      </c>
      <c r="AN579" s="322"/>
      <c r="AO579" s="322"/>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6"/>
      <c r="F580" s="327"/>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3"/>
      <c r="AJ580" s="323"/>
      <c r="AK580" s="323"/>
      <c r="AL580" s="142"/>
      <c r="AM580" s="323"/>
      <c r="AN580" s="323"/>
      <c r="AO580" s="323"/>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6"/>
      <c r="F581" s="327"/>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4"/>
      <c r="AF581" s="193"/>
      <c r="AG581" s="193"/>
      <c r="AH581" s="193"/>
      <c r="AI581" s="324"/>
      <c r="AJ581" s="193"/>
      <c r="AK581" s="193"/>
      <c r="AL581" s="193"/>
      <c r="AM581" s="324"/>
      <c r="AN581" s="193"/>
      <c r="AO581" s="193"/>
      <c r="AP581" s="325"/>
      <c r="AQ581" s="324"/>
      <c r="AR581" s="193"/>
      <c r="AS581" s="193"/>
      <c r="AT581" s="325"/>
      <c r="AU581" s="193"/>
      <c r="AV581" s="193"/>
      <c r="AW581" s="193"/>
      <c r="AX581" s="194"/>
      <c r="AY581">
        <f t="shared" ref="AY581:AY583" si="91">$AY$579</f>
        <v>0</v>
      </c>
    </row>
    <row r="582" spans="1:51" ht="23.25" hidden="1" customHeight="1" x14ac:dyDescent="0.15">
      <c r="A582" s="175"/>
      <c r="B582" s="172"/>
      <c r="C582" s="166"/>
      <c r="D582" s="172"/>
      <c r="E582" s="326"/>
      <c r="F582" s="327"/>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4"/>
      <c r="AF582" s="193"/>
      <c r="AG582" s="193"/>
      <c r="AH582" s="325"/>
      <c r="AI582" s="324"/>
      <c r="AJ582" s="193"/>
      <c r="AK582" s="193"/>
      <c r="AL582" s="193"/>
      <c r="AM582" s="324"/>
      <c r="AN582" s="193"/>
      <c r="AO582" s="193"/>
      <c r="AP582" s="325"/>
      <c r="AQ582" s="324"/>
      <c r="AR582" s="193"/>
      <c r="AS582" s="193"/>
      <c r="AT582" s="325"/>
      <c r="AU582" s="193"/>
      <c r="AV582" s="193"/>
      <c r="AW582" s="193"/>
      <c r="AX582" s="194"/>
      <c r="AY582">
        <f t="shared" si="91"/>
        <v>0</v>
      </c>
    </row>
    <row r="583" spans="1:51" ht="23.25" hidden="1" customHeight="1" x14ac:dyDescent="0.15">
      <c r="A583" s="175"/>
      <c r="B583" s="172"/>
      <c r="C583" s="166"/>
      <c r="D583" s="172"/>
      <c r="E583" s="326"/>
      <c r="F583" s="327"/>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6" t="s">
        <v>14</v>
      </c>
      <c r="AC583" s="566"/>
      <c r="AD583" s="566"/>
      <c r="AE583" s="324"/>
      <c r="AF583" s="193"/>
      <c r="AG583" s="193"/>
      <c r="AH583" s="325"/>
      <c r="AI583" s="324"/>
      <c r="AJ583" s="193"/>
      <c r="AK583" s="193"/>
      <c r="AL583" s="193"/>
      <c r="AM583" s="324"/>
      <c r="AN583" s="193"/>
      <c r="AO583" s="193"/>
      <c r="AP583" s="325"/>
      <c r="AQ583" s="324"/>
      <c r="AR583" s="193"/>
      <c r="AS583" s="193"/>
      <c r="AT583" s="325"/>
      <c r="AU583" s="193"/>
      <c r="AV583" s="193"/>
      <c r="AW583" s="193"/>
      <c r="AX583" s="194"/>
      <c r="AY583">
        <f t="shared" si="91"/>
        <v>0</v>
      </c>
    </row>
    <row r="584" spans="1:51" ht="18.75" hidden="1" customHeight="1" x14ac:dyDescent="0.15">
      <c r="A584" s="175"/>
      <c r="B584" s="172"/>
      <c r="C584" s="166"/>
      <c r="D584" s="172"/>
      <c r="E584" s="326" t="s">
        <v>194</v>
      </c>
      <c r="F584" s="327"/>
      <c r="G584" s="328"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9" t="s">
        <v>192</v>
      </c>
      <c r="AF584" s="320"/>
      <c r="AG584" s="320"/>
      <c r="AH584" s="321"/>
      <c r="AI584" s="322" t="s">
        <v>460</v>
      </c>
      <c r="AJ584" s="322"/>
      <c r="AK584" s="322"/>
      <c r="AL584" s="143"/>
      <c r="AM584" s="322" t="s">
        <v>461</v>
      </c>
      <c r="AN584" s="322"/>
      <c r="AO584" s="322"/>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6"/>
      <c r="F585" s="327"/>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3"/>
      <c r="AJ585" s="323"/>
      <c r="AK585" s="323"/>
      <c r="AL585" s="142"/>
      <c r="AM585" s="323"/>
      <c r="AN585" s="323"/>
      <c r="AO585" s="323"/>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6"/>
      <c r="F586" s="327"/>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4"/>
      <c r="AF586" s="193"/>
      <c r="AG586" s="193"/>
      <c r="AH586" s="193"/>
      <c r="AI586" s="324"/>
      <c r="AJ586" s="193"/>
      <c r="AK586" s="193"/>
      <c r="AL586" s="193"/>
      <c r="AM586" s="324"/>
      <c r="AN586" s="193"/>
      <c r="AO586" s="193"/>
      <c r="AP586" s="325"/>
      <c r="AQ586" s="324"/>
      <c r="AR586" s="193"/>
      <c r="AS586" s="193"/>
      <c r="AT586" s="325"/>
      <c r="AU586" s="193"/>
      <c r="AV586" s="193"/>
      <c r="AW586" s="193"/>
      <c r="AX586" s="194"/>
      <c r="AY586">
        <f t="shared" ref="AY586:AY588" si="92">$AY$584</f>
        <v>0</v>
      </c>
    </row>
    <row r="587" spans="1:51" ht="23.25" hidden="1" customHeight="1" x14ac:dyDescent="0.15">
      <c r="A587" s="175"/>
      <c r="B587" s="172"/>
      <c r="C587" s="166"/>
      <c r="D587" s="172"/>
      <c r="E587" s="326"/>
      <c r="F587" s="327"/>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4"/>
      <c r="AF587" s="193"/>
      <c r="AG587" s="193"/>
      <c r="AH587" s="325"/>
      <c r="AI587" s="324"/>
      <c r="AJ587" s="193"/>
      <c r="AK587" s="193"/>
      <c r="AL587" s="193"/>
      <c r="AM587" s="324"/>
      <c r="AN587" s="193"/>
      <c r="AO587" s="193"/>
      <c r="AP587" s="325"/>
      <c r="AQ587" s="324"/>
      <c r="AR587" s="193"/>
      <c r="AS587" s="193"/>
      <c r="AT587" s="325"/>
      <c r="AU587" s="193"/>
      <c r="AV587" s="193"/>
      <c r="AW587" s="193"/>
      <c r="AX587" s="194"/>
      <c r="AY587">
        <f t="shared" si="92"/>
        <v>0</v>
      </c>
    </row>
    <row r="588" spans="1:51" ht="23.25" hidden="1" customHeight="1" x14ac:dyDescent="0.15">
      <c r="A588" s="175"/>
      <c r="B588" s="172"/>
      <c r="C588" s="166"/>
      <c r="D588" s="172"/>
      <c r="E588" s="326"/>
      <c r="F588" s="327"/>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6" t="s">
        <v>14</v>
      </c>
      <c r="AC588" s="566"/>
      <c r="AD588" s="566"/>
      <c r="AE588" s="324"/>
      <c r="AF588" s="193"/>
      <c r="AG588" s="193"/>
      <c r="AH588" s="325"/>
      <c r="AI588" s="324"/>
      <c r="AJ588" s="193"/>
      <c r="AK588" s="193"/>
      <c r="AL588" s="193"/>
      <c r="AM588" s="324"/>
      <c r="AN588" s="193"/>
      <c r="AO588" s="193"/>
      <c r="AP588" s="325"/>
      <c r="AQ588" s="324"/>
      <c r="AR588" s="193"/>
      <c r="AS588" s="193"/>
      <c r="AT588" s="325"/>
      <c r="AU588" s="193"/>
      <c r="AV588" s="193"/>
      <c r="AW588" s="193"/>
      <c r="AX588" s="194"/>
      <c r="AY588">
        <f t="shared" si="92"/>
        <v>0</v>
      </c>
    </row>
    <row r="589" spans="1:51" ht="23.85" hidden="1" customHeight="1" x14ac:dyDescent="0.15">
      <c r="A589" s="175"/>
      <c r="B589" s="172"/>
      <c r="C589" s="166"/>
      <c r="D589" s="172"/>
      <c r="E589" s="110" t="s">
        <v>323</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317</v>
      </c>
      <c r="F592" s="161"/>
      <c r="G592" s="883" t="s">
        <v>204</v>
      </c>
      <c r="H592" s="111"/>
      <c r="I592" s="111"/>
      <c r="J592" s="884"/>
      <c r="K592" s="885"/>
      <c r="L592" s="885"/>
      <c r="M592" s="885"/>
      <c r="N592" s="885"/>
      <c r="O592" s="885"/>
      <c r="P592" s="885"/>
      <c r="Q592" s="885"/>
      <c r="R592" s="885"/>
      <c r="S592" s="885"/>
      <c r="T592" s="886"/>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87"/>
      <c r="AY592" s="78" t="str">
        <f>IF(SUBSTITUTE($J$592,"-","")="","0","1")</f>
        <v>0</v>
      </c>
    </row>
    <row r="593" spans="1:51" ht="18.75" hidden="1" customHeight="1" x14ac:dyDescent="0.15">
      <c r="A593" s="175"/>
      <c r="B593" s="172"/>
      <c r="C593" s="166"/>
      <c r="D593" s="172"/>
      <c r="E593" s="326" t="s">
        <v>193</v>
      </c>
      <c r="F593" s="327"/>
      <c r="G593" s="328"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9" t="s">
        <v>192</v>
      </c>
      <c r="AF593" s="320"/>
      <c r="AG593" s="320"/>
      <c r="AH593" s="321"/>
      <c r="AI593" s="322" t="s">
        <v>460</v>
      </c>
      <c r="AJ593" s="322"/>
      <c r="AK593" s="322"/>
      <c r="AL593" s="143"/>
      <c r="AM593" s="322" t="s">
        <v>461</v>
      </c>
      <c r="AN593" s="322"/>
      <c r="AO593" s="322"/>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6"/>
      <c r="F594" s="327"/>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3"/>
      <c r="AJ594" s="323"/>
      <c r="AK594" s="323"/>
      <c r="AL594" s="142"/>
      <c r="AM594" s="323"/>
      <c r="AN594" s="323"/>
      <c r="AO594" s="323"/>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6"/>
      <c r="F595" s="327"/>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4"/>
      <c r="AF595" s="193"/>
      <c r="AG595" s="193"/>
      <c r="AH595" s="193"/>
      <c r="AI595" s="324"/>
      <c r="AJ595" s="193"/>
      <c r="AK595" s="193"/>
      <c r="AL595" s="193"/>
      <c r="AM595" s="324"/>
      <c r="AN595" s="193"/>
      <c r="AO595" s="193"/>
      <c r="AP595" s="325"/>
      <c r="AQ595" s="324"/>
      <c r="AR595" s="193"/>
      <c r="AS595" s="193"/>
      <c r="AT595" s="325"/>
      <c r="AU595" s="193"/>
      <c r="AV595" s="193"/>
      <c r="AW595" s="193"/>
      <c r="AX595" s="194"/>
      <c r="AY595">
        <f t="shared" ref="AY595:AY597" si="93">$AY$593</f>
        <v>0</v>
      </c>
    </row>
    <row r="596" spans="1:51" ht="23.25" hidden="1" customHeight="1" x14ac:dyDescent="0.15">
      <c r="A596" s="175"/>
      <c r="B596" s="172"/>
      <c r="C596" s="166"/>
      <c r="D596" s="172"/>
      <c r="E596" s="326"/>
      <c r="F596" s="327"/>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4"/>
      <c r="AF596" s="193"/>
      <c r="AG596" s="193"/>
      <c r="AH596" s="325"/>
      <c r="AI596" s="324"/>
      <c r="AJ596" s="193"/>
      <c r="AK596" s="193"/>
      <c r="AL596" s="193"/>
      <c r="AM596" s="324"/>
      <c r="AN596" s="193"/>
      <c r="AO596" s="193"/>
      <c r="AP596" s="325"/>
      <c r="AQ596" s="324"/>
      <c r="AR596" s="193"/>
      <c r="AS596" s="193"/>
      <c r="AT596" s="325"/>
      <c r="AU596" s="193"/>
      <c r="AV596" s="193"/>
      <c r="AW596" s="193"/>
      <c r="AX596" s="194"/>
      <c r="AY596">
        <f t="shared" si="93"/>
        <v>0</v>
      </c>
    </row>
    <row r="597" spans="1:51" ht="23.25" hidden="1" customHeight="1" x14ac:dyDescent="0.15">
      <c r="A597" s="175"/>
      <c r="B597" s="172"/>
      <c r="C597" s="166"/>
      <c r="D597" s="172"/>
      <c r="E597" s="326"/>
      <c r="F597" s="327"/>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6" t="s">
        <v>176</v>
      </c>
      <c r="AC597" s="566"/>
      <c r="AD597" s="566"/>
      <c r="AE597" s="324"/>
      <c r="AF597" s="193"/>
      <c r="AG597" s="193"/>
      <c r="AH597" s="325"/>
      <c r="AI597" s="324"/>
      <c r="AJ597" s="193"/>
      <c r="AK597" s="193"/>
      <c r="AL597" s="193"/>
      <c r="AM597" s="324"/>
      <c r="AN597" s="193"/>
      <c r="AO597" s="193"/>
      <c r="AP597" s="325"/>
      <c r="AQ597" s="324"/>
      <c r="AR597" s="193"/>
      <c r="AS597" s="193"/>
      <c r="AT597" s="325"/>
      <c r="AU597" s="193"/>
      <c r="AV597" s="193"/>
      <c r="AW597" s="193"/>
      <c r="AX597" s="194"/>
      <c r="AY597">
        <f t="shared" si="93"/>
        <v>0</v>
      </c>
    </row>
    <row r="598" spans="1:51" ht="18.75" hidden="1" customHeight="1" x14ac:dyDescent="0.15">
      <c r="A598" s="175"/>
      <c r="B598" s="172"/>
      <c r="C598" s="166"/>
      <c r="D598" s="172"/>
      <c r="E598" s="326" t="s">
        <v>193</v>
      </c>
      <c r="F598" s="327"/>
      <c r="G598" s="328"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9" t="s">
        <v>192</v>
      </c>
      <c r="AF598" s="320"/>
      <c r="AG598" s="320"/>
      <c r="AH598" s="321"/>
      <c r="AI598" s="322" t="s">
        <v>460</v>
      </c>
      <c r="AJ598" s="322"/>
      <c r="AK598" s="322"/>
      <c r="AL598" s="143"/>
      <c r="AM598" s="322" t="s">
        <v>461</v>
      </c>
      <c r="AN598" s="322"/>
      <c r="AO598" s="322"/>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6"/>
      <c r="F599" s="327"/>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3"/>
      <c r="AJ599" s="323"/>
      <c r="AK599" s="323"/>
      <c r="AL599" s="142"/>
      <c r="AM599" s="323"/>
      <c r="AN599" s="323"/>
      <c r="AO599" s="323"/>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6"/>
      <c r="F600" s="327"/>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4"/>
      <c r="AF600" s="193"/>
      <c r="AG600" s="193"/>
      <c r="AH600" s="193"/>
      <c r="AI600" s="324"/>
      <c r="AJ600" s="193"/>
      <c r="AK600" s="193"/>
      <c r="AL600" s="193"/>
      <c r="AM600" s="324"/>
      <c r="AN600" s="193"/>
      <c r="AO600" s="193"/>
      <c r="AP600" s="325"/>
      <c r="AQ600" s="324"/>
      <c r="AR600" s="193"/>
      <c r="AS600" s="193"/>
      <c r="AT600" s="325"/>
      <c r="AU600" s="193"/>
      <c r="AV600" s="193"/>
      <c r="AW600" s="193"/>
      <c r="AX600" s="194"/>
      <c r="AY600">
        <f t="shared" ref="AY600:AY602" si="94">$AY$598</f>
        <v>0</v>
      </c>
    </row>
    <row r="601" spans="1:51" ht="23.25" hidden="1" customHeight="1" x14ac:dyDescent="0.15">
      <c r="A601" s="175"/>
      <c r="B601" s="172"/>
      <c r="C601" s="166"/>
      <c r="D601" s="172"/>
      <c r="E601" s="326"/>
      <c r="F601" s="327"/>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4"/>
      <c r="AF601" s="193"/>
      <c r="AG601" s="193"/>
      <c r="AH601" s="325"/>
      <c r="AI601" s="324"/>
      <c r="AJ601" s="193"/>
      <c r="AK601" s="193"/>
      <c r="AL601" s="193"/>
      <c r="AM601" s="324"/>
      <c r="AN601" s="193"/>
      <c r="AO601" s="193"/>
      <c r="AP601" s="325"/>
      <c r="AQ601" s="324"/>
      <c r="AR601" s="193"/>
      <c r="AS601" s="193"/>
      <c r="AT601" s="325"/>
      <c r="AU601" s="193"/>
      <c r="AV601" s="193"/>
      <c r="AW601" s="193"/>
      <c r="AX601" s="194"/>
      <c r="AY601">
        <f t="shared" si="94"/>
        <v>0</v>
      </c>
    </row>
    <row r="602" spans="1:51" ht="23.25" hidden="1" customHeight="1" x14ac:dyDescent="0.15">
      <c r="A602" s="175"/>
      <c r="B602" s="172"/>
      <c r="C602" s="166"/>
      <c r="D602" s="172"/>
      <c r="E602" s="326"/>
      <c r="F602" s="327"/>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6" t="s">
        <v>176</v>
      </c>
      <c r="AC602" s="566"/>
      <c r="AD602" s="566"/>
      <c r="AE602" s="324"/>
      <c r="AF602" s="193"/>
      <c r="AG602" s="193"/>
      <c r="AH602" s="325"/>
      <c r="AI602" s="324"/>
      <c r="AJ602" s="193"/>
      <c r="AK602" s="193"/>
      <c r="AL602" s="193"/>
      <c r="AM602" s="324"/>
      <c r="AN602" s="193"/>
      <c r="AO602" s="193"/>
      <c r="AP602" s="325"/>
      <c r="AQ602" s="324"/>
      <c r="AR602" s="193"/>
      <c r="AS602" s="193"/>
      <c r="AT602" s="325"/>
      <c r="AU602" s="193"/>
      <c r="AV602" s="193"/>
      <c r="AW602" s="193"/>
      <c r="AX602" s="194"/>
      <c r="AY602">
        <f t="shared" si="94"/>
        <v>0</v>
      </c>
    </row>
    <row r="603" spans="1:51" ht="18.75" hidden="1" customHeight="1" x14ac:dyDescent="0.15">
      <c r="A603" s="175"/>
      <c r="B603" s="172"/>
      <c r="C603" s="166"/>
      <c r="D603" s="172"/>
      <c r="E603" s="326" t="s">
        <v>193</v>
      </c>
      <c r="F603" s="327"/>
      <c r="G603" s="328"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9" t="s">
        <v>192</v>
      </c>
      <c r="AF603" s="320"/>
      <c r="AG603" s="320"/>
      <c r="AH603" s="321"/>
      <c r="AI603" s="322" t="s">
        <v>460</v>
      </c>
      <c r="AJ603" s="322"/>
      <c r="AK603" s="322"/>
      <c r="AL603" s="143"/>
      <c r="AM603" s="322" t="s">
        <v>461</v>
      </c>
      <c r="AN603" s="322"/>
      <c r="AO603" s="322"/>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6"/>
      <c r="F604" s="327"/>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3"/>
      <c r="AJ604" s="323"/>
      <c r="AK604" s="323"/>
      <c r="AL604" s="142"/>
      <c r="AM604" s="323"/>
      <c r="AN604" s="323"/>
      <c r="AO604" s="323"/>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6"/>
      <c r="F605" s="327"/>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4"/>
      <c r="AF605" s="193"/>
      <c r="AG605" s="193"/>
      <c r="AH605" s="193"/>
      <c r="AI605" s="324"/>
      <c r="AJ605" s="193"/>
      <c r="AK605" s="193"/>
      <c r="AL605" s="193"/>
      <c r="AM605" s="324"/>
      <c r="AN605" s="193"/>
      <c r="AO605" s="193"/>
      <c r="AP605" s="325"/>
      <c r="AQ605" s="324"/>
      <c r="AR605" s="193"/>
      <c r="AS605" s="193"/>
      <c r="AT605" s="325"/>
      <c r="AU605" s="193"/>
      <c r="AV605" s="193"/>
      <c r="AW605" s="193"/>
      <c r="AX605" s="194"/>
      <c r="AY605">
        <f t="shared" ref="AY605:AY607" si="95">$AY$603</f>
        <v>0</v>
      </c>
    </row>
    <row r="606" spans="1:51" ht="23.25" hidden="1" customHeight="1" x14ac:dyDescent="0.15">
      <c r="A606" s="175"/>
      <c r="B606" s="172"/>
      <c r="C606" s="166"/>
      <c r="D606" s="172"/>
      <c r="E606" s="326"/>
      <c r="F606" s="327"/>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4"/>
      <c r="AF606" s="193"/>
      <c r="AG606" s="193"/>
      <c r="AH606" s="325"/>
      <c r="AI606" s="324"/>
      <c r="AJ606" s="193"/>
      <c r="AK606" s="193"/>
      <c r="AL606" s="193"/>
      <c r="AM606" s="324"/>
      <c r="AN606" s="193"/>
      <c r="AO606" s="193"/>
      <c r="AP606" s="325"/>
      <c r="AQ606" s="324"/>
      <c r="AR606" s="193"/>
      <c r="AS606" s="193"/>
      <c r="AT606" s="325"/>
      <c r="AU606" s="193"/>
      <c r="AV606" s="193"/>
      <c r="AW606" s="193"/>
      <c r="AX606" s="194"/>
      <c r="AY606">
        <f t="shared" si="95"/>
        <v>0</v>
      </c>
    </row>
    <row r="607" spans="1:51" ht="23.25" hidden="1" customHeight="1" x14ac:dyDescent="0.15">
      <c r="A607" s="175"/>
      <c r="B607" s="172"/>
      <c r="C607" s="166"/>
      <c r="D607" s="172"/>
      <c r="E607" s="326"/>
      <c r="F607" s="327"/>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6" t="s">
        <v>176</v>
      </c>
      <c r="AC607" s="566"/>
      <c r="AD607" s="566"/>
      <c r="AE607" s="324"/>
      <c r="AF607" s="193"/>
      <c r="AG607" s="193"/>
      <c r="AH607" s="325"/>
      <c r="AI607" s="324"/>
      <c r="AJ607" s="193"/>
      <c r="AK607" s="193"/>
      <c r="AL607" s="193"/>
      <c r="AM607" s="324"/>
      <c r="AN607" s="193"/>
      <c r="AO607" s="193"/>
      <c r="AP607" s="325"/>
      <c r="AQ607" s="324"/>
      <c r="AR607" s="193"/>
      <c r="AS607" s="193"/>
      <c r="AT607" s="325"/>
      <c r="AU607" s="193"/>
      <c r="AV607" s="193"/>
      <c r="AW607" s="193"/>
      <c r="AX607" s="194"/>
      <c r="AY607">
        <f t="shared" si="95"/>
        <v>0</v>
      </c>
    </row>
    <row r="608" spans="1:51" ht="18.75" hidden="1" customHeight="1" x14ac:dyDescent="0.15">
      <c r="A608" s="175"/>
      <c r="B608" s="172"/>
      <c r="C608" s="166"/>
      <c r="D608" s="172"/>
      <c r="E608" s="326" t="s">
        <v>193</v>
      </c>
      <c r="F608" s="327"/>
      <c r="G608" s="328"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9" t="s">
        <v>192</v>
      </c>
      <c r="AF608" s="320"/>
      <c r="AG608" s="320"/>
      <c r="AH608" s="321"/>
      <c r="AI608" s="322" t="s">
        <v>460</v>
      </c>
      <c r="AJ608" s="322"/>
      <c r="AK608" s="322"/>
      <c r="AL608" s="143"/>
      <c r="AM608" s="322" t="s">
        <v>461</v>
      </c>
      <c r="AN608" s="322"/>
      <c r="AO608" s="322"/>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6"/>
      <c r="F609" s="327"/>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3"/>
      <c r="AJ609" s="323"/>
      <c r="AK609" s="323"/>
      <c r="AL609" s="142"/>
      <c r="AM609" s="323"/>
      <c r="AN609" s="323"/>
      <c r="AO609" s="323"/>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6"/>
      <c r="F610" s="327"/>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4"/>
      <c r="AF610" s="193"/>
      <c r="AG610" s="193"/>
      <c r="AH610" s="193"/>
      <c r="AI610" s="324"/>
      <c r="AJ610" s="193"/>
      <c r="AK610" s="193"/>
      <c r="AL610" s="193"/>
      <c r="AM610" s="324"/>
      <c r="AN610" s="193"/>
      <c r="AO610" s="193"/>
      <c r="AP610" s="325"/>
      <c r="AQ610" s="324"/>
      <c r="AR610" s="193"/>
      <c r="AS610" s="193"/>
      <c r="AT610" s="325"/>
      <c r="AU610" s="193"/>
      <c r="AV610" s="193"/>
      <c r="AW610" s="193"/>
      <c r="AX610" s="194"/>
      <c r="AY610">
        <f t="shared" ref="AY610:AY612" si="96">$AY$608</f>
        <v>0</v>
      </c>
    </row>
    <row r="611" spans="1:51" ht="23.25" hidden="1" customHeight="1" x14ac:dyDescent="0.15">
      <c r="A611" s="175"/>
      <c r="B611" s="172"/>
      <c r="C611" s="166"/>
      <c r="D611" s="172"/>
      <c r="E611" s="326"/>
      <c r="F611" s="327"/>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4"/>
      <c r="AF611" s="193"/>
      <c r="AG611" s="193"/>
      <c r="AH611" s="325"/>
      <c r="AI611" s="324"/>
      <c r="AJ611" s="193"/>
      <c r="AK611" s="193"/>
      <c r="AL611" s="193"/>
      <c r="AM611" s="324"/>
      <c r="AN611" s="193"/>
      <c r="AO611" s="193"/>
      <c r="AP611" s="325"/>
      <c r="AQ611" s="324"/>
      <c r="AR611" s="193"/>
      <c r="AS611" s="193"/>
      <c r="AT611" s="325"/>
      <c r="AU611" s="193"/>
      <c r="AV611" s="193"/>
      <c r="AW611" s="193"/>
      <c r="AX611" s="194"/>
      <c r="AY611">
        <f t="shared" si="96"/>
        <v>0</v>
      </c>
    </row>
    <row r="612" spans="1:51" ht="23.25" hidden="1" customHeight="1" x14ac:dyDescent="0.15">
      <c r="A612" s="175"/>
      <c r="B612" s="172"/>
      <c r="C612" s="166"/>
      <c r="D612" s="172"/>
      <c r="E612" s="326"/>
      <c r="F612" s="327"/>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6" t="s">
        <v>176</v>
      </c>
      <c r="AC612" s="566"/>
      <c r="AD612" s="566"/>
      <c r="AE612" s="324"/>
      <c r="AF612" s="193"/>
      <c r="AG612" s="193"/>
      <c r="AH612" s="325"/>
      <c r="AI612" s="324"/>
      <c r="AJ612" s="193"/>
      <c r="AK612" s="193"/>
      <c r="AL612" s="193"/>
      <c r="AM612" s="324"/>
      <c r="AN612" s="193"/>
      <c r="AO612" s="193"/>
      <c r="AP612" s="325"/>
      <c r="AQ612" s="324"/>
      <c r="AR612" s="193"/>
      <c r="AS612" s="193"/>
      <c r="AT612" s="325"/>
      <c r="AU612" s="193"/>
      <c r="AV612" s="193"/>
      <c r="AW612" s="193"/>
      <c r="AX612" s="194"/>
      <c r="AY612">
        <f t="shared" si="96"/>
        <v>0</v>
      </c>
    </row>
    <row r="613" spans="1:51" ht="18.75" hidden="1" customHeight="1" x14ac:dyDescent="0.15">
      <c r="A613" s="175"/>
      <c r="B613" s="172"/>
      <c r="C613" s="166"/>
      <c r="D613" s="172"/>
      <c r="E613" s="326" t="s">
        <v>193</v>
      </c>
      <c r="F613" s="327"/>
      <c r="G613" s="328"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9" t="s">
        <v>192</v>
      </c>
      <c r="AF613" s="320"/>
      <c r="AG613" s="320"/>
      <c r="AH613" s="321"/>
      <c r="AI613" s="322" t="s">
        <v>460</v>
      </c>
      <c r="AJ613" s="322"/>
      <c r="AK613" s="322"/>
      <c r="AL613" s="143"/>
      <c r="AM613" s="322" t="s">
        <v>461</v>
      </c>
      <c r="AN613" s="322"/>
      <c r="AO613" s="322"/>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6"/>
      <c r="F614" s="327"/>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3"/>
      <c r="AJ614" s="323"/>
      <c r="AK614" s="323"/>
      <c r="AL614" s="142"/>
      <c r="AM614" s="323"/>
      <c r="AN614" s="323"/>
      <c r="AO614" s="323"/>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6"/>
      <c r="F615" s="327"/>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4"/>
      <c r="AF615" s="193"/>
      <c r="AG615" s="193"/>
      <c r="AH615" s="193"/>
      <c r="AI615" s="324"/>
      <c r="AJ615" s="193"/>
      <c r="AK615" s="193"/>
      <c r="AL615" s="193"/>
      <c r="AM615" s="324"/>
      <c r="AN615" s="193"/>
      <c r="AO615" s="193"/>
      <c r="AP615" s="325"/>
      <c r="AQ615" s="324"/>
      <c r="AR615" s="193"/>
      <c r="AS615" s="193"/>
      <c r="AT615" s="325"/>
      <c r="AU615" s="193"/>
      <c r="AV615" s="193"/>
      <c r="AW615" s="193"/>
      <c r="AX615" s="194"/>
      <c r="AY615">
        <f t="shared" ref="AY615:AY617" si="97">$AY$613</f>
        <v>0</v>
      </c>
    </row>
    <row r="616" spans="1:51" ht="23.25" hidden="1" customHeight="1" x14ac:dyDescent="0.15">
      <c r="A616" s="175"/>
      <c r="B616" s="172"/>
      <c r="C616" s="166"/>
      <c r="D616" s="172"/>
      <c r="E616" s="326"/>
      <c r="F616" s="327"/>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4"/>
      <c r="AF616" s="193"/>
      <c r="AG616" s="193"/>
      <c r="AH616" s="325"/>
      <c r="AI616" s="324"/>
      <c r="AJ616" s="193"/>
      <c r="AK616" s="193"/>
      <c r="AL616" s="193"/>
      <c r="AM616" s="324"/>
      <c r="AN616" s="193"/>
      <c r="AO616" s="193"/>
      <c r="AP616" s="325"/>
      <c r="AQ616" s="324"/>
      <c r="AR616" s="193"/>
      <c r="AS616" s="193"/>
      <c r="AT616" s="325"/>
      <c r="AU616" s="193"/>
      <c r="AV616" s="193"/>
      <c r="AW616" s="193"/>
      <c r="AX616" s="194"/>
      <c r="AY616">
        <f t="shared" si="97"/>
        <v>0</v>
      </c>
    </row>
    <row r="617" spans="1:51" ht="23.25" hidden="1" customHeight="1" x14ac:dyDescent="0.15">
      <c r="A617" s="175"/>
      <c r="B617" s="172"/>
      <c r="C617" s="166"/>
      <c r="D617" s="172"/>
      <c r="E617" s="326"/>
      <c r="F617" s="327"/>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6" t="s">
        <v>176</v>
      </c>
      <c r="AC617" s="566"/>
      <c r="AD617" s="566"/>
      <c r="AE617" s="324"/>
      <c r="AF617" s="193"/>
      <c r="AG617" s="193"/>
      <c r="AH617" s="325"/>
      <c r="AI617" s="324"/>
      <c r="AJ617" s="193"/>
      <c r="AK617" s="193"/>
      <c r="AL617" s="193"/>
      <c r="AM617" s="324"/>
      <c r="AN617" s="193"/>
      <c r="AO617" s="193"/>
      <c r="AP617" s="325"/>
      <c r="AQ617" s="324"/>
      <c r="AR617" s="193"/>
      <c r="AS617" s="193"/>
      <c r="AT617" s="325"/>
      <c r="AU617" s="193"/>
      <c r="AV617" s="193"/>
      <c r="AW617" s="193"/>
      <c r="AX617" s="194"/>
      <c r="AY617">
        <f t="shared" si="97"/>
        <v>0</v>
      </c>
    </row>
    <row r="618" spans="1:51" ht="18.75" hidden="1" customHeight="1" x14ac:dyDescent="0.15">
      <c r="A618" s="175"/>
      <c r="B618" s="172"/>
      <c r="C618" s="166"/>
      <c r="D618" s="172"/>
      <c r="E618" s="326" t="s">
        <v>194</v>
      </c>
      <c r="F618" s="327"/>
      <c r="G618" s="328"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9" t="s">
        <v>192</v>
      </c>
      <c r="AF618" s="320"/>
      <c r="AG618" s="320"/>
      <c r="AH618" s="321"/>
      <c r="AI618" s="322" t="s">
        <v>460</v>
      </c>
      <c r="AJ618" s="322"/>
      <c r="AK618" s="322"/>
      <c r="AL618" s="143"/>
      <c r="AM618" s="322" t="s">
        <v>461</v>
      </c>
      <c r="AN618" s="322"/>
      <c r="AO618" s="322"/>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6"/>
      <c r="F619" s="327"/>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3"/>
      <c r="AJ619" s="323"/>
      <c r="AK619" s="323"/>
      <c r="AL619" s="142"/>
      <c r="AM619" s="323"/>
      <c r="AN619" s="323"/>
      <c r="AO619" s="323"/>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6"/>
      <c r="F620" s="327"/>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4"/>
      <c r="AF620" s="193"/>
      <c r="AG620" s="193"/>
      <c r="AH620" s="193"/>
      <c r="AI620" s="324"/>
      <c r="AJ620" s="193"/>
      <c r="AK620" s="193"/>
      <c r="AL620" s="193"/>
      <c r="AM620" s="324"/>
      <c r="AN620" s="193"/>
      <c r="AO620" s="193"/>
      <c r="AP620" s="325"/>
      <c r="AQ620" s="324"/>
      <c r="AR620" s="193"/>
      <c r="AS620" s="193"/>
      <c r="AT620" s="325"/>
      <c r="AU620" s="193"/>
      <c r="AV620" s="193"/>
      <c r="AW620" s="193"/>
      <c r="AX620" s="194"/>
      <c r="AY620">
        <f t="shared" ref="AY620:AY622" si="98">$AY$618</f>
        <v>0</v>
      </c>
    </row>
    <row r="621" spans="1:51" ht="23.25" hidden="1" customHeight="1" x14ac:dyDescent="0.15">
      <c r="A621" s="175"/>
      <c r="B621" s="172"/>
      <c r="C621" s="166"/>
      <c r="D621" s="172"/>
      <c r="E621" s="326"/>
      <c r="F621" s="327"/>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4"/>
      <c r="AF621" s="193"/>
      <c r="AG621" s="193"/>
      <c r="AH621" s="325"/>
      <c r="AI621" s="324"/>
      <c r="AJ621" s="193"/>
      <c r="AK621" s="193"/>
      <c r="AL621" s="193"/>
      <c r="AM621" s="324"/>
      <c r="AN621" s="193"/>
      <c r="AO621" s="193"/>
      <c r="AP621" s="325"/>
      <c r="AQ621" s="324"/>
      <c r="AR621" s="193"/>
      <c r="AS621" s="193"/>
      <c r="AT621" s="325"/>
      <c r="AU621" s="193"/>
      <c r="AV621" s="193"/>
      <c r="AW621" s="193"/>
      <c r="AX621" s="194"/>
      <c r="AY621">
        <f t="shared" si="98"/>
        <v>0</v>
      </c>
    </row>
    <row r="622" spans="1:51" ht="23.25" hidden="1" customHeight="1" x14ac:dyDescent="0.15">
      <c r="A622" s="175"/>
      <c r="B622" s="172"/>
      <c r="C622" s="166"/>
      <c r="D622" s="172"/>
      <c r="E622" s="326"/>
      <c r="F622" s="327"/>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6" t="s">
        <v>14</v>
      </c>
      <c r="AC622" s="566"/>
      <c r="AD622" s="566"/>
      <c r="AE622" s="324"/>
      <c r="AF622" s="193"/>
      <c r="AG622" s="193"/>
      <c r="AH622" s="325"/>
      <c r="AI622" s="324"/>
      <c r="AJ622" s="193"/>
      <c r="AK622" s="193"/>
      <c r="AL622" s="193"/>
      <c r="AM622" s="324"/>
      <c r="AN622" s="193"/>
      <c r="AO622" s="193"/>
      <c r="AP622" s="325"/>
      <c r="AQ622" s="324"/>
      <c r="AR622" s="193"/>
      <c r="AS622" s="193"/>
      <c r="AT622" s="325"/>
      <c r="AU622" s="193"/>
      <c r="AV622" s="193"/>
      <c r="AW622" s="193"/>
      <c r="AX622" s="194"/>
      <c r="AY622">
        <f t="shared" si="98"/>
        <v>0</v>
      </c>
    </row>
    <row r="623" spans="1:51" ht="18.75" hidden="1" customHeight="1" x14ac:dyDescent="0.15">
      <c r="A623" s="175"/>
      <c r="B623" s="172"/>
      <c r="C623" s="166"/>
      <c r="D623" s="172"/>
      <c r="E623" s="326" t="s">
        <v>194</v>
      </c>
      <c r="F623" s="327"/>
      <c r="G623" s="328"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9" t="s">
        <v>192</v>
      </c>
      <c r="AF623" s="320"/>
      <c r="AG623" s="320"/>
      <c r="AH623" s="321"/>
      <c r="AI623" s="322" t="s">
        <v>460</v>
      </c>
      <c r="AJ623" s="322"/>
      <c r="AK623" s="322"/>
      <c r="AL623" s="143"/>
      <c r="AM623" s="322" t="s">
        <v>461</v>
      </c>
      <c r="AN623" s="322"/>
      <c r="AO623" s="322"/>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6"/>
      <c r="F624" s="327"/>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3"/>
      <c r="AJ624" s="323"/>
      <c r="AK624" s="323"/>
      <c r="AL624" s="142"/>
      <c r="AM624" s="323"/>
      <c r="AN624" s="323"/>
      <c r="AO624" s="323"/>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6"/>
      <c r="F625" s="327"/>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4"/>
      <c r="AF625" s="193"/>
      <c r="AG625" s="193"/>
      <c r="AH625" s="193"/>
      <c r="AI625" s="324"/>
      <c r="AJ625" s="193"/>
      <c r="AK625" s="193"/>
      <c r="AL625" s="193"/>
      <c r="AM625" s="324"/>
      <c r="AN625" s="193"/>
      <c r="AO625" s="193"/>
      <c r="AP625" s="325"/>
      <c r="AQ625" s="324"/>
      <c r="AR625" s="193"/>
      <c r="AS625" s="193"/>
      <c r="AT625" s="325"/>
      <c r="AU625" s="193"/>
      <c r="AV625" s="193"/>
      <c r="AW625" s="193"/>
      <c r="AX625" s="194"/>
      <c r="AY625">
        <f t="shared" ref="AY625:AY627" si="99">$AY$623</f>
        <v>0</v>
      </c>
    </row>
    <row r="626" spans="1:51" ht="23.25" hidden="1" customHeight="1" x14ac:dyDescent="0.15">
      <c r="A626" s="175"/>
      <c r="B626" s="172"/>
      <c r="C626" s="166"/>
      <c r="D626" s="172"/>
      <c r="E626" s="326"/>
      <c r="F626" s="327"/>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4"/>
      <c r="AF626" s="193"/>
      <c r="AG626" s="193"/>
      <c r="AH626" s="325"/>
      <c r="AI626" s="324"/>
      <c r="AJ626" s="193"/>
      <c r="AK626" s="193"/>
      <c r="AL626" s="193"/>
      <c r="AM626" s="324"/>
      <c r="AN626" s="193"/>
      <c r="AO626" s="193"/>
      <c r="AP626" s="325"/>
      <c r="AQ626" s="324"/>
      <c r="AR626" s="193"/>
      <c r="AS626" s="193"/>
      <c r="AT626" s="325"/>
      <c r="AU626" s="193"/>
      <c r="AV626" s="193"/>
      <c r="AW626" s="193"/>
      <c r="AX626" s="194"/>
      <c r="AY626">
        <f t="shared" si="99"/>
        <v>0</v>
      </c>
    </row>
    <row r="627" spans="1:51" ht="23.25" hidden="1" customHeight="1" x14ac:dyDescent="0.15">
      <c r="A627" s="175"/>
      <c r="B627" s="172"/>
      <c r="C627" s="166"/>
      <c r="D627" s="172"/>
      <c r="E627" s="326"/>
      <c r="F627" s="327"/>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6" t="s">
        <v>14</v>
      </c>
      <c r="AC627" s="566"/>
      <c r="AD627" s="566"/>
      <c r="AE627" s="324"/>
      <c r="AF627" s="193"/>
      <c r="AG627" s="193"/>
      <c r="AH627" s="325"/>
      <c r="AI627" s="324"/>
      <c r="AJ627" s="193"/>
      <c r="AK627" s="193"/>
      <c r="AL627" s="193"/>
      <c r="AM627" s="324"/>
      <c r="AN627" s="193"/>
      <c r="AO627" s="193"/>
      <c r="AP627" s="325"/>
      <c r="AQ627" s="324"/>
      <c r="AR627" s="193"/>
      <c r="AS627" s="193"/>
      <c r="AT627" s="325"/>
      <c r="AU627" s="193"/>
      <c r="AV627" s="193"/>
      <c r="AW627" s="193"/>
      <c r="AX627" s="194"/>
      <c r="AY627">
        <f t="shared" si="99"/>
        <v>0</v>
      </c>
    </row>
    <row r="628" spans="1:51" ht="18.75" hidden="1" customHeight="1" x14ac:dyDescent="0.15">
      <c r="A628" s="175"/>
      <c r="B628" s="172"/>
      <c r="C628" s="166"/>
      <c r="D628" s="172"/>
      <c r="E628" s="326" t="s">
        <v>194</v>
      </c>
      <c r="F628" s="327"/>
      <c r="G628" s="328"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9" t="s">
        <v>192</v>
      </c>
      <c r="AF628" s="320"/>
      <c r="AG628" s="320"/>
      <c r="AH628" s="321"/>
      <c r="AI628" s="322" t="s">
        <v>460</v>
      </c>
      <c r="AJ628" s="322"/>
      <c r="AK628" s="322"/>
      <c r="AL628" s="143"/>
      <c r="AM628" s="322" t="s">
        <v>461</v>
      </c>
      <c r="AN628" s="322"/>
      <c r="AO628" s="322"/>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6"/>
      <c r="F629" s="327"/>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3"/>
      <c r="AJ629" s="323"/>
      <c r="AK629" s="323"/>
      <c r="AL629" s="142"/>
      <c r="AM629" s="323"/>
      <c r="AN629" s="323"/>
      <c r="AO629" s="323"/>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6"/>
      <c r="F630" s="327"/>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4"/>
      <c r="AF630" s="193"/>
      <c r="AG630" s="193"/>
      <c r="AH630" s="193"/>
      <c r="AI630" s="324"/>
      <c r="AJ630" s="193"/>
      <c r="AK630" s="193"/>
      <c r="AL630" s="193"/>
      <c r="AM630" s="324"/>
      <c r="AN630" s="193"/>
      <c r="AO630" s="193"/>
      <c r="AP630" s="325"/>
      <c r="AQ630" s="324"/>
      <c r="AR630" s="193"/>
      <c r="AS630" s="193"/>
      <c r="AT630" s="325"/>
      <c r="AU630" s="193"/>
      <c r="AV630" s="193"/>
      <c r="AW630" s="193"/>
      <c r="AX630" s="194"/>
      <c r="AY630">
        <f t="shared" ref="AY630:AY632" si="100">$AY$628</f>
        <v>0</v>
      </c>
    </row>
    <row r="631" spans="1:51" ht="23.25" hidden="1" customHeight="1" x14ac:dyDescent="0.15">
      <c r="A631" s="175"/>
      <c r="B631" s="172"/>
      <c r="C631" s="166"/>
      <c r="D631" s="172"/>
      <c r="E631" s="326"/>
      <c r="F631" s="327"/>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4"/>
      <c r="AF631" s="193"/>
      <c r="AG631" s="193"/>
      <c r="AH631" s="325"/>
      <c r="AI631" s="324"/>
      <c r="AJ631" s="193"/>
      <c r="AK631" s="193"/>
      <c r="AL631" s="193"/>
      <c r="AM631" s="324"/>
      <c r="AN631" s="193"/>
      <c r="AO631" s="193"/>
      <c r="AP631" s="325"/>
      <c r="AQ631" s="324"/>
      <c r="AR631" s="193"/>
      <c r="AS631" s="193"/>
      <c r="AT631" s="325"/>
      <c r="AU631" s="193"/>
      <c r="AV631" s="193"/>
      <c r="AW631" s="193"/>
      <c r="AX631" s="194"/>
      <c r="AY631">
        <f t="shared" si="100"/>
        <v>0</v>
      </c>
    </row>
    <row r="632" spans="1:51" ht="23.25" hidden="1" customHeight="1" x14ac:dyDescent="0.15">
      <c r="A632" s="175"/>
      <c r="B632" s="172"/>
      <c r="C632" s="166"/>
      <c r="D632" s="172"/>
      <c r="E632" s="326"/>
      <c r="F632" s="327"/>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6" t="s">
        <v>14</v>
      </c>
      <c r="AC632" s="566"/>
      <c r="AD632" s="566"/>
      <c r="AE632" s="324"/>
      <c r="AF632" s="193"/>
      <c r="AG632" s="193"/>
      <c r="AH632" s="325"/>
      <c r="AI632" s="324"/>
      <c r="AJ632" s="193"/>
      <c r="AK632" s="193"/>
      <c r="AL632" s="193"/>
      <c r="AM632" s="324"/>
      <c r="AN632" s="193"/>
      <c r="AO632" s="193"/>
      <c r="AP632" s="325"/>
      <c r="AQ632" s="324"/>
      <c r="AR632" s="193"/>
      <c r="AS632" s="193"/>
      <c r="AT632" s="325"/>
      <c r="AU632" s="193"/>
      <c r="AV632" s="193"/>
      <c r="AW632" s="193"/>
      <c r="AX632" s="194"/>
      <c r="AY632">
        <f t="shared" si="100"/>
        <v>0</v>
      </c>
    </row>
    <row r="633" spans="1:51" ht="18.75" hidden="1" customHeight="1" x14ac:dyDescent="0.15">
      <c r="A633" s="175"/>
      <c r="B633" s="172"/>
      <c r="C633" s="166"/>
      <c r="D633" s="172"/>
      <c r="E633" s="326" t="s">
        <v>194</v>
      </c>
      <c r="F633" s="327"/>
      <c r="G633" s="328"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9" t="s">
        <v>192</v>
      </c>
      <c r="AF633" s="320"/>
      <c r="AG633" s="320"/>
      <c r="AH633" s="321"/>
      <c r="AI633" s="322" t="s">
        <v>460</v>
      </c>
      <c r="AJ633" s="322"/>
      <c r="AK633" s="322"/>
      <c r="AL633" s="143"/>
      <c r="AM633" s="322" t="s">
        <v>461</v>
      </c>
      <c r="AN633" s="322"/>
      <c r="AO633" s="322"/>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6"/>
      <c r="F634" s="327"/>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3"/>
      <c r="AJ634" s="323"/>
      <c r="AK634" s="323"/>
      <c r="AL634" s="142"/>
      <c r="AM634" s="323"/>
      <c r="AN634" s="323"/>
      <c r="AO634" s="323"/>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6"/>
      <c r="F635" s="327"/>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4"/>
      <c r="AF635" s="193"/>
      <c r="AG635" s="193"/>
      <c r="AH635" s="193"/>
      <c r="AI635" s="324"/>
      <c r="AJ635" s="193"/>
      <c r="AK635" s="193"/>
      <c r="AL635" s="193"/>
      <c r="AM635" s="324"/>
      <c r="AN635" s="193"/>
      <c r="AO635" s="193"/>
      <c r="AP635" s="325"/>
      <c r="AQ635" s="324"/>
      <c r="AR635" s="193"/>
      <c r="AS635" s="193"/>
      <c r="AT635" s="325"/>
      <c r="AU635" s="193"/>
      <c r="AV635" s="193"/>
      <c r="AW635" s="193"/>
      <c r="AX635" s="194"/>
      <c r="AY635">
        <f t="shared" ref="AY635:AY637" si="101">$AY$633</f>
        <v>0</v>
      </c>
    </row>
    <row r="636" spans="1:51" ht="23.25" hidden="1" customHeight="1" x14ac:dyDescent="0.15">
      <c r="A636" s="175"/>
      <c r="B636" s="172"/>
      <c r="C636" s="166"/>
      <c r="D636" s="172"/>
      <c r="E636" s="326"/>
      <c r="F636" s="327"/>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4"/>
      <c r="AF636" s="193"/>
      <c r="AG636" s="193"/>
      <c r="AH636" s="325"/>
      <c r="AI636" s="324"/>
      <c r="AJ636" s="193"/>
      <c r="AK636" s="193"/>
      <c r="AL636" s="193"/>
      <c r="AM636" s="324"/>
      <c r="AN636" s="193"/>
      <c r="AO636" s="193"/>
      <c r="AP636" s="325"/>
      <c r="AQ636" s="324"/>
      <c r="AR636" s="193"/>
      <c r="AS636" s="193"/>
      <c r="AT636" s="325"/>
      <c r="AU636" s="193"/>
      <c r="AV636" s="193"/>
      <c r="AW636" s="193"/>
      <c r="AX636" s="194"/>
      <c r="AY636">
        <f t="shared" si="101"/>
        <v>0</v>
      </c>
    </row>
    <row r="637" spans="1:51" ht="23.25" hidden="1" customHeight="1" x14ac:dyDescent="0.15">
      <c r="A637" s="175"/>
      <c r="B637" s="172"/>
      <c r="C637" s="166"/>
      <c r="D637" s="172"/>
      <c r="E637" s="326"/>
      <c r="F637" s="327"/>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6" t="s">
        <v>14</v>
      </c>
      <c r="AC637" s="566"/>
      <c r="AD637" s="566"/>
      <c r="AE637" s="324"/>
      <c r="AF637" s="193"/>
      <c r="AG637" s="193"/>
      <c r="AH637" s="325"/>
      <c r="AI637" s="324"/>
      <c r="AJ637" s="193"/>
      <c r="AK637" s="193"/>
      <c r="AL637" s="193"/>
      <c r="AM637" s="324"/>
      <c r="AN637" s="193"/>
      <c r="AO637" s="193"/>
      <c r="AP637" s="325"/>
      <c r="AQ637" s="324"/>
      <c r="AR637" s="193"/>
      <c r="AS637" s="193"/>
      <c r="AT637" s="325"/>
      <c r="AU637" s="193"/>
      <c r="AV637" s="193"/>
      <c r="AW637" s="193"/>
      <c r="AX637" s="194"/>
      <c r="AY637">
        <f t="shared" si="101"/>
        <v>0</v>
      </c>
    </row>
    <row r="638" spans="1:51" ht="18.75" hidden="1" customHeight="1" x14ac:dyDescent="0.15">
      <c r="A638" s="175"/>
      <c r="B638" s="172"/>
      <c r="C638" s="166"/>
      <c r="D638" s="172"/>
      <c r="E638" s="326" t="s">
        <v>194</v>
      </c>
      <c r="F638" s="327"/>
      <c r="G638" s="328"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9" t="s">
        <v>192</v>
      </c>
      <c r="AF638" s="320"/>
      <c r="AG638" s="320"/>
      <c r="AH638" s="321"/>
      <c r="AI638" s="322" t="s">
        <v>460</v>
      </c>
      <c r="AJ638" s="322"/>
      <c r="AK638" s="322"/>
      <c r="AL638" s="143"/>
      <c r="AM638" s="322" t="s">
        <v>461</v>
      </c>
      <c r="AN638" s="322"/>
      <c r="AO638" s="322"/>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6"/>
      <c r="F639" s="327"/>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3"/>
      <c r="AJ639" s="323"/>
      <c r="AK639" s="323"/>
      <c r="AL639" s="142"/>
      <c r="AM639" s="323"/>
      <c r="AN639" s="323"/>
      <c r="AO639" s="323"/>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6"/>
      <c r="F640" s="327"/>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4"/>
      <c r="AF640" s="193"/>
      <c r="AG640" s="193"/>
      <c r="AH640" s="193"/>
      <c r="AI640" s="324"/>
      <c r="AJ640" s="193"/>
      <c r="AK640" s="193"/>
      <c r="AL640" s="193"/>
      <c r="AM640" s="324"/>
      <c r="AN640" s="193"/>
      <c r="AO640" s="193"/>
      <c r="AP640" s="325"/>
      <c r="AQ640" s="324"/>
      <c r="AR640" s="193"/>
      <c r="AS640" s="193"/>
      <c r="AT640" s="325"/>
      <c r="AU640" s="193"/>
      <c r="AV640" s="193"/>
      <c r="AW640" s="193"/>
      <c r="AX640" s="194"/>
      <c r="AY640">
        <f t="shared" ref="AY640:AY642" si="102">$AY$638</f>
        <v>0</v>
      </c>
    </row>
    <row r="641" spans="1:51" ht="23.25" hidden="1" customHeight="1" x14ac:dyDescent="0.15">
      <c r="A641" s="175"/>
      <c r="B641" s="172"/>
      <c r="C641" s="166"/>
      <c r="D641" s="172"/>
      <c r="E641" s="326"/>
      <c r="F641" s="327"/>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4"/>
      <c r="AF641" s="193"/>
      <c r="AG641" s="193"/>
      <c r="AH641" s="325"/>
      <c r="AI641" s="324"/>
      <c r="AJ641" s="193"/>
      <c r="AK641" s="193"/>
      <c r="AL641" s="193"/>
      <c r="AM641" s="324"/>
      <c r="AN641" s="193"/>
      <c r="AO641" s="193"/>
      <c r="AP641" s="325"/>
      <c r="AQ641" s="324"/>
      <c r="AR641" s="193"/>
      <c r="AS641" s="193"/>
      <c r="AT641" s="325"/>
      <c r="AU641" s="193"/>
      <c r="AV641" s="193"/>
      <c r="AW641" s="193"/>
      <c r="AX641" s="194"/>
      <c r="AY641">
        <f t="shared" si="102"/>
        <v>0</v>
      </c>
    </row>
    <row r="642" spans="1:51" ht="23.25" hidden="1" customHeight="1" x14ac:dyDescent="0.15">
      <c r="A642" s="175"/>
      <c r="B642" s="172"/>
      <c r="C642" s="166"/>
      <c r="D642" s="172"/>
      <c r="E642" s="326"/>
      <c r="F642" s="327"/>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6" t="s">
        <v>14</v>
      </c>
      <c r="AC642" s="566"/>
      <c r="AD642" s="566"/>
      <c r="AE642" s="324"/>
      <c r="AF642" s="193"/>
      <c r="AG642" s="193"/>
      <c r="AH642" s="325"/>
      <c r="AI642" s="324"/>
      <c r="AJ642" s="193"/>
      <c r="AK642" s="193"/>
      <c r="AL642" s="193"/>
      <c r="AM642" s="324"/>
      <c r="AN642" s="193"/>
      <c r="AO642" s="193"/>
      <c r="AP642" s="325"/>
      <c r="AQ642" s="324"/>
      <c r="AR642" s="193"/>
      <c r="AS642" s="193"/>
      <c r="AT642" s="325"/>
      <c r="AU642" s="193"/>
      <c r="AV642" s="193"/>
      <c r="AW642" s="193"/>
      <c r="AX642" s="194"/>
      <c r="AY642">
        <f t="shared" si="102"/>
        <v>0</v>
      </c>
    </row>
    <row r="643" spans="1:51" ht="23.85" hidden="1" customHeight="1" x14ac:dyDescent="0.15">
      <c r="A643" s="175"/>
      <c r="B643" s="172"/>
      <c r="C643" s="166"/>
      <c r="D643" s="172"/>
      <c r="E643" s="110" t="s">
        <v>323</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318</v>
      </c>
      <c r="F646" s="161"/>
      <c r="G646" s="883" t="s">
        <v>204</v>
      </c>
      <c r="H646" s="111"/>
      <c r="I646" s="111"/>
      <c r="J646" s="884"/>
      <c r="K646" s="885"/>
      <c r="L646" s="885"/>
      <c r="M646" s="885"/>
      <c r="N646" s="885"/>
      <c r="O646" s="885"/>
      <c r="P646" s="885"/>
      <c r="Q646" s="885"/>
      <c r="R646" s="885"/>
      <c r="S646" s="885"/>
      <c r="T646" s="886"/>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87"/>
      <c r="AY646" s="78" t="str">
        <f>IF(SUBSTITUTE($J$646,"-","")="","0","1")</f>
        <v>0</v>
      </c>
    </row>
    <row r="647" spans="1:51" ht="18.75" hidden="1" customHeight="1" x14ac:dyDescent="0.15">
      <c r="A647" s="175"/>
      <c r="B647" s="172"/>
      <c r="C647" s="166"/>
      <c r="D647" s="172"/>
      <c r="E647" s="326" t="s">
        <v>193</v>
      </c>
      <c r="F647" s="327"/>
      <c r="G647" s="328"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9" t="s">
        <v>192</v>
      </c>
      <c r="AF647" s="320"/>
      <c r="AG647" s="320"/>
      <c r="AH647" s="321"/>
      <c r="AI647" s="322" t="s">
        <v>460</v>
      </c>
      <c r="AJ647" s="322"/>
      <c r="AK647" s="322"/>
      <c r="AL647" s="143"/>
      <c r="AM647" s="322" t="s">
        <v>461</v>
      </c>
      <c r="AN647" s="322"/>
      <c r="AO647" s="322"/>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6"/>
      <c r="F648" s="327"/>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3"/>
      <c r="AJ648" s="323"/>
      <c r="AK648" s="323"/>
      <c r="AL648" s="142"/>
      <c r="AM648" s="323"/>
      <c r="AN648" s="323"/>
      <c r="AO648" s="323"/>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6"/>
      <c r="F649" s="327"/>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4"/>
      <c r="AF649" s="193"/>
      <c r="AG649" s="193"/>
      <c r="AH649" s="193"/>
      <c r="AI649" s="324"/>
      <c r="AJ649" s="193"/>
      <c r="AK649" s="193"/>
      <c r="AL649" s="193"/>
      <c r="AM649" s="324"/>
      <c r="AN649" s="193"/>
      <c r="AO649" s="193"/>
      <c r="AP649" s="325"/>
      <c r="AQ649" s="324"/>
      <c r="AR649" s="193"/>
      <c r="AS649" s="193"/>
      <c r="AT649" s="325"/>
      <c r="AU649" s="193"/>
      <c r="AV649" s="193"/>
      <c r="AW649" s="193"/>
      <c r="AX649" s="194"/>
      <c r="AY649">
        <f t="shared" ref="AY649:AY651" si="103">$AY$647</f>
        <v>0</v>
      </c>
    </row>
    <row r="650" spans="1:51" ht="23.25" hidden="1" customHeight="1" x14ac:dyDescent="0.15">
      <c r="A650" s="175"/>
      <c r="B650" s="172"/>
      <c r="C650" s="166"/>
      <c r="D650" s="172"/>
      <c r="E650" s="326"/>
      <c r="F650" s="327"/>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4"/>
      <c r="AF650" s="193"/>
      <c r="AG650" s="193"/>
      <c r="AH650" s="325"/>
      <c r="AI650" s="324"/>
      <c r="AJ650" s="193"/>
      <c r="AK650" s="193"/>
      <c r="AL650" s="193"/>
      <c r="AM650" s="324"/>
      <c r="AN650" s="193"/>
      <c r="AO650" s="193"/>
      <c r="AP650" s="325"/>
      <c r="AQ650" s="324"/>
      <c r="AR650" s="193"/>
      <c r="AS650" s="193"/>
      <c r="AT650" s="325"/>
      <c r="AU650" s="193"/>
      <c r="AV650" s="193"/>
      <c r="AW650" s="193"/>
      <c r="AX650" s="194"/>
      <c r="AY650">
        <f t="shared" si="103"/>
        <v>0</v>
      </c>
    </row>
    <row r="651" spans="1:51" ht="23.25" hidden="1" customHeight="1" x14ac:dyDescent="0.15">
      <c r="A651" s="175"/>
      <c r="B651" s="172"/>
      <c r="C651" s="166"/>
      <c r="D651" s="172"/>
      <c r="E651" s="326"/>
      <c r="F651" s="327"/>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6" t="s">
        <v>176</v>
      </c>
      <c r="AC651" s="566"/>
      <c r="AD651" s="566"/>
      <c r="AE651" s="324"/>
      <c r="AF651" s="193"/>
      <c r="AG651" s="193"/>
      <c r="AH651" s="325"/>
      <c r="AI651" s="324"/>
      <c r="AJ651" s="193"/>
      <c r="AK651" s="193"/>
      <c r="AL651" s="193"/>
      <c r="AM651" s="324"/>
      <c r="AN651" s="193"/>
      <c r="AO651" s="193"/>
      <c r="AP651" s="325"/>
      <c r="AQ651" s="324"/>
      <c r="AR651" s="193"/>
      <c r="AS651" s="193"/>
      <c r="AT651" s="325"/>
      <c r="AU651" s="193"/>
      <c r="AV651" s="193"/>
      <c r="AW651" s="193"/>
      <c r="AX651" s="194"/>
      <c r="AY651">
        <f t="shared" si="103"/>
        <v>0</v>
      </c>
    </row>
    <row r="652" spans="1:51" ht="18.75" hidden="1" customHeight="1" x14ac:dyDescent="0.15">
      <c r="A652" s="175"/>
      <c r="B652" s="172"/>
      <c r="C652" s="166"/>
      <c r="D652" s="172"/>
      <c r="E652" s="326" t="s">
        <v>193</v>
      </c>
      <c r="F652" s="327"/>
      <c r="G652" s="328"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9" t="s">
        <v>192</v>
      </c>
      <c r="AF652" s="320"/>
      <c r="AG652" s="320"/>
      <c r="AH652" s="321"/>
      <c r="AI652" s="322" t="s">
        <v>460</v>
      </c>
      <c r="AJ652" s="322"/>
      <c r="AK652" s="322"/>
      <c r="AL652" s="143"/>
      <c r="AM652" s="322" t="s">
        <v>461</v>
      </c>
      <c r="AN652" s="322"/>
      <c r="AO652" s="322"/>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6"/>
      <c r="F653" s="327"/>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3"/>
      <c r="AJ653" s="323"/>
      <c r="AK653" s="323"/>
      <c r="AL653" s="142"/>
      <c r="AM653" s="323"/>
      <c r="AN653" s="323"/>
      <c r="AO653" s="323"/>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6"/>
      <c r="F654" s="327"/>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4"/>
      <c r="AF654" s="193"/>
      <c r="AG654" s="193"/>
      <c r="AH654" s="193"/>
      <c r="AI654" s="324"/>
      <c r="AJ654" s="193"/>
      <c r="AK654" s="193"/>
      <c r="AL654" s="193"/>
      <c r="AM654" s="324"/>
      <c r="AN654" s="193"/>
      <c r="AO654" s="193"/>
      <c r="AP654" s="325"/>
      <c r="AQ654" s="324"/>
      <c r="AR654" s="193"/>
      <c r="AS654" s="193"/>
      <c r="AT654" s="325"/>
      <c r="AU654" s="193"/>
      <c r="AV654" s="193"/>
      <c r="AW654" s="193"/>
      <c r="AX654" s="194"/>
      <c r="AY654">
        <f t="shared" ref="AY654:AY656" si="104">$AY$652</f>
        <v>0</v>
      </c>
    </row>
    <row r="655" spans="1:51" ht="23.25" hidden="1" customHeight="1" x14ac:dyDescent="0.15">
      <c r="A655" s="175"/>
      <c r="B655" s="172"/>
      <c r="C655" s="166"/>
      <c r="D655" s="172"/>
      <c r="E655" s="326"/>
      <c r="F655" s="327"/>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4"/>
      <c r="AF655" s="193"/>
      <c r="AG655" s="193"/>
      <c r="AH655" s="325"/>
      <c r="AI655" s="324"/>
      <c r="AJ655" s="193"/>
      <c r="AK655" s="193"/>
      <c r="AL655" s="193"/>
      <c r="AM655" s="324"/>
      <c r="AN655" s="193"/>
      <c r="AO655" s="193"/>
      <c r="AP655" s="325"/>
      <c r="AQ655" s="324"/>
      <c r="AR655" s="193"/>
      <c r="AS655" s="193"/>
      <c r="AT655" s="325"/>
      <c r="AU655" s="193"/>
      <c r="AV655" s="193"/>
      <c r="AW655" s="193"/>
      <c r="AX655" s="194"/>
      <c r="AY655">
        <f t="shared" si="104"/>
        <v>0</v>
      </c>
    </row>
    <row r="656" spans="1:51" ht="23.25" hidden="1" customHeight="1" x14ac:dyDescent="0.15">
      <c r="A656" s="175"/>
      <c r="B656" s="172"/>
      <c r="C656" s="166"/>
      <c r="D656" s="172"/>
      <c r="E656" s="326"/>
      <c r="F656" s="327"/>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6" t="s">
        <v>176</v>
      </c>
      <c r="AC656" s="566"/>
      <c r="AD656" s="566"/>
      <c r="AE656" s="324"/>
      <c r="AF656" s="193"/>
      <c r="AG656" s="193"/>
      <c r="AH656" s="325"/>
      <c r="AI656" s="324"/>
      <c r="AJ656" s="193"/>
      <c r="AK656" s="193"/>
      <c r="AL656" s="193"/>
      <c r="AM656" s="324"/>
      <c r="AN656" s="193"/>
      <c r="AO656" s="193"/>
      <c r="AP656" s="325"/>
      <c r="AQ656" s="324"/>
      <c r="AR656" s="193"/>
      <c r="AS656" s="193"/>
      <c r="AT656" s="325"/>
      <c r="AU656" s="193"/>
      <c r="AV656" s="193"/>
      <c r="AW656" s="193"/>
      <c r="AX656" s="194"/>
      <c r="AY656">
        <f t="shared" si="104"/>
        <v>0</v>
      </c>
    </row>
    <row r="657" spans="1:51" ht="18.75" hidden="1" customHeight="1" x14ac:dyDescent="0.15">
      <c r="A657" s="175"/>
      <c r="B657" s="172"/>
      <c r="C657" s="166"/>
      <c r="D657" s="172"/>
      <c r="E657" s="326" t="s">
        <v>193</v>
      </c>
      <c r="F657" s="327"/>
      <c r="G657" s="328"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9" t="s">
        <v>192</v>
      </c>
      <c r="AF657" s="320"/>
      <c r="AG657" s="320"/>
      <c r="AH657" s="321"/>
      <c r="AI657" s="322" t="s">
        <v>460</v>
      </c>
      <c r="AJ657" s="322"/>
      <c r="AK657" s="322"/>
      <c r="AL657" s="143"/>
      <c r="AM657" s="322" t="s">
        <v>461</v>
      </c>
      <c r="AN657" s="322"/>
      <c r="AO657" s="322"/>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6"/>
      <c r="F658" s="327"/>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3"/>
      <c r="AJ658" s="323"/>
      <c r="AK658" s="323"/>
      <c r="AL658" s="142"/>
      <c r="AM658" s="323"/>
      <c r="AN658" s="323"/>
      <c r="AO658" s="323"/>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6"/>
      <c r="F659" s="327"/>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4"/>
      <c r="AF659" s="193"/>
      <c r="AG659" s="193"/>
      <c r="AH659" s="193"/>
      <c r="AI659" s="324"/>
      <c r="AJ659" s="193"/>
      <c r="AK659" s="193"/>
      <c r="AL659" s="193"/>
      <c r="AM659" s="324"/>
      <c r="AN659" s="193"/>
      <c r="AO659" s="193"/>
      <c r="AP659" s="325"/>
      <c r="AQ659" s="324"/>
      <c r="AR659" s="193"/>
      <c r="AS659" s="193"/>
      <c r="AT659" s="325"/>
      <c r="AU659" s="193"/>
      <c r="AV659" s="193"/>
      <c r="AW659" s="193"/>
      <c r="AX659" s="194"/>
      <c r="AY659">
        <f t="shared" ref="AY659:AY661" si="105">$AY$657</f>
        <v>0</v>
      </c>
    </row>
    <row r="660" spans="1:51" ht="23.25" hidden="1" customHeight="1" x14ac:dyDescent="0.15">
      <c r="A660" s="175"/>
      <c r="B660" s="172"/>
      <c r="C660" s="166"/>
      <c r="D660" s="172"/>
      <c r="E660" s="326"/>
      <c r="F660" s="327"/>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4"/>
      <c r="AF660" s="193"/>
      <c r="AG660" s="193"/>
      <c r="AH660" s="325"/>
      <c r="AI660" s="324"/>
      <c r="AJ660" s="193"/>
      <c r="AK660" s="193"/>
      <c r="AL660" s="193"/>
      <c r="AM660" s="324"/>
      <c r="AN660" s="193"/>
      <c r="AO660" s="193"/>
      <c r="AP660" s="325"/>
      <c r="AQ660" s="324"/>
      <c r="AR660" s="193"/>
      <c r="AS660" s="193"/>
      <c r="AT660" s="325"/>
      <c r="AU660" s="193"/>
      <c r="AV660" s="193"/>
      <c r="AW660" s="193"/>
      <c r="AX660" s="194"/>
      <c r="AY660">
        <f t="shared" si="105"/>
        <v>0</v>
      </c>
    </row>
    <row r="661" spans="1:51" ht="23.25" hidden="1" customHeight="1" x14ac:dyDescent="0.15">
      <c r="A661" s="175"/>
      <c r="B661" s="172"/>
      <c r="C661" s="166"/>
      <c r="D661" s="172"/>
      <c r="E661" s="326"/>
      <c r="F661" s="327"/>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6" t="s">
        <v>176</v>
      </c>
      <c r="AC661" s="566"/>
      <c r="AD661" s="566"/>
      <c r="AE661" s="324"/>
      <c r="AF661" s="193"/>
      <c r="AG661" s="193"/>
      <c r="AH661" s="325"/>
      <c r="AI661" s="324"/>
      <c r="AJ661" s="193"/>
      <c r="AK661" s="193"/>
      <c r="AL661" s="193"/>
      <c r="AM661" s="324"/>
      <c r="AN661" s="193"/>
      <c r="AO661" s="193"/>
      <c r="AP661" s="325"/>
      <c r="AQ661" s="324"/>
      <c r="AR661" s="193"/>
      <c r="AS661" s="193"/>
      <c r="AT661" s="325"/>
      <c r="AU661" s="193"/>
      <c r="AV661" s="193"/>
      <c r="AW661" s="193"/>
      <c r="AX661" s="194"/>
      <c r="AY661">
        <f t="shared" si="105"/>
        <v>0</v>
      </c>
    </row>
    <row r="662" spans="1:51" ht="18.75" hidden="1" customHeight="1" x14ac:dyDescent="0.15">
      <c r="A662" s="175"/>
      <c r="B662" s="172"/>
      <c r="C662" s="166"/>
      <c r="D662" s="172"/>
      <c r="E662" s="326" t="s">
        <v>193</v>
      </c>
      <c r="F662" s="327"/>
      <c r="G662" s="328"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9" t="s">
        <v>192</v>
      </c>
      <c r="AF662" s="320"/>
      <c r="AG662" s="320"/>
      <c r="AH662" s="321"/>
      <c r="AI662" s="322" t="s">
        <v>460</v>
      </c>
      <c r="AJ662" s="322"/>
      <c r="AK662" s="322"/>
      <c r="AL662" s="143"/>
      <c r="AM662" s="322" t="s">
        <v>461</v>
      </c>
      <c r="AN662" s="322"/>
      <c r="AO662" s="322"/>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6"/>
      <c r="F663" s="327"/>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3"/>
      <c r="AJ663" s="323"/>
      <c r="AK663" s="323"/>
      <c r="AL663" s="142"/>
      <c r="AM663" s="323"/>
      <c r="AN663" s="323"/>
      <c r="AO663" s="323"/>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6"/>
      <c r="F664" s="327"/>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4"/>
      <c r="AF664" s="193"/>
      <c r="AG664" s="193"/>
      <c r="AH664" s="193"/>
      <c r="AI664" s="324"/>
      <c r="AJ664" s="193"/>
      <c r="AK664" s="193"/>
      <c r="AL664" s="193"/>
      <c r="AM664" s="324"/>
      <c r="AN664" s="193"/>
      <c r="AO664" s="193"/>
      <c r="AP664" s="325"/>
      <c r="AQ664" s="324"/>
      <c r="AR664" s="193"/>
      <c r="AS664" s="193"/>
      <c r="AT664" s="325"/>
      <c r="AU664" s="193"/>
      <c r="AV664" s="193"/>
      <c r="AW664" s="193"/>
      <c r="AX664" s="194"/>
      <c r="AY664">
        <f t="shared" ref="AY664:AY666" si="106">$AY$662</f>
        <v>0</v>
      </c>
    </row>
    <row r="665" spans="1:51" ht="23.25" hidden="1" customHeight="1" x14ac:dyDescent="0.15">
      <c r="A665" s="175"/>
      <c r="B665" s="172"/>
      <c r="C665" s="166"/>
      <c r="D665" s="172"/>
      <c r="E665" s="326"/>
      <c r="F665" s="327"/>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4"/>
      <c r="AF665" s="193"/>
      <c r="AG665" s="193"/>
      <c r="AH665" s="325"/>
      <c r="AI665" s="324"/>
      <c r="AJ665" s="193"/>
      <c r="AK665" s="193"/>
      <c r="AL665" s="193"/>
      <c r="AM665" s="324"/>
      <c r="AN665" s="193"/>
      <c r="AO665" s="193"/>
      <c r="AP665" s="325"/>
      <c r="AQ665" s="324"/>
      <c r="AR665" s="193"/>
      <c r="AS665" s="193"/>
      <c r="AT665" s="325"/>
      <c r="AU665" s="193"/>
      <c r="AV665" s="193"/>
      <c r="AW665" s="193"/>
      <c r="AX665" s="194"/>
      <c r="AY665">
        <f t="shared" si="106"/>
        <v>0</v>
      </c>
    </row>
    <row r="666" spans="1:51" ht="23.25" hidden="1" customHeight="1" x14ac:dyDescent="0.15">
      <c r="A666" s="175"/>
      <c r="B666" s="172"/>
      <c r="C666" s="166"/>
      <c r="D666" s="172"/>
      <c r="E666" s="326"/>
      <c r="F666" s="327"/>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6" t="s">
        <v>176</v>
      </c>
      <c r="AC666" s="566"/>
      <c r="AD666" s="566"/>
      <c r="AE666" s="324"/>
      <c r="AF666" s="193"/>
      <c r="AG666" s="193"/>
      <c r="AH666" s="325"/>
      <c r="AI666" s="324"/>
      <c r="AJ666" s="193"/>
      <c r="AK666" s="193"/>
      <c r="AL666" s="193"/>
      <c r="AM666" s="324"/>
      <c r="AN666" s="193"/>
      <c r="AO666" s="193"/>
      <c r="AP666" s="325"/>
      <c r="AQ666" s="324"/>
      <c r="AR666" s="193"/>
      <c r="AS666" s="193"/>
      <c r="AT666" s="325"/>
      <c r="AU666" s="193"/>
      <c r="AV666" s="193"/>
      <c r="AW666" s="193"/>
      <c r="AX666" s="194"/>
      <c r="AY666">
        <f t="shared" si="106"/>
        <v>0</v>
      </c>
    </row>
    <row r="667" spans="1:51" ht="18.75" hidden="1" customHeight="1" x14ac:dyDescent="0.15">
      <c r="A667" s="175"/>
      <c r="B667" s="172"/>
      <c r="C667" s="166"/>
      <c r="D667" s="172"/>
      <c r="E667" s="326" t="s">
        <v>193</v>
      </c>
      <c r="F667" s="327"/>
      <c r="G667" s="328"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9" t="s">
        <v>192</v>
      </c>
      <c r="AF667" s="320"/>
      <c r="AG667" s="320"/>
      <c r="AH667" s="321"/>
      <c r="AI667" s="322" t="s">
        <v>460</v>
      </c>
      <c r="AJ667" s="322"/>
      <c r="AK667" s="322"/>
      <c r="AL667" s="143"/>
      <c r="AM667" s="322" t="s">
        <v>461</v>
      </c>
      <c r="AN667" s="322"/>
      <c r="AO667" s="322"/>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6"/>
      <c r="F668" s="327"/>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3"/>
      <c r="AJ668" s="323"/>
      <c r="AK668" s="323"/>
      <c r="AL668" s="142"/>
      <c r="AM668" s="323"/>
      <c r="AN668" s="323"/>
      <c r="AO668" s="323"/>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6"/>
      <c r="F669" s="327"/>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4"/>
      <c r="AF669" s="193"/>
      <c r="AG669" s="193"/>
      <c r="AH669" s="193"/>
      <c r="AI669" s="324"/>
      <c r="AJ669" s="193"/>
      <c r="AK669" s="193"/>
      <c r="AL669" s="193"/>
      <c r="AM669" s="324"/>
      <c r="AN669" s="193"/>
      <c r="AO669" s="193"/>
      <c r="AP669" s="325"/>
      <c r="AQ669" s="324"/>
      <c r="AR669" s="193"/>
      <c r="AS669" s="193"/>
      <c r="AT669" s="325"/>
      <c r="AU669" s="193"/>
      <c r="AV669" s="193"/>
      <c r="AW669" s="193"/>
      <c r="AX669" s="194"/>
      <c r="AY669">
        <f t="shared" ref="AY669:AY671" si="107">$AY$667</f>
        <v>0</v>
      </c>
    </row>
    <row r="670" spans="1:51" ht="23.25" hidden="1" customHeight="1" x14ac:dyDescent="0.15">
      <c r="A670" s="175"/>
      <c r="B670" s="172"/>
      <c r="C670" s="166"/>
      <c r="D670" s="172"/>
      <c r="E670" s="326"/>
      <c r="F670" s="327"/>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4"/>
      <c r="AF670" s="193"/>
      <c r="AG670" s="193"/>
      <c r="AH670" s="325"/>
      <c r="AI670" s="324"/>
      <c r="AJ670" s="193"/>
      <c r="AK670" s="193"/>
      <c r="AL670" s="193"/>
      <c r="AM670" s="324"/>
      <c r="AN670" s="193"/>
      <c r="AO670" s="193"/>
      <c r="AP670" s="325"/>
      <c r="AQ670" s="324"/>
      <c r="AR670" s="193"/>
      <c r="AS670" s="193"/>
      <c r="AT670" s="325"/>
      <c r="AU670" s="193"/>
      <c r="AV670" s="193"/>
      <c r="AW670" s="193"/>
      <c r="AX670" s="194"/>
      <c r="AY670">
        <f t="shared" si="107"/>
        <v>0</v>
      </c>
    </row>
    <row r="671" spans="1:51" ht="23.25" hidden="1" customHeight="1" x14ac:dyDescent="0.15">
      <c r="A671" s="175"/>
      <c r="B671" s="172"/>
      <c r="C671" s="166"/>
      <c r="D671" s="172"/>
      <c r="E671" s="326"/>
      <c r="F671" s="327"/>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6" t="s">
        <v>176</v>
      </c>
      <c r="AC671" s="566"/>
      <c r="AD671" s="566"/>
      <c r="AE671" s="324"/>
      <c r="AF671" s="193"/>
      <c r="AG671" s="193"/>
      <c r="AH671" s="325"/>
      <c r="AI671" s="324"/>
      <c r="AJ671" s="193"/>
      <c r="AK671" s="193"/>
      <c r="AL671" s="193"/>
      <c r="AM671" s="324"/>
      <c r="AN671" s="193"/>
      <c r="AO671" s="193"/>
      <c r="AP671" s="325"/>
      <c r="AQ671" s="324"/>
      <c r="AR671" s="193"/>
      <c r="AS671" s="193"/>
      <c r="AT671" s="325"/>
      <c r="AU671" s="193"/>
      <c r="AV671" s="193"/>
      <c r="AW671" s="193"/>
      <c r="AX671" s="194"/>
      <c r="AY671">
        <f t="shared" si="107"/>
        <v>0</v>
      </c>
    </row>
    <row r="672" spans="1:51" ht="18.75" hidden="1" customHeight="1" x14ac:dyDescent="0.15">
      <c r="A672" s="175"/>
      <c r="B672" s="172"/>
      <c r="C672" s="166"/>
      <c r="D672" s="172"/>
      <c r="E672" s="326" t="s">
        <v>194</v>
      </c>
      <c r="F672" s="327"/>
      <c r="G672" s="328"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9" t="s">
        <v>192</v>
      </c>
      <c r="AF672" s="320"/>
      <c r="AG672" s="320"/>
      <c r="AH672" s="321"/>
      <c r="AI672" s="322" t="s">
        <v>460</v>
      </c>
      <c r="AJ672" s="322"/>
      <c r="AK672" s="322"/>
      <c r="AL672" s="143"/>
      <c r="AM672" s="322" t="s">
        <v>461</v>
      </c>
      <c r="AN672" s="322"/>
      <c r="AO672" s="322"/>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6"/>
      <c r="F673" s="327"/>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3"/>
      <c r="AJ673" s="323"/>
      <c r="AK673" s="323"/>
      <c r="AL673" s="142"/>
      <c r="AM673" s="323"/>
      <c r="AN673" s="323"/>
      <c r="AO673" s="323"/>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6"/>
      <c r="F674" s="327"/>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4"/>
      <c r="AF674" s="193"/>
      <c r="AG674" s="193"/>
      <c r="AH674" s="193"/>
      <c r="AI674" s="324"/>
      <c r="AJ674" s="193"/>
      <c r="AK674" s="193"/>
      <c r="AL674" s="193"/>
      <c r="AM674" s="324"/>
      <c r="AN674" s="193"/>
      <c r="AO674" s="193"/>
      <c r="AP674" s="325"/>
      <c r="AQ674" s="324"/>
      <c r="AR674" s="193"/>
      <c r="AS674" s="193"/>
      <c r="AT674" s="325"/>
      <c r="AU674" s="193"/>
      <c r="AV674" s="193"/>
      <c r="AW674" s="193"/>
      <c r="AX674" s="194"/>
      <c r="AY674">
        <f t="shared" ref="AY674:AY676" si="108">$AY$672</f>
        <v>0</v>
      </c>
    </row>
    <row r="675" spans="1:51" ht="23.25" hidden="1" customHeight="1" x14ac:dyDescent="0.15">
      <c r="A675" s="175"/>
      <c r="B675" s="172"/>
      <c r="C675" s="166"/>
      <c r="D675" s="172"/>
      <c r="E675" s="326"/>
      <c r="F675" s="327"/>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4"/>
      <c r="AF675" s="193"/>
      <c r="AG675" s="193"/>
      <c r="AH675" s="325"/>
      <c r="AI675" s="324"/>
      <c r="AJ675" s="193"/>
      <c r="AK675" s="193"/>
      <c r="AL675" s="193"/>
      <c r="AM675" s="324"/>
      <c r="AN675" s="193"/>
      <c r="AO675" s="193"/>
      <c r="AP675" s="325"/>
      <c r="AQ675" s="324"/>
      <c r="AR675" s="193"/>
      <c r="AS675" s="193"/>
      <c r="AT675" s="325"/>
      <c r="AU675" s="193"/>
      <c r="AV675" s="193"/>
      <c r="AW675" s="193"/>
      <c r="AX675" s="194"/>
      <c r="AY675">
        <f t="shared" si="108"/>
        <v>0</v>
      </c>
    </row>
    <row r="676" spans="1:51" ht="23.25" hidden="1" customHeight="1" thickBot="1" x14ac:dyDescent="0.2">
      <c r="A676" s="175"/>
      <c r="B676" s="172"/>
      <c r="C676" s="166"/>
      <c r="D676" s="172"/>
      <c r="E676" s="326"/>
      <c r="F676" s="327"/>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6" t="s">
        <v>14</v>
      </c>
      <c r="AC676" s="566"/>
      <c r="AD676" s="566"/>
      <c r="AE676" s="324"/>
      <c r="AF676" s="193"/>
      <c r="AG676" s="193"/>
      <c r="AH676" s="325"/>
      <c r="AI676" s="324"/>
      <c r="AJ676" s="193"/>
      <c r="AK676" s="193"/>
      <c r="AL676" s="193"/>
      <c r="AM676" s="324"/>
      <c r="AN676" s="193"/>
      <c r="AO676" s="193"/>
      <c r="AP676" s="325"/>
      <c r="AQ676" s="324"/>
      <c r="AR676" s="193"/>
      <c r="AS676" s="193"/>
      <c r="AT676" s="325"/>
      <c r="AU676" s="193"/>
      <c r="AV676" s="193"/>
      <c r="AW676" s="193"/>
      <c r="AX676" s="194"/>
      <c r="AY676">
        <f t="shared" si="108"/>
        <v>0</v>
      </c>
    </row>
    <row r="677" spans="1:51" ht="18.75" hidden="1" customHeight="1" x14ac:dyDescent="0.15">
      <c r="A677" s="175"/>
      <c r="B677" s="172"/>
      <c r="C677" s="166"/>
      <c r="D677" s="172"/>
      <c r="E677" s="326" t="s">
        <v>194</v>
      </c>
      <c r="F677" s="327"/>
      <c r="G677" s="328"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9" t="s">
        <v>192</v>
      </c>
      <c r="AF677" s="320"/>
      <c r="AG677" s="320"/>
      <c r="AH677" s="321"/>
      <c r="AI677" s="322" t="s">
        <v>460</v>
      </c>
      <c r="AJ677" s="322"/>
      <c r="AK677" s="322"/>
      <c r="AL677" s="143"/>
      <c r="AM677" s="322" t="s">
        <v>461</v>
      </c>
      <c r="AN677" s="322"/>
      <c r="AO677" s="322"/>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6"/>
      <c r="F678" s="327"/>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3"/>
      <c r="AJ678" s="323"/>
      <c r="AK678" s="323"/>
      <c r="AL678" s="142"/>
      <c r="AM678" s="323"/>
      <c r="AN678" s="323"/>
      <c r="AO678" s="323"/>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6"/>
      <c r="F679" s="327"/>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4"/>
      <c r="AF679" s="193"/>
      <c r="AG679" s="193"/>
      <c r="AH679" s="193"/>
      <c r="AI679" s="324"/>
      <c r="AJ679" s="193"/>
      <c r="AK679" s="193"/>
      <c r="AL679" s="193"/>
      <c r="AM679" s="324"/>
      <c r="AN679" s="193"/>
      <c r="AO679" s="193"/>
      <c r="AP679" s="325"/>
      <c r="AQ679" s="324"/>
      <c r="AR679" s="193"/>
      <c r="AS679" s="193"/>
      <c r="AT679" s="325"/>
      <c r="AU679" s="193"/>
      <c r="AV679" s="193"/>
      <c r="AW679" s="193"/>
      <c r="AX679" s="194"/>
      <c r="AY679">
        <f t="shared" ref="AY679:AY681" si="109">$AY$677</f>
        <v>0</v>
      </c>
    </row>
    <row r="680" spans="1:51" ht="23.25" hidden="1" customHeight="1" x14ac:dyDescent="0.15">
      <c r="A680" s="175"/>
      <c r="B680" s="172"/>
      <c r="C680" s="166"/>
      <c r="D680" s="172"/>
      <c r="E680" s="326"/>
      <c r="F680" s="327"/>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4"/>
      <c r="AF680" s="193"/>
      <c r="AG680" s="193"/>
      <c r="AH680" s="325"/>
      <c r="AI680" s="324"/>
      <c r="AJ680" s="193"/>
      <c r="AK680" s="193"/>
      <c r="AL680" s="193"/>
      <c r="AM680" s="324"/>
      <c r="AN680" s="193"/>
      <c r="AO680" s="193"/>
      <c r="AP680" s="325"/>
      <c r="AQ680" s="324"/>
      <c r="AR680" s="193"/>
      <c r="AS680" s="193"/>
      <c r="AT680" s="325"/>
      <c r="AU680" s="193"/>
      <c r="AV680" s="193"/>
      <c r="AW680" s="193"/>
      <c r="AX680" s="194"/>
      <c r="AY680">
        <f t="shared" si="109"/>
        <v>0</v>
      </c>
    </row>
    <row r="681" spans="1:51" ht="23.25" hidden="1" customHeight="1" x14ac:dyDescent="0.15">
      <c r="A681" s="175"/>
      <c r="B681" s="172"/>
      <c r="C681" s="166"/>
      <c r="D681" s="172"/>
      <c r="E681" s="326"/>
      <c r="F681" s="327"/>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6" t="s">
        <v>14</v>
      </c>
      <c r="AC681" s="566"/>
      <c r="AD681" s="566"/>
      <c r="AE681" s="324"/>
      <c r="AF681" s="193"/>
      <c r="AG681" s="193"/>
      <c r="AH681" s="325"/>
      <c r="AI681" s="324"/>
      <c r="AJ681" s="193"/>
      <c r="AK681" s="193"/>
      <c r="AL681" s="193"/>
      <c r="AM681" s="324"/>
      <c r="AN681" s="193"/>
      <c r="AO681" s="193"/>
      <c r="AP681" s="325"/>
      <c r="AQ681" s="324"/>
      <c r="AR681" s="193"/>
      <c r="AS681" s="193"/>
      <c r="AT681" s="325"/>
      <c r="AU681" s="193"/>
      <c r="AV681" s="193"/>
      <c r="AW681" s="193"/>
      <c r="AX681" s="194"/>
      <c r="AY681">
        <f t="shared" si="109"/>
        <v>0</v>
      </c>
    </row>
    <row r="682" spans="1:51" ht="18.75" hidden="1" customHeight="1" x14ac:dyDescent="0.15">
      <c r="A682" s="175"/>
      <c r="B682" s="172"/>
      <c r="C682" s="166"/>
      <c r="D682" s="172"/>
      <c r="E682" s="326" t="s">
        <v>194</v>
      </c>
      <c r="F682" s="327"/>
      <c r="G682" s="328"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9" t="s">
        <v>192</v>
      </c>
      <c r="AF682" s="320"/>
      <c r="AG682" s="320"/>
      <c r="AH682" s="321"/>
      <c r="AI682" s="322" t="s">
        <v>460</v>
      </c>
      <c r="AJ682" s="322"/>
      <c r="AK682" s="322"/>
      <c r="AL682" s="143"/>
      <c r="AM682" s="322" t="s">
        <v>461</v>
      </c>
      <c r="AN682" s="322"/>
      <c r="AO682" s="322"/>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6"/>
      <c r="F683" s="327"/>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3"/>
      <c r="AJ683" s="323"/>
      <c r="AK683" s="323"/>
      <c r="AL683" s="142"/>
      <c r="AM683" s="323"/>
      <c r="AN683" s="323"/>
      <c r="AO683" s="323"/>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6"/>
      <c r="F684" s="327"/>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4"/>
      <c r="AF684" s="193"/>
      <c r="AG684" s="193"/>
      <c r="AH684" s="193"/>
      <c r="AI684" s="324"/>
      <c r="AJ684" s="193"/>
      <c r="AK684" s="193"/>
      <c r="AL684" s="193"/>
      <c r="AM684" s="324"/>
      <c r="AN684" s="193"/>
      <c r="AO684" s="193"/>
      <c r="AP684" s="325"/>
      <c r="AQ684" s="324"/>
      <c r="AR684" s="193"/>
      <c r="AS684" s="193"/>
      <c r="AT684" s="325"/>
      <c r="AU684" s="193"/>
      <c r="AV684" s="193"/>
      <c r="AW684" s="193"/>
      <c r="AX684" s="194"/>
      <c r="AY684">
        <f t="shared" ref="AY684:AY686" si="110">$AY$682</f>
        <v>0</v>
      </c>
    </row>
    <row r="685" spans="1:51" ht="23.25" hidden="1" customHeight="1" x14ac:dyDescent="0.15">
      <c r="A685" s="175"/>
      <c r="B685" s="172"/>
      <c r="C685" s="166"/>
      <c r="D685" s="172"/>
      <c r="E685" s="326"/>
      <c r="F685" s="327"/>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4"/>
      <c r="AF685" s="193"/>
      <c r="AG685" s="193"/>
      <c r="AH685" s="325"/>
      <c r="AI685" s="324"/>
      <c r="AJ685" s="193"/>
      <c r="AK685" s="193"/>
      <c r="AL685" s="193"/>
      <c r="AM685" s="324"/>
      <c r="AN685" s="193"/>
      <c r="AO685" s="193"/>
      <c r="AP685" s="325"/>
      <c r="AQ685" s="324"/>
      <c r="AR685" s="193"/>
      <c r="AS685" s="193"/>
      <c r="AT685" s="325"/>
      <c r="AU685" s="193"/>
      <c r="AV685" s="193"/>
      <c r="AW685" s="193"/>
      <c r="AX685" s="194"/>
      <c r="AY685">
        <f t="shared" si="110"/>
        <v>0</v>
      </c>
    </row>
    <row r="686" spans="1:51" ht="23.25" hidden="1" customHeight="1" x14ac:dyDescent="0.15">
      <c r="A686" s="175"/>
      <c r="B686" s="172"/>
      <c r="C686" s="166"/>
      <c r="D686" s="172"/>
      <c r="E686" s="326"/>
      <c r="F686" s="327"/>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6" t="s">
        <v>14</v>
      </c>
      <c r="AC686" s="566"/>
      <c r="AD686" s="566"/>
      <c r="AE686" s="324"/>
      <c r="AF686" s="193"/>
      <c r="AG686" s="193"/>
      <c r="AH686" s="325"/>
      <c r="AI686" s="324"/>
      <c r="AJ686" s="193"/>
      <c r="AK686" s="193"/>
      <c r="AL686" s="193"/>
      <c r="AM686" s="324"/>
      <c r="AN686" s="193"/>
      <c r="AO686" s="193"/>
      <c r="AP686" s="325"/>
      <c r="AQ686" s="324"/>
      <c r="AR686" s="193"/>
      <c r="AS686" s="193"/>
      <c r="AT686" s="325"/>
      <c r="AU686" s="193"/>
      <c r="AV686" s="193"/>
      <c r="AW686" s="193"/>
      <c r="AX686" s="194"/>
      <c r="AY686">
        <f t="shared" si="110"/>
        <v>0</v>
      </c>
    </row>
    <row r="687" spans="1:51" ht="18.75" hidden="1" customHeight="1" x14ac:dyDescent="0.15">
      <c r="A687" s="175"/>
      <c r="B687" s="172"/>
      <c r="C687" s="166"/>
      <c r="D687" s="172"/>
      <c r="E687" s="326" t="s">
        <v>194</v>
      </c>
      <c r="F687" s="327"/>
      <c r="G687" s="328"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9" t="s">
        <v>192</v>
      </c>
      <c r="AF687" s="320"/>
      <c r="AG687" s="320"/>
      <c r="AH687" s="321"/>
      <c r="AI687" s="322" t="s">
        <v>460</v>
      </c>
      <c r="AJ687" s="322"/>
      <c r="AK687" s="322"/>
      <c r="AL687" s="143"/>
      <c r="AM687" s="322" t="s">
        <v>461</v>
      </c>
      <c r="AN687" s="322"/>
      <c r="AO687" s="322"/>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6"/>
      <c r="F688" s="327"/>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3"/>
      <c r="AJ688" s="323"/>
      <c r="AK688" s="323"/>
      <c r="AL688" s="142"/>
      <c r="AM688" s="323"/>
      <c r="AN688" s="323"/>
      <c r="AO688" s="323"/>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6"/>
      <c r="F689" s="327"/>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4"/>
      <c r="AF689" s="193"/>
      <c r="AG689" s="193"/>
      <c r="AH689" s="193"/>
      <c r="AI689" s="324"/>
      <c r="AJ689" s="193"/>
      <c r="AK689" s="193"/>
      <c r="AL689" s="193"/>
      <c r="AM689" s="324"/>
      <c r="AN689" s="193"/>
      <c r="AO689" s="193"/>
      <c r="AP689" s="325"/>
      <c r="AQ689" s="324"/>
      <c r="AR689" s="193"/>
      <c r="AS689" s="193"/>
      <c r="AT689" s="325"/>
      <c r="AU689" s="193"/>
      <c r="AV689" s="193"/>
      <c r="AW689" s="193"/>
      <c r="AX689" s="194"/>
      <c r="AY689">
        <f t="shared" ref="AY689:AY691" si="111">$AY$687</f>
        <v>0</v>
      </c>
    </row>
    <row r="690" spans="1:51" ht="23.25" hidden="1" customHeight="1" x14ac:dyDescent="0.15">
      <c r="A690" s="175"/>
      <c r="B690" s="172"/>
      <c r="C690" s="166"/>
      <c r="D690" s="172"/>
      <c r="E690" s="326"/>
      <c r="F690" s="327"/>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4"/>
      <c r="AF690" s="193"/>
      <c r="AG690" s="193"/>
      <c r="AH690" s="325"/>
      <c r="AI690" s="324"/>
      <c r="AJ690" s="193"/>
      <c r="AK690" s="193"/>
      <c r="AL690" s="193"/>
      <c r="AM690" s="324"/>
      <c r="AN690" s="193"/>
      <c r="AO690" s="193"/>
      <c r="AP690" s="325"/>
      <c r="AQ690" s="324"/>
      <c r="AR690" s="193"/>
      <c r="AS690" s="193"/>
      <c r="AT690" s="325"/>
      <c r="AU690" s="193"/>
      <c r="AV690" s="193"/>
      <c r="AW690" s="193"/>
      <c r="AX690" s="194"/>
      <c r="AY690">
        <f t="shared" si="111"/>
        <v>0</v>
      </c>
    </row>
    <row r="691" spans="1:51" ht="23.25" hidden="1" customHeight="1" x14ac:dyDescent="0.15">
      <c r="A691" s="175"/>
      <c r="B691" s="172"/>
      <c r="C691" s="166"/>
      <c r="D691" s="172"/>
      <c r="E691" s="326"/>
      <c r="F691" s="327"/>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6" t="s">
        <v>14</v>
      </c>
      <c r="AC691" s="566"/>
      <c r="AD691" s="566"/>
      <c r="AE691" s="324"/>
      <c r="AF691" s="193"/>
      <c r="AG691" s="193"/>
      <c r="AH691" s="325"/>
      <c r="AI691" s="324"/>
      <c r="AJ691" s="193"/>
      <c r="AK691" s="193"/>
      <c r="AL691" s="193"/>
      <c r="AM691" s="324"/>
      <c r="AN691" s="193"/>
      <c r="AO691" s="193"/>
      <c r="AP691" s="325"/>
      <c r="AQ691" s="324"/>
      <c r="AR691" s="193"/>
      <c r="AS691" s="193"/>
      <c r="AT691" s="325"/>
      <c r="AU691" s="193"/>
      <c r="AV691" s="193"/>
      <c r="AW691" s="193"/>
      <c r="AX691" s="194"/>
      <c r="AY691">
        <f t="shared" si="111"/>
        <v>0</v>
      </c>
    </row>
    <row r="692" spans="1:51" ht="18.75" hidden="1" customHeight="1" x14ac:dyDescent="0.15">
      <c r="A692" s="175"/>
      <c r="B692" s="172"/>
      <c r="C692" s="166"/>
      <c r="D692" s="172"/>
      <c r="E692" s="326" t="s">
        <v>194</v>
      </c>
      <c r="F692" s="327"/>
      <c r="G692" s="328"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9" t="s">
        <v>192</v>
      </c>
      <c r="AF692" s="320"/>
      <c r="AG692" s="320"/>
      <c r="AH692" s="321"/>
      <c r="AI692" s="322" t="s">
        <v>460</v>
      </c>
      <c r="AJ692" s="322"/>
      <c r="AK692" s="322"/>
      <c r="AL692" s="143"/>
      <c r="AM692" s="322" t="s">
        <v>461</v>
      </c>
      <c r="AN692" s="322"/>
      <c r="AO692" s="322"/>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6"/>
      <c r="F693" s="327"/>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3"/>
      <c r="AJ693" s="323"/>
      <c r="AK693" s="323"/>
      <c r="AL693" s="142"/>
      <c r="AM693" s="323"/>
      <c r="AN693" s="323"/>
      <c r="AO693" s="323"/>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6"/>
      <c r="F694" s="327"/>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4"/>
      <c r="AF694" s="193"/>
      <c r="AG694" s="193"/>
      <c r="AH694" s="193"/>
      <c r="AI694" s="324"/>
      <c r="AJ694" s="193"/>
      <c r="AK694" s="193"/>
      <c r="AL694" s="193"/>
      <c r="AM694" s="324"/>
      <c r="AN694" s="193"/>
      <c r="AO694" s="193"/>
      <c r="AP694" s="325"/>
      <c r="AQ694" s="324"/>
      <c r="AR694" s="193"/>
      <c r="AS694" s="193"/>
      <c r="AT694" s="325"/>
      <c r="AU694" s="193"/>
      <c r="AV694" s="193"/>
      <c r="AW694" s="193"/>
      <c r="AX694" s="194"/>
      <c r="AY694">
        <f t="shared" ref="AY694:AY696" si="112">$AY$692</f>
        <v>0</v>
      </c>
    </row>
    <row r="695" spans="1:51" ht="23.25" hidden="1" customHeight="1" x14ac:dyDescent="0.15">
      <c r="A695" s="175"/>
      <c r="B695" s="172"/>
      <c r="C695" s="166"/>
      <c r="D695" s="172"/>
      <c r="E695" s="326"/>
      <c r="F695" s="327"/>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4"/>
      <c r="AF695" s="193"/>
      <c r="AG695" s="193"/>
      <c r="AH695" s="325"/>
      <c r="AI695" s="324"/>
      <c r="AJ695" s="193"/>
      <c r="AK695" s="193"/>
      <c r="AL695" s="193"/>
      <c r="AM695" s="324"/>
      <c r="AN695" s="193"/>
      <c r="AO695" s="193"/>
      <c r="AP695" s="325"/>
      <c r="AQ695" s="324"/>
      <c r="AR695" s="193"/>
      <c r="AS695" s="193"/>
      <c r="AT695" s="325"/>
      <c r="AU695" s="193"/>
      <c r="AV695" s="193"/>
      <c r="AW695" s="193"/>
      <c r="AX695" s="194"/>
      <c r="AY695">
        <f t="shared" si="112"/>
        <v>0</v>
      </c>
    </row>
    <row r="696" spans="1:51" ht="23.25" hidden="1" customHeight="1" x14ac:dyDescent="0.15">
      <c r="A696" s="175"/>
      <c r="B696" s="172"/>
      <c r="C696" s="166"/>
      <c r="D696" s="172"/>
      <c r="E696" s="326"/>
      <c r="F696" s="327"/>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6" t="s">
        <v>14</v>
      </c>
      <c r="AC696" s="566"/>
      <c r="AD696" s="566"/>
      <c r="AE696" s="324"/>
      <c r="AF696" s="193"/>
      <c r="AG696" s="193"/>
      <c r="AH696" s="325"/>
      <c r="AI696" s="324"/>
      <c r="AJ696" s="193"/>
      <c r="AK696" s="193"/>
      <c r="AL696" s="193"/>
      <c r="AM696" s="324"/>
      <c r="AN696" s="193"/>
      <c r="AO696" s="193"/>
      <c r="AP696" s="325"/>
      <c r="AQ696" s="324"/>
      <c r="AR696" s="193"/>
      <c r="AS696" s="193"/>
      <c r="AT696" s="325"/>
      <c r="AU696" s="193"/>
      <c r="AV696" s="193"/>
      <c r="AW696" s="193"/>
      <c r="AX696" s="194"/>
      <c r="AY696">
        <f t="shared" si="112"/>
        <v>0</v>
      </c>
    </row>
    <row r="697" spans="1:51" ht="23.85" hidden="1" customHeight="1" x14ac:dyDescent="0.15">
      <c r="A697" s="175"/>
      <c r="B697" s="172"/>
      <c r="C697" s="166"/>
      <c r="D697" s="172"/>
      <c r="E697" s="110" t="s">
        <v>323</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1" ht="27" customHeight="1" x14ac:dyDescent="0.15">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1" t="s">
        <v>30</v>
      </c>
      <c r="AH701" s="364"/>
      <c r="AI701" s="364"/>
      <c r="AJ701" s="364"/>
      <c r="AK701" s="364"/>
      <c r="AL701" s="364"/>
      <c r="AM701" s="364"/>
      <c r="AN701" s="364"/>
      <c r="AO701" s="364"/>
      <c r="AP701" s="364"/>
      <c r="AQ701" s="364"/>
      <c r="AR701" s="364"/>
      <c r="AS701" s="364"/>
      <c r="AT701" s="364"/>
      <c r="AU701" s="364"/>
      <c r="AV701" s="364"/>
      <c r="AW701" s="364"/>
      <c r="AX701" s="802"/>
    </row>
    <row r="702" spans="1:51" ht="58.5" customHeight="1" x14ac:dyDescent="0.15">
      <c r="A702" s="854" t="s">
        <v>139</v>
      </c>
      <c r="B702" s="855"/>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9" t="s">
        <v>633</v>
      </c>
      <c r="AE702" s="330"/>
      <c r="AF702" s="330"/>
      <c r="AG702" s="367" t="s">
        <v>665</v>
      </c>
      <c r="AH702" s="368"/>
      <c r="AI702" s="368"/>
      <c r="AJ702" s="368"/>
      <c r="AK702" s="368"/>
      <c r="AL702" s="368"/>
      <c r="AM702" s="368"/>
      <c r="AN702" s="368"/>
      <c r="AO702" s="368"/>
      <c r="AP702" s="368"/>
      <c r="AQ702" s="368"/>
      <c r="AR702" s="368"/>
      <c r="AS702" s="368"/>
      <c r="AT702" s="368"/>
      <c r="AU702" s="368"/>
      <c r="AV702" s="368"/>
      <c r="AW702" s="368"/>
      <c r="AX702" s="369"/>
    </row>
    <row r="703" spans="1:51" ht="87" customHeight="1" x14ac:dyDescent="0.15">
      <c r="A703" s="856"/>
      <c r="B703" s="857"/>
      <c r="C703" s="793" t="s">
        <v>36</v>
      </c>
      <c r="D703" s="794"/>
      <c r="E703" s="794"/>
      <c r="F703" s="794"/>
      <c r="G703" s="794"/>
      <c r="H703" s="794"/>
      <c r="I703" s="794"/>
      <c r="J703" s="794"/>
      <c r="K703" s="794"/>
      <c r="L703" s="794"/>
      <c r="M703" s="794"/>
      <c r="N703" s="794"/>
      <c r="O703" s="794"/>
      <c r="P703" s="794"/>
      <c r="Q703" s="794"/>
      <c r="R703" s="794"/>
      <c r="S703" s="794"/>
      <c r="T703" s="794"/>
      <c r="U703" s="794"/>
      <c r="V703" s="794"/>
      <c r="W703" s="794"/>
      <c r="X703" s="794"/>
      <c r="Y703" s="794"/>
      <c r="Z703" s="794"/>
      <c r="AA703" s="794"/>
      <c r="AB703" s="794"/>
      <c r="AC703" s="374"/>
      <c r="AD703" s="307" t="s">
        <v>633</v>
      </c>
      <c r="AE703" s="308"/>
      <c r="AF703" s="308"/>
      <c r="AG703" s="309" t="s">
        <v>666</v>
      </c>
      <c r="AH703" s="310"/>
      <c r="AI703" s="310"/>
      <c r="AJ703" s="310"/>
      <c r="AK703" s="310"/>
      <c r="AL703" s="310"/>
      <c r="AM703" s="310"/>
      <c r="AN703" s="310"/>
      <c r="AO703" s="310"/>
      <c r="AP703" s="310"/>
      <c r="AQ703" s="310"/>
      <c r="AR703" s="310"/>
      <c r="AS703" s="310"/>
      <c r="AT703" s="310"/>
      <c r="AU703" s="310"/>
      <c r="AV703" s="310"/>
      <c r="AW703" s="310"/>
      <c r="AX703" s="311"/>
    </row>
    <row r="704" spans="1:51" ht="108" customHeight="1" x14ac:dyDescent="0.15">
      <c r="A704" s="858"/>
      <c r="B704" s="859"/>
      <c r="C704" s="795" t="s">
        <v>141</v>
      </c>
      <c r="D704" s="796"/>
      <c r="E704" s="796"/>
      <c r="F704" s="796"/>
      <c r="G704" s="796"/>
      <c r="H704" s="796"/>
      <c r="I704" s="796"/>
      <c r="J704" s="796"/>
      <c r="K704" s="796"/>
      <c r="L704" s="796"/>
      <c r="M704" s="796"/>
      <c r="N704" s="796"/>
      <c r="O704" s="796"/>
      <c r="P704" s="796"/>
      <c r="Q704" s="796"/>
      <c r="R704" s="796"/>
      <c r="S704" s="796"/>
      <c r="T704" s="796"/>
      <c r="U704" s="796"/>
      <c r="V704" s="796"/>
      <c r="W704" s="796"/>
      <c r="X704" s="796"/>
      <c r="Y704" s="796"/>
      <c r="Z704" s="796"/>
      <c r="AA704" s="796"/>
      <c r="AB704" s="796"/>
      <c r="AC704" s="797"/>
      <c r="AD704" s="765" t="s">
        <v>633</v>
      </c>
      <c r="AE704" s="766"/>
      <c r="AF704" s="766"/>
      <c r="AG704" s="153" t="s">
        <v>667</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6" t="s">
        <v>38</v>
      </c>
      <c r="B705" s="627"/>
      <c r="C705" s="798" t="s">
        <v>40</v>
      </c>
      <c r="D705" s="799"/>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0"/>
      <c r="AD705" s="700" t="s">
        <v>633</v>
      </c>
      <c r="AE705" s="701"/>
      <c r="AF705" s="701"/>
      <c r="AG705" s="113" t="s">
        <v>668</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8"/>
      <c r="B706" s="629"/>
      <c r="C706" s="777"/>
      <c r="D706" s="778"/>
      <c r="E706" s="716" t="s">
        <v>296</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7" t="s">
        <v>654</v>
      </c>
      <c r="AE706" s="308"/>
      <c r="AF706" s="649"/>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8"/>
      <c r="B707" s="629"/>
      <c r="C707" s="779"/>
      <c r="D707" s="780"/>
      <c r="E707" s="719" t="s">
        <v>239</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6" t="s">
        <v>654</v>
      </c>
      <c r="AE707" s="817"/>
      <c r="AF707" s="817"/>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8"/>
      <c r="B708" s="630"/>
      <c r="C708" s="790" t="s">
        <v>41</v>
      </c>
      <c r="D708" s="791"/>
      <c r="E708" s="791"/>
      <c r="F708" s="791"/>
      <c r="G708" s="791"/>
      <c r="H708" s="791"/>
      <c r="I708" s="791"/>
      <c r="J708" s="791"/>
      <c r="K708" s="791"/>
      <c r="L708" s="791"/>
      <c r="M708" s="791"/>
      <c r="N708" s="791"/>
      <c r="O708" s="791"/>
      <c r="P708" s="791"/>
      <c r="Q708" s="791"/>
      <c r="R708" s="791"/>
      <c r="S708" s="791"/>
      <c r="T708" s="791"/>
      <c r="U708" s="791"/>
      <c r="V708" s="791"/>
      <c r="W708" s="791"/>
      <c r="X708" s="791"/>
      <c r="Y708" s="791"/>
      <c r="Z708" s="791"/>
      <c r="AA708" s="791"/>
      <c r="AB708" s="791"/>
      <c r="AC708" s="791"/>
      <c r="AD708" s="590" t="s">
        <v>633</v>
      </c>
      <c r="AE708" s="591"/>
      <c r="AF708" s="591"/>
      <c r="AG708" s="725" t="s">
        <v>669</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8"/>
      <c r="B709" s="630"/>
      <c r="C709" s="373" t="s">
        <v>142</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633</v>
      </c>
      <c r="AE709" s="308"/>
      <c r="AF709" s="308"/>
      <c r="AG709" s="309" t="s">
        <v>670</v>
      </c>
      <c r="AH709" s="310"/>
      <c r="AI709" s="310"/>
      <c r="AJ709" s="310"/>
      <c r="AK709" s="310"/>
      <c r="AL709" s="310"/>
      <c r="AM709" s="310"/>
      <c r="AN709" s="310"/>
      <c r="AO709" s="310"/>
      <c r="AP709" s="310"/>
      <c r="AQ709" s="310"/>
      <c r="AR709" s="310"/>
      <c r="AS709" s="310"/>
      <c r="AT709" s="310"/>
      <c r="AU709" s="310"/>
      <c r="AV709" s="310"/>
      <c r="AW709" s="310"/>
      <c r="AX709" s="311"/>
    </row>
    <row r="710" spans="1:50" ht="26.25" customHeight="1" x14ac:dyDescent="0.15">
      <c r="A710" s="628"/>
      <c r="B710" s="630"/>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655</v>
      </c>
      <c r="AE710" s="308"/>
      <c r="AF710" s="308"/>
      <c r="AG710" s="309" t="s">
        <v>637</v>
      </c>
      <c r="AH710" s="310"/>
      <c r="AI710" s="310"/>
      <c r="AJ710" s="310"/>
      <c r="AK710" s="310"/>
      <c r="AL710" s="310"/>
      <c r="AM710" s="310"/>
      <c r="AN710" s="310"/>
      <c r="AO710" s="310"/>
      <c r="AP710" s="310"/>
      <c r="AQ710" s="310"/>
      <c r="AR710" s="310"/>
      <c r="AS710" s="310"/>
      <c r="AT710" s="310"/>
      <c r="AU710" s="310"/>
      <c r="AV710" s="310"/>
      <c r="AW710" s="310"/>
      <c r="AX710" s="311"/>
    </row>
    <row r="711" spans="1:50" ht="61.5" customHeight="1" x14ac:dyDescent="0.15">
      <c r="A711" s="628"/>
      <c r="B711" s="630"/>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9"/>
      <c r="AD711" s="307" t="s">
        <v>633</v>
      </c>
      <c r="AE711" s="308"/>
      <c r="AF711" s="308"/>
      <c r="AG711" s="309" t="s">
        <v>671</v>
      </c>
      <c r="AH711" s="310"/>
      <c r="AI711" s="310"/>
      <c r="AJ711" s="310"/>
      <c r="AK711" s="310"/>
      <c r="AL711" s="310"/>
      <c r="AM711" s="310"/>
      <c r="AN711" s="310"/>
      <c r="AO711" s="310"/>
      <c r="AP711" s="310"/>
      <c r="AQ711" s="310"/>
      <c r="AR711" s="310"/>
      <c r="AS711" s="310"/>
      <c r="AT711" s="310"/>
      <c r="AU711" s="310"/>
      <c r="AV711" s="310"/>
      <c r="AW711" s="310"/>
      <c r="AX711" s="311"/>
    </row>
    <row r="712" spans="1:50" ht="26.25" customHeight="1" x14ac:dyDescent="0.15">
      <c r="A712" s="628"/>
      <c r="B712" s="630"/>
      <c r="C712" s="373" t="s">
        <v>263</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9"/>
      <c r="AD712" s="765" t="s">
        <v>655</v>
      </c>
      <c r="AE712" s="766"/>
      <c r="AF712" s="766"/>
      <c r="AG712" s="89" t="s">
        <v>637</v>
      </c>
      <c r="AH712" s="90"/>
      <c r="AI712" s="90"/>
      <c r="AJ712" s="90"/>
      <c r="AK712" s="90"/>
      <c r="AL712" s="90"/>
      <c r="AM712" s="90"/>
      <c r="AN712" s="90"/>
      <c r="AO712" s="90"/>
      <c r="AP712" s="90"/>
      <c r="AQ712" s="90"/>
      <c r="AR712" s="90"/>
      <c r="AS712" s="90"/>
      <c r="AT712" s="90"/>
      <c r="AU712" s="90"/>
      <c r="AV712" s="90"/>
      <c r="AW712" s="90"/>
      <c r="AX712" s="91"/>
    </row>
    <row r="713" spans="1:50" ht="26.25" customHeight="1" x14ac:dyDescent="0.15">
      <c r="A713" s="628"/>
      <c r="B713" s="630"/>
      <c r="C713" s="935" t="s">
        <v>264</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07" t="s">
        <v>655</v>
      </c>
      <c r="AE713" s="308"/>
      <c r="AF713" s="649"/>
      <c r="AG713" s="89" t="s">
        <v>637</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1"/>
      <c r="B714" s="632"/>
      <c r="C714" s="633" t="s">
        <v>242</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87" t="s">
        <v>655</v>
      </c>
      <c r="AE714" s="788"/>
      <c r="AF714" s="789"/>
      <c r="AG714" s="89" t="s">
        <v>637</v>
      </c>
      <c r="AH714" s="90"/>
      <c r="AI714" s="90"/>
      <c r="AJ714" s="90"/>
      <c r="AK714" s="90"/>
      <c r="AL714" s="90"/>
      <c r="AM714" s="90"/>
      <c r="AN714" s="90"/>
      <c r="AO714" s="90"/>
      <c r="AP714" s="90"/>
      <c r="AQ714" s="90"/>
      <c r="AR714" s="90"/>
      <c r="AS714" s="90"/>
      <c r="AT714" s="90"/>
      <c r="AU714" s="90"/>
      <c r="AV714" s="90"/>
      <c r="AW714" s="90"/>
      <c r="AX714" s="91"/>
    </row>
    <row r="715" spans="1:50" ht="27" customHeight="1" x14ac:dyDescent="0.15">
      <c r="A715" s="626" t="s">
        <v>39</v>
      </c>
      <c r="B715" s="767"/>
      <c r="C715" s="768" t="s">
        <v>243</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90" t="s">
        <v>633</v>
      </c>
      <c r="AE715" s="591"/>
      <c r="AF715" s="642"/>
      <c r="AG715" s="725" t="s">
        <v>672</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655</v>
      </c>
      <c r="AE716" s="613"/>
      <c r="AF716" s="613"/>
      <c r="AG716" s="309" t="s">
        <v>637</v>
      </c>
      <c r="AH716" s="310"/>
      <c r="AI716" s="310"/>
      <c r="AJ716" s="310"/>
      <c r="AK716" s="310"/>
      <c r="AL716" s="310"/>
      <c r="AM716" s="310"/>
      <c r="AN716" s="310"/>
      <c r="AO716" s="310"/>
      <c r="AP716" s="310"/>
      <c r="AQ716" s="310"/>
      <c r="AR716" s="310"/>
      <c r="AS716" s="310"/>
      <c r="AT716" s="310"/>
      <c r="AU716" s="310"/>
      <c r="AV716" s="310"/>
      <c r="AW716" s="310"/>
      <c r="AX716" s="311"/>
    </row>
    <row r="717" spans="1:50" ht="46.5" customHeight="1" x14ac:dyDescent="0.15">
      <c r="A717" s="628"/>
      <c r="B717" s="630"/>
      <c r="C717" s="373" t="s">
        <v>195</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633</v>
      </c>
      <c r="AE717" s="308"/>
      <c r="AF717" s="308"/>
      <c r="AG717" s="309" t="s">
        <v>673</v>
      </c>
      <c r="AH717" s="310"/>
      <c r="AI717" s="310"/>
      <c r="AJ717" s="310"/>
      <c r="AK717" s="310"/>
      <c r="AL717" s="310"/>
      <c r="AM717" s="310"/>
      <c r="AN717" s="310"/>
      <c r="AO717" s="310"/>
      <c r="AP717" s="310"/>
      <c r="AQ717" s="310"/>
      <c r="AR717" s="310"/>
      <c r="AS717" s="310"/>
      <c r="AT717" s="310"/>
      <c r="AU717" s="310"/>
      <c r="AV717" s="310"/>
      <c r="AW717" s="310"/>
      <c r="AX717" s="311"/>
    </row>
    <row r="718" spans="1:50" ht="72" customHeight="1" x14ac:dyDescent="0.15">
      <c r="A718" s="631"/>
      <c r="B718" s="632"/>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633</v>
      </c>
      <c r="AE718" s="308"/>
      <c r="AF718" s="308"/>
      <c r="AG718" s="115" t="s">
        <v>705</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633</v>
      </c>
      <c r="AE719" s="591"/>
      <c r="AF719" s="591"/>
      <c r="AG719" s="113" t="s">
        <v>675</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256</v>
      </c>
      <c r="D720" s="282"/>
      <c r="E720" s="282"/>
      <c r="F720" s="285"/>
      <c r="G720" s="281" t="s">
        <v>257</v>
      </c>
      <c r="H720" s="282"/>
      <c r="I720" s="282"/>
      <c r="J720" s="282"/>
      <c r="K720" s="282"/>
      <c r="L720" s="282"/>
      <c r="M720" s="282"/>
      <c r="N720" s="281" t="s">
        <v>260</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t="s">
        <v>656</v>
      </c>
      <c r="D721" s="279"/>
      <c r="E721" s="279"/>
      <c r="F721" s="280"/>
      <c r="G721" s="269"/>
      <c r="H721" s="270"/>
      <c r="I721" s="63" t="str">
        <f>IF(OR(G721="　", G721=""), "", "-")</f>
        <v/>
      </c>
      <c r="J721" s="273"/>
      <c r="K721" s="273"/>
      <c r="L721" s="63" t="str">
        <f>IF(M721="","","-")</f>
        <v/>
      </c>
      <c r="M721" s="64"/>
      <c r="N721" s="286" t="s">
        <v>674</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85.5" customHeight="1" x14ac:dyDescent="0.15">
      <c r="A726" s="626" t="s">
        <v>47</v>
      </c>
      <c r="B726" s="782"/>
      <c r="C726" s="792" t="s">
        <v>52</v>
      </c>
      <c r="D726" s="818"/>
      <c r="E726" s="818"/>
      <c r="F726" s="819"/>
      <c r="G726" s="564" t="s">
        <v>706</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2" ht="72.75" customHeight="1" thickBot="1" x14ac:dyDescent="0.2">
      <c r="A727" s="783"/>
      <c r="B727" s="784"/>
      <c r="C727" s="731" t="s">
        <v>56</v>
      </c>
      <c r="D727" s="732"/>
      <c r="E727" s="732"/>
      <c r="F727" s="733"/>
      <c r="G727" s="562" t="s">
        <v>676</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72.75" customHeight="1" thickBot="1" x14ac:dyDescent="0.2">
      <c r="A731" s="659" t="s">
        <v>136</v>
      </c>
      <c r="B731" s="660"/>
      <c r="C731" s="660"/>
      <c r="D731" s="660"/>
      <c r="E731" s="661"/>
      <c r="F731" s="715" t="s">
        <v>710</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71.25" customHeight="1" thickBot="1" x14ac:dyDescent="0.2">
      <c r="A733" s="659" t="s">
        <v>137</v>
      </c>
      <c r="B733" s="660"/>
      <c r="C733" s="660"/>
      <c r="D733" s="660"/>
      <c r="E733" s="661"/>
      <c r="F733" s="623" t="s">
        <v>713</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6" t="s">
        <v>269</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c r="AZ736" s="10"/>
    </row>
    <row r="737" spans="1:51" ht="24.75" customHeight="1" x14ac:dyDescent="0.15">
      <c r="A737" s="978" t="s">
        <v>589</v>
      </c>
      <c r="B737" s="196"/>
      <c r="C737" s="196"/>
      <c r="D737" s="197"/>
      <c r="E737" s="942" t="s">
        <v>657</v>
      </c>
      <c r="F737" s="943"/>
      <c r="G737" s="943"/>
      <c r="H737" s="943"/>
      <c r="I737" s="943"/>
      <c r="J737" s="943"/>
      <c r="K737" s="943"/>
      <c r="L737" s="943"/>
      <c r="M737" s="943"/>
      <c r="N737" s="943"/>
      <c r="O737" s="943"/>
      <c r="P737" s="945"/>
      <c r="Q737" s="942"/>
      <c r="R737" s="943"/>
      <c r="S737" s="943"/>
      <c r="T737" s="943"/>
      <c r="U737" s="943"/>
      <c r="V737" s="943"/>
      <c r="W737" s="943"/>
      <c r="X737" s="943"/>
      <c r="Y737" s="943"/>
      <c r="Z737" s="943"/>
      <c r="AA737" s="943"/>
      <c r="AB737" s="945"/>
      <c r="AC737" s="942"/>
      <c r="AD737" s="943"/>
      <c r="AE737" s="943"/>
      <c r="AF737" s="943"/>
      <c r="AG737" s="943"/>
      <c r="AH737" s="943"/>
      <c r="AI737" s="943"/>
      <c r="AJ737" s="943"/>
      <c r="AK737" s="943"/>
      <c r="AL737" s="943"/>
      <c r="AM737" s="943"/>
      <c r="AN737" s="945"/>
      <c r="AO737" s="942"/>
      <c r="AP737" s="943"/>
      <c r="AQ737" s="943"/>
      <c r="AR737" s="943"/>
      <c r="AS737" s="943"/>
      <c r="AT737" s="943"/>
      <c r="AU737" s="943"/>
      <c r="AV737" s="943"/>
      <c r="AW737" s="943"/>
      <c r="AX737" s="944"/>
      <c r="AY737" s="82"/>
    </row>
    <row r="738" spans="1:51" ht="24.75" customHeight="1" x14ac:dyDescent="0.15">
      <c r="A738" s="349" t="s">
        <v>312</v>
      </c>
      <c r="B738" s="349"/>
      <c r="C738" s="349"/>
      <c r="D738" s="349"/>
      <c r="E738" s="942" t="s">
        <v>658</v>
      </c>
      <c r="F738" s="943"/>
      <c r="G738" s="943"/>
      <c r="H738" s="943"/>
      <c r="I738" s="943"/>
      <c r="J738" s="943"/>
      <c r="K738" s="943"/>
      <c r="L738" s="943"/>
      <c r="M738" s="943"/>
      <c r="N738" s="943"/>
      <c r="O738" s="943"/>
      <c r="P738" s="945"/>
      <c r="Q738" s="942"/>
      <c r="R738" s="943"/>
      <c r="S738" s="943"/>
      <c r="T738" s="943"/>
      <c r="U738" s="943"/>
      <c r="V738" s="943"/>
      <c r="W738" s="943"/>
      <c r="X738" s="943"/>
      <c r="Y738" s="943"/>
      <c r="Z738" s="943"/>
      <c r="AA738" s="943"/>
      <c r="AB738" s="945"/>
      <c r="AC738" s="942"/>
      <c r="AD738" s="943"/>
      <c r="AE738" s="943"/>
      <c r="AF738" s="943"/>
      <c r="AG738" s="943"/>
      <c r="AH738" s="943"/>
      <c r="AI738" s="943"/>
      <c r="AJ738" s="943"/>
      <c r="AK738" s="943"/>
      <c r="AL738" s="943"/>
      <c r="AM738" s="943"/>
      <c r="AN738" s="945"/>
      <c r="AO738" s="942"/>
      <c r="AP738" s="943"/>
      <c r="AQ738" s="943"/>
      <c r="AR738" s="943"/>
      <c r="AS738" s="943"/>
      <c r="AT738" s="943"/>
      <c r="AU738" s="943"/>
      <c r="AV738" s="943"/>
      <c r="AW738" s="943"/>
      <c r="AX738" s="944"/>
    </row>
    <row r="739" spans="1:51" ht="24.75" customHeight="1" x14ac:dyDescent="0.15">
      <c r="A739" s="349" t="s">
        <v>311</v>
      </c>
      <c r="B739" s="349"/>
      <c r="C739" s="349"/>
      <c r="D739" s="349"/>
      <c r="E739" s="942" t="s">
        <v>657</v>
      </c>
      <c r="F739" s="943"/>
      <c r="G739" s="943"/>
      <c r="H739" s="943"/>
      <c r="I739" s="943"/>
      <c r="J739" s="943"/>
      <c r="K739" s="943"/>
      <c r="L739" s="943"/>
      <c r="M739" s="943"/>
      <c r="N739" s="943"/>
      <c r="O739" s="943"/>
      <c r="P739" s="945"/>
      <c r="Q739" s="942"/>
      <c r="R739" s="943"/>
      <c r="S739" s="943"/>
      <c r="T739" s="943"/>
      <c r="U739" s="943"/>
      <c r="V739" s="943"/>
      <c r="W739" s="943"/>
      <c r="X739" s="943"/>
      <c r="Y739" s="943"/>
      <c r="Z739" s="943"/>
      <c r="AA739" s="943"/>
      <c r="AB739" s="945"/>
      <c r="AC739" s="942"/>
      <c r="AD739" s="943"/>
      <c r="AE739" s="943"/>
      <c r="AF739" s="943"/>
      <c r="AG739" s="943"/>
      <c r="AH739" s="943"/>
      <c r="AI739" s="943"/>
      <c r="AJ739" s="943"/>
      <c r="AK739" s="943"/>
      <c r="AL739" s="943"/>
      <c r="AM739" s="943"/>
      <c r="AN739" s="945"/>
      <c r="AO739" s="942"/>
      <c r="AP739" s="943"/>
      <c r="AQ739" s="943"/>
      <c r="AR739" s="943"/>
      <c r="AS739" s="943"/>
      <c r="AT739" s="943"/>
      <c r="AU739" s="943"/>
      <c r="AV739" s="943"/>
      <c r="AW739" s="943"/>
      <c r="AX739" s="944"/>
    </row>
    <row r="740" spans="1:51" ht="24.75" customHeight="1" x14ac:dyDescent="0.15">
      <c r="A740" s="349" t="s">
        <v>310</v>
      </c>
      <c r="B740" s="349"/>
      <c r="C740" s="349"/>
      <c r="D740" s="349"/>
      <c r="E740" s="942" t="s">
        <v>659</v>
      </c>
      <c r="F740" s="943"/>
      <c r="G740" s="943"/>
      <c r="H740" s="943"/>
      <c r="I740" s="943"/>
      <c r="J740" s="943"/>
      <c r="K740" s="943"/>
      <c r="L740" s="943"/>
      <c r="M740" s="943"/>
      <c r="N740" s="943"/>
      <c r="O740" s="943"/>
      <c r="P740" s="945"/>
      <c r="Q740" s="942"/>
      <c r="R740" s="943"/>
      <c r="S740" s="943"/>
      <c r="T740" s="943"/>
      <c r="U740" s="943"/>
      <c r="V740" s="943"/>
      <c r="W740" s="943"/>
      <c r="X740" s="943"/>
      <c r="Y740" s="943"/>
      <c r="Z740" s="943"/>
      <c r="AA740" s="943"/>
      <c r="AB740" s="945"/>
      <c r="AC740" s="942"/>
      <c r="AD740" s="943"/>
      <c r="AE740" s="943"/>
      <c r="AF740" s="943"/>
      <c r="AG740" s="943"/>
      <c r="AH740" s="943"/>
      <c r="AI740" s="943"/>
      <c r="AJ740" s="943"/>
      <c r="AK740" s="943"/>
      <c r="AL740" s="943"/>
      <c r="AM740" s="943"/>
      <c r="AN740" s="945"/>
      <c r="AO740" s="942"/>
      <c r="AP740" s="943"/>
      <c r="AQ740" s="943"/>
      <c r="AR740" s="943"/>
      <c r="AS740" s="943"/>
      <c r="AT740" s="943"/>
      <c r="AU740" s="943"/>
      <c r="AV740" s="943"/>
      <c r="AW740" s="943"/>
      <c r="AX740" s="944"/>
    </row>
    <row r="741" spans="1:51" ht="24.75" customHeight="1" x14ac:dyDescent="0.15">
      <c r="A741" s="349" t="s">
        <v>309</v>
      </c>
      <c r="B741" s="349"/>
      <c r="C741" s="349"/>
      <c r="D741" s="349"/>
      <c r="E741" s="942" t="s">
        <v>660</v>
      </c>
      <c r="F741" s="943"/>
      <c r="G741" s="943"/>
      <c r="H741" s="943"/>
      <c r="I741" s="943"/>
      <c r="J741" s="943"/>
      <c r="K741" s="943"/>
      <c r="L741" s="943"/>
      <c r="M741" s="943"/>
      <c r="N741" s="943"/>
      <c r="O741" s="943"/>
      <c r="P741" s="945"/>
      <c r="Q741" s="942"/>
      <c r="R741" s="943"/>
      <c r="S741" s="943"/>
      <c r="T741" s="943"/>
      <c r="U741" s="943"/>
      <c r="V741" s="943"/>
      <c r="W741" s="943"/>
      <c r="X741" s="943"/>
      <c r="Y741" s="943"/>
      <c r="Z741" s="943"/>
      <c r="AA741" s="943"/>
      <c r="AB741" s="945"/>
      <c r="AC741" s="942"/>
      <c r="AD741" s="943"/>
      <c r="AE741" s="943"/>
      <c r="AF741" s="943"/>
      <c r="AG741" s="943"/>
      <c r="AH741" s="943"/>
      <c r="AI741" s="943"/>
      <c r="AJ741" s="943"/>
      <c r="AK741" s="943"/>
      <c r="AL741" s="943"/>
      <c r="AM741" s="943"/>
      <c r="AN741" s="945"/>
      <c r="AO741" s="942"/>
      <c r="AP741" s="943"/>
      <c r="AQ741" s="943"/>
      <c r="AR741" s="943"/>
      <c r="AS741" s="943"/>
      <c r="AT741" s="943"/>
      <c r="AU741" s="943"/>
      <c r="AV741" s="943"/>
      <c r="AW741" s="943"/>
      <c r="AX741" s="944"/>
    </row>
    <row r="742" spans="1:51" ht="24.75" customHeight="1" x14ac:dyDescent="0.15">
      <c r="A742" s="349" t="s">
        <v>308</v>
      </c>
      <c r="B742" s="349"/>
      <c r="C742" s="349"/>
      <c r="D742" s="349"/>
      <c r="E742" s="942" t="s">
        <v>661</v>
      </c>
      <c r="F742" s="943"/>
      <c r="G742" s="943"/>
      <c r="H742" s="943"/>
      <c r="I742" s="943"/>
      <c r="J742" s="943"/>
      <c r="K742" s="943"/>
      <c r="L742" s="943"/>
      <c r="M742" s="943"/>
      <c r="N742" s="943"/>
      <c r="O742" s="943"/>
      <c r="P742" s="945"/>
      <c r="Q742" s="942"/>
      <c r="R742" s="943"/>
      <c r="S742" s="943"/>
      <c r="T742" s="943"/>
      <c r="U742" s="943"/>
      <c r="V742" s="943"/>
      <c r="W742" s="943"/>
      <c r="X742" s="943"/>
      <c r="Y742" s="943"/>
      <c r="Z742" s="943"/>
      <c r="AA742" s="943"/>
      <c r="AB742" s="945"/>
      <c r="AC742" s="942"/>
      <c r="AD742" s="943"/>
      <c r="AE742" s="943"/>
      <c r="AF742" s="943"/>
      <c r="AG742" s="943"/>
      <c r="AH742" s="943"/>
      <c r="AI742" s="943"/>
      <c r="AJ742" s="943"/>
      <c r="AK742" s="943"/>
      <c r="AL742" s="943"/>
      <c r="AM742" s="943"/>
      <c r="AN742" s="945"/>
      <c r="AO742" s="942"/>
      <c r="AP742" s="943"/>
      <c r="AQ742" s="943"/>
      <c r="AR742" s="943"/>
      <c r="AS742" s="943"/>
      <c r="AT742" s="943"/>
      <c r="AU742" s="943"/>
      <c r="AV742" s="943"/>
      <c r="AW742" s="943"/>
      <c r="AX742" s="944"/>
    </row>
    <row r="743" spans="1:51" ht="24.75" customHeight="1" x14ac:dyDescent="0.15">
      <c r="A743" s="349" t="s">
        <v>307</v>
      </c>
      <c r="B743" s="349"/>
      <c r="C743" s="349"/>
      <c r="D743" s="349"/>
      <c r="E743" s="942" t="s">
        <v>662</v>
      </c>
      <c r="F743" s="943"/>
      <c r="G743" s="943"/>
      <c r="H743" s="943"/>
      <c r="I743" s="943"/>
      <c r="J743" s="943"/>
      <c r="K743" s="943"/>
      <c r="L743" s="943"/>
      <c r="M743" s="943"/>
      <c r="N743" s="943"/>
      <c r="O743" s="943"/>
      <c r="P743" s="945"/>
      <c r="Q743" s="942"/>
      <c r="R743" s="943"/>
      <c r="S743" s="943"/>
      <c r="T743" s="943"/>
      <c r="U743" s="943"/>
      <c r="V743" s="943"/>
      <c r="W743" s="943"/>
      <c r="X743" s="943"/>
      <c r="Y743" s="943"/>
      <c r="Z743" s="943"/>
      <c r="AA743" s="943"/>
      <c r="AB743" s="945"/>
      <c r="AC743" s="942"/>
      <c r="AD743" s="943"/>
      <c r="AE743" s="943"/>
      <c r="AF743" s="943"/>
      <c r="AG743" s="943"/>
      <c r="AH743" s="943"/>
      <c r="AI743" s="943"/>
      <c r="AJ743" s="943"/>
      <c r="AK743" s="943"/>
      <c r="AL743" s="943"/>
      <c r="AM743" s="943"/>
      <c r="AN743" s="945"/>
      <c r="AO743" s="942"/>
      <c r="AP743" s="943"/>
      <c r="AQ743" s="943"/>
      <c r="AR743" s="943"/>
      <c r="AS743" s="943"/>
      <c r="AT743" s="943"/>
      <c r="AU743" s="943"/>
      <c r="AV743" s="943"/>
      <c r="AW743" s="943"/>
      <c r="AX743" s="944"/>
    </row>
    <row r="744" spans="1:51" ht="24.75" customHeight="1" x14ac:dyDescent="0.15">
      <c r="A744" s="349" t="s">
        <v>306</v>
      </c>
      <c r="B744" s="349"/>
      <c r="C744" s="349"/>
      <c r="D744" s="349"/>
      <c r="E744" s="942" t="s">
        <v>663</v>
      </c>
      <c r="F744" s="943"/>
      <c r="G744" s="943"/>
      <c r="H744" s="943"/>
      <c r="I744" s="943"/>
      <c r="J744" s="943"/>
      <c r="K744" s="943"/>
      <c r="L744" s="943"/>
      <c r="M744" s="943"/>
      <c r="N744" s="943"/>
      <c r="O744" s="943"/>
      <c r="P744" s="945"/>
      <c r="Q744" s="942"/>
      <c r="R744" s="943"/>
      <c r="S744" s="943"/>
      <c r="T744" s="943"/>
      <c r="U744" s="943"/>
      <c r="V744" s="943"/>
      <c r="W744" s="943"/>
      <c r="X744" s="943"/>
      <c r="Y744" s="943"/>
      <c r="Z744" s="943"/>
      <c r="AA744" s="943"/>
      <c r="AB744" s="945"/>
      <c r="AC744" s="942"/>
      <c r="AD744" s="943"/>
      <c r="AE744" s="943"/>
      <c r="AF744" s="943"/>
      <c r="AG744" s="943"/>
      <c r="AH744" s="943"/>
      <c r="AI744" s="943"/>
      <c r="AJ744" s="943"/>
      <c r="AK744" s="943"/>
      <c r="AL744" s="943"/>
      <c r="AM744" s="943"/>
      <c r="AN744" s="945"/>
      <c r="AO744" s="942"/>
      <c r="AP744" s="943"/>
      <c r="AQ744" s="943"/>
      <c r="AR744" s="943"/>
      <c r="AS744" s="943"/>
      <c r="AT744" s="943"/>
      <c r="AU744" s="943"/>
      <c r="AV744" s="943"/>
      <c r="AW744" s="943"/>
      <c r="AX744" s="944"/>
    </row>
    <row r="745" spans="1:51" ht="24.75" customHeight="1" x14ac:dyDescent="0.15">
      <c r="A745" s="349" t="s">
        <v>305</v>
      </c>
      <c r="B745" s="349"/>
      <c r="C745" s="349"/>
      <c r="D745" s="349"/>
      <c r="E745" s="979" t="s">
        <v>664</v>
      </c>
      <c r="F745" s="980"/>
      <c r="G745" s="980"/>
      <c r="H745" s="980"/>
      <c r="I745" s="980"/>
      <c r="J745" s="980"/>
      <c r="K745" s="980"/>
      <c r="L745" s="980"/>
      <c r="M745" s="980"/>
      <c r="N745" s="980"/>
      <c r="O745" s="980"/>
      <c r="P745" s="981"/>
      <c r="Q745" s="979"/>
      <c r="R745" s="980"/>
      <c r="S745" s="980"/>
      <c r="T745" s="980"/>
      <c r="U745" s="980"/>
      <c r="V745" s="980"/>
      <c r="W745" s="980"/>
      <c r="X745" s="980"/>
      <c r="Y745" s="980"/>
      <c r="Z745" s="980"/>
      <c r="AA745" s="980"/>
      <c r="AB745" s="981"/>
      <c r="AC745" s="979"/>
      <c r="AD745" s="980"/>
      <c r="AE745" s="980"/>
      <c r="AF745" s="980"/>
      <c r="AG745" s="980"/>
      <c r="AH745" s="980"/>
      <c r="AI745" s="980"/>
      <c r="AJ745" s="980"/>
      <c r="AK745" s="980"/>
      <c r="AL745" s="980"/>
      <c r="AM745" s="980"/>
      <c r="AN745" s="981"/>
      <c r="AO745" s="942"/>
      <c r="AP745" s="943"/>
      <c r="AQ745" s="943"/>
      <c r="AR745" s="943"/>
      <c r="AS745" s="943"/>
      <c r="AT745" s="943"/>
      <c r="AU745" s="943"/>
      <c r="AV745" s="943"/>
      <c r="AW745" s="943"/>
      <c r="AX745" s="944"/>
    </row>
    <row r="746" spans="1:51" ht="24.75" customHeight="1" x14ac:dyDescent="0.15">
      <c r="A746" s="349" t="s">
        <v>462</v>
      </c>
      <c r="B746" s="349"/>
      <c r="C746" s="349"/>
      <c r="D746" s="349"/>
      <c r="E746" s="948" t="s">
        <v>628</v>
      </c>
      <c r="F746" s="946"/>
      <c r="G746" s="946"/>
      <c r="H746" s="85" t="str">
        <f>IF(E746="","","-")</f>
        <v>-</v>
      </c>
      <c r="I746" s="946"/>
      <c r="J746" s="946"/>
      <c r="K746" s="85" t="str">
        <f>IF(I746="","","-")</f>
        <v/>
      </c>
      <c r="L746" s="947">
        <v>416</v>
      </c>
      <c r="M746" s="947"/>
      <c r="N746" s="85" t="str">
        <f>IF(O746="","","-")</f>
        <v>-</v>
      </c>
      <c r="O746" s="949">
        <v>0</v>
      </c>
      <c r="P746" s="950"/>
      <c r="Q746" s="948"/>
      <c r="R746" s="946"/>
      <c r="S746" s="946"/>
      <c r="T746" s="85" t="str">
        <f>IF(Q746="","","-")</f>
        <v/>
      </c>
      <c r="U746" s="946"/>
      <c r="V746" s="946"/>
      <c r="W746" s="85" t="str">
        <f>IF(U746="","","-")</f>
        <v/>
      </c>
      <c r="X746" s="947"/>
      <c r="Y746" s="947"/>
      <c r="Z746" s="85" t="str">
        <f>IF(AA746="","","-")</f>
        <v/>
      </c>
      <c r="AA746" s="949"/>
      <c r="AB746" s="950"/>
      <c r="AC746" s="948"/>
      <c r="AD746" s="946"/>
      <c r="AE746" s="946"/>
      <c r="AF746" s="85" t="str">
        <f>IF(AC746="","","-")</f>
        <v/>
      </c>
      <c r="AG746" s="946"/>
      <c r="AH746" s="946"/>
      <c r="AI746" s="85" t="str">
        <f>IF(AG746="","","-")</f>
        <v/>
      </c>
      <c r="AJ746" s="947"/>
      <c r="AK746" s="947"/>
      <c r="AL746" s="85" t="str">
        <f>IF(AM746="","","-")</f>
        <v/>
      </c>
      <c r="AM746" s="949"/>
      <c r="AN746" s="950"/>
      <c r="AO746" s="948"/>
      <c r="AP746" s="946"/>
      <c r="AQ746" s="85" t="str">
        <f>IF(AO746="","","-")</f>
        <v/>
      </c>
      <c r="AR746" s="946"/>
      <c r="AS746" s="946"/>
      <c r="AT746" s="85" t="str">
        <f>IF(AR746="","","-")</f>
        <v/>
      </c>
      <c r="AU746" s="947"/>
      <c r="AV746" s="947"/>
      <c r="AW746" s="85" t="str">
        <f>IF(AX746="","","-")</f>
        <v/>
      </c>
      <c r="AX746" s="88"/>
    </row>
    <row r="747" spans="1:51" ht="24.75" customHeight="1" x14ac:dyDescent="0.15">
      <c r="A747" s="349" t="s">
        <v>424</v>
      </c>
      <c r="B747" s="349"/>
      <c r="C747" s="349"/>
      <c r="D747" s="349"/>
      <c r="E747" s="948" t="s">
        <v>628</v>
      </c>
      <c r="F747" s="946"/>
      <c r="G747" s="946"/>
      <c r="H747" s="85" t="str">
        <f>IF(E747="","","-")</f>
        <v>-</v>
      </c>
      <c r="I747" s="946"/>
      <c r="J747" s="946"/>
      <c r="K747" s="85" t="str">
        <f>IF(I747="","","-")</f>
        <v/>
      </c>
      <c r="L747" s="947">
        <v>451</v>
      </c>
      <c r="M747" s="947"/>
      <c r="N747" s="85" t="str">
        <f>IF(O747="","","-")</f>
        <v>-</v>
      </c>
      <c r="O747" s="949">
        <v>0</v>
      </c>
      <c r="P747" s="950"/>
      <c r="Q747" s="948"/>
      <c r="R747" s="946"/>
      <c r="S747" s="946"/>
      <c r="T747" s="85" t="str">
        <f>IF(Q747="","","-")</f>
        <v/>
      </c>
      <c r="U747" s="946"/>
      <c r="V747" s="946"/>
      <c r="W747" s="85" t="str">
        <f>IF(U747="","","-")</f>
        <v/>
      </c>
      <c r="X747" s="947"/>
      <c r="Y747" s="947"/>
      <c r="Z747" s="85" t="str">
        <f>IF(AA747="","","-")</f>
        <v/>
      </c>
      <c r="AA747" s="949"/>
      <c r="AB747" s="950"/>
      <c r="AC747" s="948"/>
      <c r="AD747" s="946"/>
      <c r="AE747" s="946"/>
      <c r="AF747" s="85" t="str">
        <f>IF(AC747="","","-")</f>
        <v/>
      </c>
      <c r="AG747" s="946"/>
      <c r="AH747" s="946"/>
      <c r="AI747" s="85" t="str">
        <f>IF(AG747="","","-")</f>
        <v/>
      </c>
      <c r="AJ747" s="947"/>
      <c r="AK747" s="947"/>
      <c r="AL747" s="85" t="str">
        <f>IF(AM747="","","-")</f>
        <v/>
      </c>
      <c r="AM747" s="949"/>
      <c r="AN747" s="950"/>
      <c r="AO747" s="948"/>
      <c r="AP747" s="946"/>
      <c r="AQ747" s="85" t="str">
        <f>IF(AO747="","","-")</f>
        <v/>
      </c>
      <c r="AR747" s="946"/>
      <c r="AS747" s="946"/>
      <c r="AT747" s="85" t="str">
        <f>IF(AR747="","","-")</f>
        <v/>
      </c>
      <c r="AU747" s="947"/>
      <c r="AV747" s="947"/>
      <c r="AW747" s="85" t="str">
        <f>IF(AX747="","","-")</f>
        <v/>
      </c>
      <c r="AX747" s="88"/>
    </row>
    <row r="748" spans="1:51" ht="28.35" customHeight="1" x14ac:dyDescent="0.15">
      <c r="A748" s="600" t="s">
        <v>299</v>
      </c>
      <c r="B748" s="601"/>
      <c r="C748" s="601"/>
      <c r="D748" s="601"/>
      <c r="E748" s="601"/>
      <c r="F748" s="602"/>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0"/>
      <c r="B749" s="601"/>
      <c r="C749" s="601"/>
      <c r="D749" s="601"/>
      <c r="E749" s="601"/>
      <c r="F749" s="602"/>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0"/>
      <c r="B750" s="601"/>
      <c r="C750" s="601"/>
      <c r="D750" s="601"/>
      <c r="E750" s="601"/>
      <c r="F750" s="602"/>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0"/>
      <c r="B751" s="601"/>
      <c r="C751" s="601"/>
      <c r="D751" s="601"/>
      <c r="E751" s="601"/>
      <c r="F751" s="602"/>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0"/>
      <c r="B752" s="601"/>
      <c r="C752" s="601"/>
      <c r="D752" s="601"/>
      <c r="E752" s="601"/>
      <c r="F752" s="602"/>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0"/>
      <c r="B753" s="601"/>
      <c r="C753" s="601"/>
      <c r="D753" s="601"/>
      <c r="E753" s="601"/>
      <c r="F753" s="602"/>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0"/>
      <c r="B754" s="601"/>
      <c r="C754" s="601"/>
      <c r="D754" s="601"/>
      <c r="E754" s="601"/>
      <c r="F754" s="602"/>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0"/>
      <c r="B755" s="601"/>
      <c r="C755" s="601"/>
      <c r="D755" s="601"/>
      <c r="E755" s="601"/>
      <c r="F755" s="602"/>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0"/>
      <c r="B756" s="601"/>
      <c r="C756" s="601"/>
      <c r="D756" s="601"/>
      <c r="E756" s="601"/>
      <c r="F756" s="602"/>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0"/>
      <c r="B757" s="601"/>
      <c r="C757" s="601"/>
      <c r="D757" s="601"/>
      <c r="E757" s="601"/>
      <c r="F757" s="602"/>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0"/>
      <c r="B758" s="601"/>
      <c r="C758" s="601"/>
      <c r="D758" s="601"/>
      <c r="E758" s="601"/>
      <c r="F758" s="602"/>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0"/>
      <c r="B759" s="601"/>
      <c r="C759" s="601"/>
      <c r="D759" s="601"/>
      <c r="E759" s="601"/>
      <c r="F759" s="602"/>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0"/>
      <c r="B760" s="601"/>
      <c r="C760" s="601"/>
      <c r="D760" s="601"/>
      <c r="E760" s="601"/>
      <c r="F760" s="602"/>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0"/>
      <c r="B761" s="601"/>
      <c r="C761" s="601"/>
      <c r="D761" s="601"/>
      <c r="E761" s="601"/>
      <c r="F761" s="602"/>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0"/>
      <c r="B762" s="601"/>
      <c r="C762" s="601"/>
      <c r="D762" s="601"/>
      <c r="E762" s="601"/>
      <c r="F762" s="602"/>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0"/>
      <c r="B763" s="601"/>
      <c r="C763" s="601"/>
      <c r="D763" s="601"/>
      <c r="E763" s="601"/>
      <c r="F763" s="602"/>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0"/>
      <c r="B764" s="601"/>
      <c r="C764" s="601"/>
      <c r="D764" s="601"/>
      <c r="E764" s="601"/>
      <c r="F764" s="602"/>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0"/>
      <c r="B765" s="601"/>
      <c r="C765" s="601"/>
      <c r="D765" s="601"/>
      <c r="E765" s="601"/>
      <c r="F765" s="602"/>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thickBot="1" x14ac:dyDescent="0.2">
      <c r="A766" s="600"/>
      <c r="B766" s="601"/>
      <c r="C766" s="601"/>
      <c r="D766" s="601"/>
      <c r="E766" s="601"/>
      <c r="F766" s="602"/>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thickBot="1" x14ac:dyDescent="0.2">
      <c r="A767" s="600"/>
      <c r="B767" s="601"/>
      <c r="C767" s="601"/>
      <c r="D767" s="601"/>
      <c r="E767" s="601"/>
      <c r="F767" s="602"/>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0"/>
      <c r="B768" s="601"/>
      <c r="C768" s="601"/>
      <c r="D768" s="601"/>
      <c r="E768" s="601"/>
      <c r="F768" s="602"/>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0"/>
      <c r="B769" s="601"/>
      <c r="C769" s="601"/>
      <c r="D769" s="601"/>
      <c r="E769" s="601"/>
      <c r="F769" s="602"/>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0"/>
      <c r="B770" s="601"/>
      <c r="C770" s="601"/>
      <c r="D770" s="601"/>
      <c r="E770" s="601"/>
      <c r="F770" s="602"/>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0"/>
      <c r="B771" s="601"/>
      <c r="C771" s="601"/>
      <c r="D771" s="601"/>
      <c r="E771" s="601"/>
      <c r="F771" s="602"/>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0"/>
      <c r="B772" s="601"/>
      <c r="C772" s="601"/>
      <c r="D772" s="601"/>
      <c r="E772" s="601"/>
      <c r="F772" s="602"/>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0"/>
      <c r="B773" s="601"/>
      <c r="C773" s="601"/>
      <c r="D773" s="601"/>
      <c r="E773" s="601"/>
      <c r="F773" s="602"/>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0"/>
      <c r="B774" s="601"/>
      <c r="C774" s="601"/>
      <c r="D774" s="601"/>
      <c r="E774" s="601"/>
      <c r="F774" s="602"/>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0"/>
      <c r="B775" s="601"/>
      <c r="C775" s="601"/>
      <c r="D775" s="601"/>
      <c r="E775" s="601"/>
      <c r="F775" s="602"/>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0"/>
      <c r="B776" s="601"/>
      <c r="C776" s="601"/>
      <c r="D776" s="601"/>
      <c r="E776" s="601"/>
      <c r="F776" s="602"/>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0"/>
      <c r="B777" s="601"/>
      <c r="C777" s="601"/>
      <c r="D777" s="601"/>
      <c r="E777" s="601"/>
      <c r="F777" s="602"/>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0"/>
      <c r="B778" s="601"/>
      <c r="C778" s="601"/>
      <c r="D778" s="601"/>
      <c r="E778" s="601"/>
      <c r="F778" s="602"/>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0"/>
      <c r="B779" s="601"/>
      <c r="C779" s="601"/>
      <c r="D779" s="601"/>
      <c r="E779" s="601"/>
      <c r="F779" s="602"/>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0"/>
      <c r="B780" s="601"/>
      <c r="C780" s="601"/>
      <c r="D780" s="601"/>
      <c r="E780" s="601"/>
      <c r="F780" s="602"/>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0"/>
      <c r="B781" s="601"/>
      <c r="C781" s="601"/>
      <c r="D781" s="601"/>
      <c r="E781" s="601"/>
      <c r="F781" s="602"/>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0"/>
      <c r="B782" s="601"/>
      <c r="C782" s="601"/>
      <c r="D782" s="601"/>
      <c r="E782" s="601"/>
      <c r="F782" s="602"/>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0"/>
      <c r="B783" s="601"/>
      <c r="C783" s="601"/>
      <c r="D783" s="601"/>
      <c r="E783" s="601"/>
      <c r="F783" s="602"/>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0"/>
      <c r="B784" s="601"/>
      <c r="C784" s="601"/>
      <c r="D784" s="601"/>
      <c r="E784" s="601"/>
      <c r="F784" s="602"/>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0"/>
      <c r="B785" s="601"/>
      <c r="C785" s="601"/>
      <c r="D785" s="601"/>
      <c r="E785" s="601"/>
      <c r="F785" s="602"/>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3"/>
      <c r="B786" s="604"/>
      <c r="C786" s="604"/>
      <c r="D786" s="604"/>
      <c r="E786" s="604"/>
      <c r="F786" s="60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4" t="s">
        <v>301</v>
      </c>
      <c r="B787" s="615"/>
      <c r="C787" s="615"/>
      <c r="D787" s="615"/>
      <c r="E787" s="615"/>
      <c r="F787" s="616"/>
      <c r="G787" s="581" t="s">
        <v>679</v>
      </c>
      <c r="H787" s="582"/>
      <c r="I787" s="582"/>
      <c r="J787" s="582"/>
      <c r="K787" s="582"/>
      <c r="L787" s="582"/>
      <c r="M787" s="582"/>
      <c r="N787" s="582"/>
      <c r="O787" s="582"/>
      <c r="P787" s="582"/>
      <c r="Q787" s="582"/>
      <c r="R787" s="582"/>
      <c r="S787" s="582"/>
      <c r="T787" s="582"/>
      <c r="U787" s="582"/>
      <c r="V787" s="582"/>
      <c r="W787" s="582"/>
      <c r="X787" s="582"/>
      <c r="Y787" s="582"/>
      <c r="Z787" s="582"/>
      <c r="AA787" s="582"/>
      <c r="AB787" s="583"/>
      <c r="AC787" s="581" t="s">
        <v>680</v>
      </c>
      <c r="AD787" s="582"/>
      <c r="AE787" s="582"/>
      <c r="AF787" s="582"/>
      <c r="AG787" s="582"/>
      <c r="AH787" s="582"/>
      <c r="AI787" s="582"/>
      <c r="AJ787" s="582"/>
      <c r="AK787" s="582"/>
      <c r="AL787" s="582"/>
      <c r="AM787" s="582"/>
      <c r="AN787" s="582"/>
      <c r="AO787" s="582"/>
      <c r="AP787" s="582"/>
      <c r="AQ787" s="582"/>
      <c r="AR787" s="582"/>
      <c r="AS787" s="582"/>
      <c r="AT787" s="582"/>
      <c r="AU787" s="582"/>
      <c r="AV787" s="582"/>
      <c r="AW787" s="582"/>
      <c r="AX787" s="776"/>
    </row>
    <row r="788" spans="1:51" ht="24.75" customHeight="1" x14ac:dyDescent="0.15">
      <c r="A788" s="617"/>
      <c r="B788" s="618"/>
      <c r="C788" s="618"/>
      <c r="D788" s="618"/>
      <c r="E788" s="618"/>
      <c r="F788" s="619"/>
      <c r="G788" s="792" t="s">
        <v>17</v>
      </c>
      <c r="H788" s="654"/>
      <c r="I788" s="654"/>
      <c r="J788" s="654"/>
      <c r="K788" s="654"/>
      <c r="L788" s="653" t="s">
        <v>18</v>
      </c>
      <c r="M788" s="654"/>
      <c r="N788" s="654"/>
      <c r="O788" s="654"/>
      <c r="P788" s="654"/>
      <c r="Q788" s="654"/>
      <c r="R788" s="654"/>
      <c r="S788" s="654"/>
      <c r="T788" s="654"/>
      <c r="U788" s="654"/>
      <c r="V788" s="654"/>
      <c r="W788" s="654"/>
      <c r="X788" s="655"/>
      <c r="Y788" s="639" t="s">
        <v>19</v>
      </c>
      <c r="Z788" s="640"/>
      <c r="AA788" s="640"/>
      <c r="AB788" s="781"/>
      <c r="AC788" s="792" t="s">
        <v>17</v>
      </c>
      <c r="AD788" s="654"/>
      <c r="AE788" s="654"/>
      <c r="AF788" s="654"/>
      <c r="AG788" s="654"/>
      <c r="AH788" s="653" t="s">
        <v>18</v>
      </c>
      <c r="AI788" s="654"/>
      <c r="AJ788" s="654"/>
      <c r="AK788" s="654"/>
      <c r="AL788" s="654"/>
      <c r="AM788" s="654"/>
      <c r="AN788" s="654"/>
      <c r="AO788" s="654"/>
      <c r="AP788" s="654"/>
      <c r="AQ788" s="654"/>
      <c r="AR788" s="654"/>
      <c r="AS788" s="654"/>
      <c r="AT788" s="655"/>
      <c r="AU788" s="639" t="s">
        <v>19</v>
      </c>
      <c r="AV788" s="640"/>
      <c r="AW788" s="640"/>
      <c r="AX788" s="641"/>
    </row>
    <row r="789" spans="1:51" ht="36.950000000000003" customHeight="1" x14ac:dyDescent="0.15">
      <c r="A789" s="617"/>
      <c r="B789" s="618"/>
      <c r="C789" s="618"/>
      <c r="D789" s="618"/>
      <c r="E789" s="618"/>
      <c r="F789" s="619"/>
      <c r="G789" s="656" t="s">
        <v>677</v>
      </c>
      <c r="H789" s="657"/>
      <c r="I789" s="657"/>
      <c r="J789" s="657"/>
      <c r="K789" s="658"/>
      <c r="L789" s="650" t="s">
        <v>678</v>
      </c>
      <c r="M789" s="651"/>
      <c r="N789" s="651"/>
      <c r="O789" s="651"/>
      <c r="P789" s="651"/>
      <c r="Q789" s="651"/>
      <c r="R789" s="651"/>
      <c r="S789" s="651"/>
      <c r="T789" s="651"/>
      <c r="U789" s="651"/>
      <c r="V789" s="651"/>
      <c r="W789" s="651"/>
      <c r="X789" s="652"/>
      <c r="Y789" s="370">
        <v>102</v>
      </c>
      <c r="Z789" s="371"/>
      <c r="AA789" s="371"/>
      <c r="AB789" s="785"/>
      <c r="AC789" s="656" t="s">
        <v>677</v>
      </c>
      <c r="AD789" s="657"/>
      <c r="AE789" s="657"/>
      <c r="AF789" s="657"/>
      <c r="AG789" s="658"/>
      <c r="AH789" s="650" t="s">
        <v>684</v>
      </c>
      <c r="AI789" s="651"/>
      <c r="AJ789" s="651"/>
      <c r="AK789" s="651"/>
      <c r="AL789" s="651"/>
      <c r="AM789" s="651"/>
      <c r="AN789" s="651"/>
      <c r="AO789" s="651"/>
      <c r="AP789" s="651"/>
      <c r="AQ789" s="651"/>
      <c r="AR789" s="651"/>
      <c r="AS789" s="651"/>
      <c r="AT789" s="652"/>
      <c r="AU789" s="370">
        <v>22</v>
      </c>
      <c r="AV789" s="371"/>
      <c r="AW789" s="371"/>
      <c r="AX789" s="372"/>
    </row>
    <row r="790" spans="1:51" ht="36.950000000000003"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t="s">
        <v>709</v>
      </c>
      <c r="AD790" s="593"/>
      <c r="AE790" s="593"/>
      <c r="AF790" s="593"/>
      <c r="AG790" s="594"/>
      <c r="AH790" s="584" t="s">
        <v>685</v>
      </c>
      <c r="AI790" s="585"/>
      <c r="AJ790" s="585"/>
      <c r="AK790" s="585"/>
      <c r="AL790" s="585"/>
      <c r="AM790" s="585"/>
      <c r="AN790" s="585"/>
      <c r="AO790" s="585"/>
      <c r="AP790" s="585"/>
      <c r="AQ790" s="585"/>
      <c r="AR790" s="585"/>
      <c r="AS790" s="585"/>
      <c r="AT790" s="586"/>
      <c r="AU790" s="587">
        <v>12</v>
      </c>
      <c r="AV790" s="588"/>
      <c r="AW790" s="588"/>
      <c r="AX790" s="589"/>
    </row>
    <row r="791" spans="1:51"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1" ht="24.75" hidden="1" customHeight="1" x14ac:dyDescent="0.15">
      <c r="A792" s="617"/>
      <c r="B792" s="618"/>
      <c r="C792" s="618"/>
      <c r="D792" s="618"/>
      <c r="E792" s="618"/>
      <c r="F792" s="619"/>
      <c r="G792" s="592"/>
      <c r="H792" s="593"/>
      <c r="I792" s="593"/>
      <c r="J792" s="593"/>
      <c r="K792" s="594"/>
      <c r="L792" s="584"/>
      <c r="M792" s="585"/>
      <c r="N792" s="585"/>
      <c r="O792" s="585"/>
      <c r="P792" s="585"/>
      <c r="Q792" s="585"/>
      <c r="R792" s="585"/>
      <c r="S792" s="585"/>
      <c r="T792" s="585"/>
      <c r="U792" s="585"/>
      <c r="V792" s="585"/>
      <c r="W792" s="585"/>
      <c r="X792" s="586"/>
      <c r="Y792" s="587"/>
      <c r="Z792" s="588"/>
      <c r="AA792" s="588"/>
      <c r="AB792" s="598"/>
      <c r="AC792" s="592"/>
      <c r="AD792" s="593"/>
      <c r="AE792" s="593"/>
      <c r="AF792" s="593"/>
      <c r="AG792" s="594"/>
      <c r="AH792" s="584"/>
      <c r="AI792" s="585"/>
      <c r="AJ792" s="585"/>
      <c r="AK792" s="585"/>
      <c r="AL792" s="585"/>
      <c r="AM792" s="585"/>
      <c r="AN792" s="585"/>
      <c r="AO792" s="585"/>
      <c r="AP792" s="585"/>
      <c r="AQ792" s="585"/>
      <c r="AR792" s="585"/>
      <c r="AS792" s="585"/>
      <c r="AT792" s="586"/>
      <c r="AU792" s="587"/>
      <c r="AV792" s="588"/>
      <c r="AW792" s="588"/>
      <c r="AX792" s="589"/>
    </row>
    <row r="793" spans="1:51" ht="24.75" hidden="1" customHeight="1" x14ac:dyDescent="0.15">
      <c r="A793" s="617"/>
      <c r="B793" s="618"/>
      <c r="C793" s="618"/>
      <c r="D793" s="618"/>
      <c r="E793" s="618"/>
      <c r="F793" s="619"/>
      <c r="G793" s="592"/>
      <c r="H793" s="593"/>
      <c r="I793" s="593"/>
      <c r="J793" s="593"/>
      <c r="K793" s="594"/>
      <c r="L793" s="584"/>
      <c r="M793" s="585"/>
      <c r="N793" s="585"/>
      <c r="O793" s="585"/>
      <c r="P793" s="585"/>
      <c r="Q793" s="585"/>
      <c r="R793" s="585"/>
      <c r="S793" s="585"/>
      <c r="T793" s="585"/>
      <c r="U793" s="585"/>
      <c r="V793" s="585"/>
      <c r="W793" s="585"/>
      <c r="X793" s="586"/>
      <c r="Y793" s="587"/>
      <c r="Z793" s="588"/>
      <c r="AA793" s="588"/>
      <c r="AB793" s="598"/>
      <c r="AC793" s="592"/>
      <c r="AD793" s="593"/>
      <c r="AE793" s="593"/>
      <c r="AF793" s="593"/>
      <c r="AG793" s="594"/>
      <c r="AH793" s="584"/>
      <c r="AI793" s="585"/>
      <c r="AJ793" s="585"/>
      <c r="AK793" s="585"/>
      <c r="AL793" s="585"/>
      <c r="AM793" s="585"/>
      <c r="AN793" s="585"/>
      <c r="AO793" s="585"/>
      <c r="AP793" s="585"/>
      <c r="AQ793" s="585"/>
      <c r="AR793" s="585"/>
      <c r="AS793" s="585"/>
      <c r="AT793" s="586"/>
      <c r="AU793" s="587"/>
      <c r="AV793" s="588"/>
      <c r="AW793" s="588"/>
      <c r="AX793" s="589"/>
    </row>
    <row r="794" spans="1:51" ht="24.75" customHeight="1" x14ac:dyDescent="0.15">
      <c r="A794" s="617"/>
      <c r="B794" s="618"/>
      <c r="C794" s="618"/>
      <c r="D794" s="618"/>
      <c r="E794" s="618"/>
      <c r="F794" s="619"/>
      <c r="G794" s="592"/>
      <c r="H794" s="593"/>
      <c r="I794" s="593"/>
      <c r="J794" s="593"/>
      <c r="K794" s="594"/>
      <c r="L794" s="584"/>
      <c r="M794" s="585"/>
      <c r="N794" s="585"/>
      <c r="O794" s="585"/>
      <c r="P794" s="585"/>
      <c r="Q794" s="585"/>
      <c r="R794" s="585"/>
      <c r="S794" s="585"/>
      <c r="T794" s="585"/>
      <c r="U794" s="585"/>
      <c r="V794" s="585"/>
      <c r="W794" s="585"/>
      <c r="X794" s="586"/>
      <c r="Y794" s="587"/>
      <c r="Z794" s="588"/>
      <c r="AA794" s="588"/>
      <c r="AB794" s="598"/>
      <c r="AC794" s="592"/>
      <c r="AD794" s="593"/>
      <c r="AE794" s="593"/>
      <c r="AF794" s="593"/>
      <c r="AG794" s="594"/>
      <c r="AH794" s="584"/>
      <c r="AI794" s="585"/>
      <c r="AJ794" s="585"/>
      <c r="AK794" s="585"/>
      <c r="AL794" s="585"/>
      <c r="AM794" s="585"/>
      <c r="AN794" s="585"/>
      <c r="AO794" s="585"/>
      <c r="AP794" s="585"/>
      <c r="AQ794" s="585"/>
      <c r="AR794" s="585"/>
      <c r="AS794" s="585"/>
      <c r="AT794" s="586"/>
      <c r="AU794" s="587"/>
      <c r="AV794" s="588"/>
      <c r="AW794" s="588"/>
      <c r="AX794" s="589"/>
    </row>
    <row r="795" spans="1:51"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1"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1"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1" ht="24.75"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1" ht="24.75" customHeight="1" thickBot="1" x14ac:dyDescent="0.2">
      <c r="A799" s="617"/>
      <c r="B799" s="618"/>
      <c r="C799" s="618"/>
      <c r="D799" s="618"/>
      <c r="E799" s="618"/>
      <c r="F799" s="619"/>
      <c r="G799" s="803" t="s">
        <v>20</v>
      </c>
      <c r="H799" s="804"/>
      <c r="I799" s="804"/>
      <c r="J799" s="804"/>
      <c r="K799" s="804"/>
      <c r="L799" s="805"/>
      <c r="M799" s="806"/>
      <c r="N799" s="806"/>
      <c r="O799" s="806"/>
      <c r="P799" s="806"/>
      <c r="Q799" s="806"/>
      <c r="R799" s="806"/>
      <c r="S799" s="806"/>
      <c r="T799" s="806"/>
      <c r="U799" s="806"/>
      <c r="V799" s="806"/>
      <c r="W799" s="806"/>
      <c r="X799" s="807"/>
      <c r="Y799" s="808">
        <f>SUM(Y789:AB798)</f>
        <v>102</v>
      </c>
      <c r="Z799" s="809"/>
      <c r="AA799" s="809"/>
      <c r="AB799" s="810"/>
      <c r="AC799" s="803" t="s">
        <v>20</v>
      </c>
      <c r="AD799" s="804"/>
      <c r="AE799" s="804"/>
      <c r="AF799" s="804"/>
      <c r="AG799" s="804"/>
      <c r="AH799" s="805"/>
      <c r="AI799" s="806"/>
      <c r="AJ799" s="806"/>
      <c r="AK799" s="806"/>
      <c r="AL799" s="806"/>
      <c r="AM799" s="806"/>
      <c r="AN799" s="806"/>
      <c r="AO799" s="806"/>
      <c r="AP799" s="806"/>
      <c r="AQ799" s="806"/>
      <c r="AR799" s="806"/>
      <c r="AS799" s="806"/>
      <c r="AT799" s="807"/>
      <c r="AU799" s="808">
        <f>SUM(AU789:AX798)</f>
        <v>34</v>
      </c>
      <c r="AV799" s="809"/>
      <c r="AW799" s="809"/>
      <c r="AX799" s="811"/>
    </row>
    <row r="800" spans="1:51" ht="24.75" customHeight="1" x14ac:dyDescent="0.15">
      <c r="A800" s="617"/>
      <c r="B800" s="618"/>
      <c r="C800" s="618"/>
      <c r="D800" s="618"/>
      <c r="E800" s="618"/>
      <c r="F800" s="619"/>
      <c r="G800" s="581" t="s">
        <v>681</v>
      </c>
      <c r="H800" s="582"/>
      <c r="I800" s="582"/>
      <c r="J800" s="582"/>
      <c r="K800" s="582"/>
      <c r="L800" s="582"/>
      <c r="M800" s="582"/>
      <c r="N800" s="582"/>
      <c r="O800" s="582"/>
      <c r="P800" s="582"/>
      <c r="Q800" s="582"/>
      <c r="R800" s="582"/>
      <c r="S800" s="582"/>
      <c r="T800" s="582"/>
      <c r="U800" s="582"/>
      <c r="V800" s="582"/>
      <c r="W800" s="582"/>
      <c r="X800" s="582"/>
      <c r="Y800" s="582"/>
      <c r="Z800" s="582"/>
      <c r="AA800" s="582"/>
      <c r="AB800" s="583"/>
      <c r="AC800" s="581" t="s">
        <v>682</v>
      </c>
      <c r="AD800" s="582"/>
      <c r="AE800" s="582"/>
      <c r="AF800" s="582"/>
      <c r="AG800" s="582"/>
      <c r="AH800" s="582"/>
      <c r="AI800" s="582"/>
      <c r="AJ800" s="582"/>
      <c r="AK800" s="582"/>
      <c r="AL800" s="582"/>
      <c r="AM800" s="582"/>
      <c r="AN800" s="582"/>
      <c r="AO800" s="582"/>
      <c r="AP800" s="582"/>
      <c r="AQ800" s="582"/>
      <c r="AR800" s="582"/>
      <c r="AS800" s="582"/>
      <c r="AT800" s="582"/>
      <c r="AU800" s="582"/>
      <c r="AV800" s="582"/>
      <c r="AW800" s="582"/>
      <c r="AX800" s="776"/>
      <c r="AY800">
        <f>COUNTA($G$802,$AC$802)</f>
        <v>0</v>
      </c>
    </row>
    <row r="801" spans="1:51" ht="24.75" customHeight="1" x14ac:dyDescent="0.15">
      <c r="A801" s="617"/>
      <c r="B801" s="618"/>
      <c r="C801" s="618"/>
      <c r="D801" s="618"/>
      <c r="E801" s="618"/>
      <c r="F801" s="619"/>
      <c r="G801" s="792" t="s">
        <v>17</v>
      </c>
      <c r="H801" s="654"/>
      <c r="I801" s="654"/>
      <c r="J801" s="654"/>
      <c r="K801" s="654"/>
      <c r="L801" s="653" t="s">
        <v>18</v>
      </c>
      <c r="M801" s="654"/>
      <c r="N801" s="654"/>
      <c r="O801" s="654"/>
      <c r="P801" s="654"/>
      <c r="Q801" s="654"/>
      <c r="R801" s="654"/>
      <c r="S801" s="654"/>
      <c r="T801" s="654"/>
      <c r="U801" s="654"/>
      <c r="V801" s="654"/>
      <c r="W801" s="654"/>
      <c r="X801" s="655"/>
      <c r="Y801" s="639" t="s">
        <v>19</v>
      </c>
      <c r="Z801" s="640"/>
      <c r="AA801" s="640"/>
      <c r="AB801" s="781"/>
      <c r="AC801" s="792" t="s">
        <v>17</v>
      </c>
      <c r="AD801" s="654"/>
      <c r="AE801" s="654"/>
      <c r="AF801" s="654"/>
      <c r="AG801" s="654"/>
      <c r="AH801" s="653" t="s">
        <v>18</v>
      </c>
      <c r="AI801" s="654"/>
      <c r="AJ801" s="654"/>
      <c r="AK801" s="654"/>
      <c r="AL801" s="654"/>
      <c r="AM801" s="654"/>
      <c r="AN801" s="654"/>
      <c r="AO801" s="654"/>
      <c r="AP801" s="654"/>
      <c r="AQ801" s="654"/>
      <c r="AR801" s="654"/>
      <c r="AS801" s="654"/>
      <c r="AT801" s="655"/>
      <c r="AU801" s="639" t="s">
        <v>19</v>
      </c>
      <c r="AV801" s="640"/>
      <c r="AW801" s="640"/>
      <c r="AX801" s="641"/>
      <c r="AY801">
        <f>$AY$800</f>
        <v>0</v>
      </c>
    </row>
    <row r="802" spans="1:51" ht="24.75" hidden="1" customHeight="1" x14ac:dyDescent="0.15">
      <c r="A802" s="617"/>
      <c r="B802" s="618"/>
      <c r="C802" s="618"/>
      <c r="D802" s="618"/>
      <c r="E802" s="618"/>
      <c r="F802" s="619"/>
      <c r="G802" s="656"/>
      <c r="H802" s="812"/>
      <c r="I802" s="812"/>
      <c r="J802" s="812"/>
      <c r="K802" s="813"/>
      <c r="L802" s="650"/>
      <c r="M802" s="651"/>
      <c r="N802" s="651"/>
      <c r="O802" s="651"/>
      <c r="P802" s="651"/>
      <c r="Q802" s="651"/>
      <c r="R802" s="651"/>
      <c r="S802" s="651"/>
      <c r="T802" s="651"/>
      <c r="U802" s="651"/>
      <c r="V802" s="651"/>
      <c r="W802" s="651"/>
      <c r="X802" s="652"/>
      <c r="Y802" s="370"/>
      <c r="Z802" s="371"/>
      <c r="AA802" s="371"/>
      <c r="AB802" s="785"/>
      <c r="AC802" s="656"/>
      <c r="AD802" s="812"/>
      <c r="AE802" s="812"/>
      <c r="AF802" s="812"/>
      <c r="AG802" s="813"/>
      <c r="AH802" s="650"/>
      <c r="AI802" s="814"/>
      <c r="AJ802" s="814"/>
      <c r="AK802" s="814"/>
      <c r="AL802" s="814"/>
      <c r="AM802" s="814"/>
      <c r="AN802" s="814"/>
      <c r="AO802" s="814"/>
      <c r="AP802" s="814"/>
      <c r="AQ802" s="814"/>
      <c r="AR802" s="814"/>
      <c r="AS802" s="814"/>
      <c r="AT802" s="815"/>
      <c r="AU802" s="370"/>
      <c r="AV802" s="371"/>
      <c r="AW802" s="371"/>
      <c r="AX802" s="372"/>
      <c r="AY802">
        <f t="shared" ref="AY802:AY812" si="115">$AY$800</f>
        <v>0</v>
      </c>
    </row>
    <row r="803" spans="1:51"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820"/>
      <c r="AJ803" s="820"/>
      <c r="AK803" s="820"/>
      <c r="AL803" s="820"/>
      <c r="AM803" s="820"/>
      <c r="AN803" s="820"/>
      <c r="AO803" s="820"/>
      <c r="AP803" s="820"/>
      <c r="AQ803" s="820"/>
      <c r="AR803" s="820"/>
      <c r="AS803" s="820"/>
      <c r="AT803" s="821"/>
      <c r="AU803" s="587"/>
      <c r="AV803" s="588"/>
      <c r="AW803" s="588"/>
      <c r="AX803" s="589"/>
      <c r="AY803">
        <f t="shared" si="115"/>
        <v>0</v>
      </c>
    </row>
    <row r="804" spans="1:51"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820"/>
      <c r="AJ804" s="820"/>
      <c r="AK804" s="820"/>
      <c r="AL804" s="820"/>
      <c r="AM804" s="820"/>
      <c r="AN804" s="820"/>
      <c r="AO804" s="820"/>
      <c r="AP804" s="820"/>
      <c r="AQ804" s="820"/>
      <c r="AR804" s="820"/>
      <c r="AS804" s="820"/>
      <c r="AT804" s="821"/>
      <c r="AU804" s="587"/>
      <c r="AV804" s="588"/>
      <c r="AW804" s="588"/>
      <c r="AX804" s="589"/>
      <c r="AY804">
        <f t="shared" si="115"/>
        <v>0</v>
      </c>
    </row>
    <row r="805" spans="1:51" ht="24.75" hidden="1" customHeight="1" x14ac:dyDescent="0.15">
      <c r="A805" s="617"/>
      <c r="B805" s="618"/>
      <c r="C805" s="618"/>
      <c r="D805" s="618"/>
      <c r="E805" s="618"/>
      <c r="F805" s="619"/>
      <c r="G805" s="592"/>
      <c r="H805" s="593"/>
      <c r="I805" s="593"/>
      <c r="J805" s="593"/>
      <c r="K805" s="594"/>
      <c r="L805" s="584"/>
      <c r="M805" s="585"/>
      <c r="N805" s="585"/>
      <c r="O805" s="585"/>
      <c r="P805" s="585"/>
      <c r="Q805" s="585"/>
      <c r="R805" s="585"/>
      <c r="S805" s="585"/>
      <c r="T805" s="585"/>
      <c r="U805" s="585"/>
      <c r="V805" s="585"/>
      <c r="W805" s="585"/>
      <c r="X805" s="586"/>
      <c r="Y805" s="587"/>
      <c r="Z805" s="588"/>
      <c r="AA805" s="588"/>
      <c r="AB805" s="598"/>
      <c r="AC805" s="592"/>
      <c r="AD805" s="593"/>
      <c r="AE805" s="593"/>
      <c r="AF805" s="593"/>
      <c r="AG805" s="594"/>
      <c r="AH805" s="584"/>
      <c r="AI805" s="820"/>
      <c r="AJ805" s="820"/>
      <c r="AK805" s="820"/>
      <c r="AL805" s="820"/>
      <c r="AM805" s="820"/>
      <c r="AN805" s="820"/>
      <c r="AO805" s="820"/>
      <c r="AP805" s="820"/>
      <c r="AQ805" s="820"/>
      <c r="AR805" s="820"/>
      <c r="AS805" s="820"/>
      <c r="AT805" s="821"/>
      <c r="AU805" s="587"/>
      <c r="AV805" s="588"/>
      <c r="AW805" s="588"/>
      <c r="AX805" s="589"/>
      <c r="AY805">
        <f t="shared" si="115"/>
        <v>0</v>
      </c>
    </row>
    <row r="806" spans="1:51" ht="24.75" hidden="1" customHeight="1" x14ac:dyDescent="0.15">
      <c r="A806" s="617"/>
      <c r="B806" s="618"/>
      <c r="C806" s="618"/>
      <c r="D806" s="618"/>
      <c r="E806" s="618"/>
      <c r="F806" s="619"/>
      <c r="G806" s="592"/>
      <c r="H806" s="593"/>
      <c r="I806" s="593"/>
      <c r="J806" s="593"/>
      <c r="K806" s="594"/>
      <c r="L806" s="584"/>
      <c r="M806" s="585"/>
      <c r="N806" s="585"/>
      <c r="O806" s="585"/>
      <c r="P806" s="585"/>
      <c r="Q806" s="585"/>
      <c r="R806" s="585"/>
      <c r="S806" s="585"/>
      <c r="T806" s="585"/>
      <c r="U806" s="585"/>
      <c r="V806" s="585"/>
      <c r="W806" s="585"/>
      <c r="X806" s="586"/>
      <c r="Y806" s="587"/>
      <c r="Z806" s="588"/>
      <c r="AA806" s="588"/>
      <c r="AB806" s="598"/>
      <c r="AC806" s="592"/>
      <c r="AD806" s="593"/>
      <c r="AE806" s="593"/>
      <c r="AF806" s="593"/>
      <c r="AG806" s="594"/>
      <c r="AH806" s="896"/>
      <c r="AI806" s="897"/>
      <c r="AJ806" s="897"/>
      <c r="AK806" s="897"/>
      <c r="AL806" s="897"/>
      <c r="AM806" s="897"/>
      <c r="AN806" s="897"/>
      <c r="AO806" s="897"/>
      <c r="AP806" s="897"/>
      <c r="AQ806" s="897"/>
      <c r="AR806" s="897"/>
      <c r="AS806" s="897"/>
      <c r="AT806" s="898"/>
      <c r="AU806" s="587"/>
      <c r="AV806" s="588"/>
      <c r="AW806" s="588"/>
      <c r="AX806" s="589"/>
      <c r="AY806">
        <f t="shared" si="115"/>
        <v>0</v>
      </c>
    </row>
    <row r="807" spans="1:51" ht="36.950000000000003" customHeight="1" x14ac:dyDescent="0.15">
      <c r="A807" s="617"/>
      <c r="B807" s="618"/>
      <c r="C807" s="618"/>
      <c r="D807" s="618"/>
      <c r="E807" s="618"/>
      <c r="F807" s="619"/>
      <c r="G807" s="656" t="s">
        <v>677</v>
      </c>
      <c r="H807" s="812"/>
      <c r="I807" s="812"/>
      <c r="J807" s="812"/>
      <c r="K807" s="813"/>
      <c r="L807" s="650" t="s">
        <v>684</v>
      </c>
      <c r="M807" s="651"/>
      <c r="N807" s="651"/>
      <c r="O807" s="651"/>
      <c r="P807" s="651"/>
      <c r="Q807" s="651"/>
      <c r="R807" s="651"/>
      <c r="S807" s="651"/>
      <c r="T807" s="651"/>
      <c r="U807" s="651"/>
      <c r="V807" s="651"/>
      <c r="W807" s="651"/>
      <c r="X807" s="652"/>
      <c r="Y807" s="587">
        <v>3</v>
      </c>
      <c r="Z807" s="588"/>
      <c r="AA807" s="588"/>
      <c r="AB807" s="598"/>
      <c r="AC807" s="656" t="s">
        <v>677</v>
      </c>
      <c r="AD807" s="812"/>
      <c r="AE807" s="812"/>
      <c r="AF807" s="812"/>
      <c r="AG807" s="813"/>
      <c r="AH807" s="650" t="s">
        <v>686</v>
      </c>
      <c r="AI807" s="651"/>
      <c r="AJ807" s="651"/>
      <c r="AK807" s="651"/>
      <c r="AL807" s="651"/>
      <c r="AM807" s="651"/>
      <c r="AN807" s="651"/>
      <c r="AO807" s="651"/>
      <c r="AP807" s="651"/>
      <c r="AQ807" s="651"/>
      <c r="AR807" s="651"/>
      <c r="AS807" s="651"/>
      <c r="AT807" s="652"/>
      <c r="AU807" s="587">
        <v>1</v>
      </c>
      <c r="AV807" s="588"/>
      <c r="AW807" s="588"/>
      <c r="AX807" s="589"/>
      <c r="AY807">
        <f t="shared" si="115"/>
        <v>0</v>
      </c>
    </row>
    <row r="808" spans="1:51" ht="47.1" customHeight="1" x14ac:dyDescent="0.15">
      <c r="A808" s="617"/>
      <c r="B808" s="618"/>
      <c r="C808" s="618"/>
      <c r="D808" s="618"/>
      <c r="E808" s="618"/>
      <c r="F808" s="619"/>
      <c r="G808" s="592" t="s">
        <v>709</v>
      </c>
      <c r="H808" s="593"/>
      <c r="I808" s="593"/>
      <c r="J808" s="593"/>
      <c r="K808" s="594"/>
      <c r="L808" s="584" t="s">
        <v>685</v>
      </c>
      <c r="M808" s="820"/>
      <c r="N808" s="820"/>
      <c r="O808" s="820"/>
      <c r="P808" s="820"/>
      <c r="Q808" s="820"/>
      <c r="R808" s="820"/>
      <c r="S808" s="820"/>
      <c r="T808" s="820"/>
      <c r="U808" s="820"/>
      <c r="V808" s="820"/>
      <c r="W808" s="820"/>
      <c r="X808" s="821"/>
      <c r="Y808" s="587">
        <v>9</v>
      </c>
      <c r="Z808" s="588"/>
      <c r="AA808" s="588"/>
      <c r="AB808" s="598"/>
      <c r="AC808" s="592" t="s">
        <v>709</v>
      </c>
      <c r="AD808" s="593"/>
      <c r="AE808" s="593"/>
      <c r="AF808" s="593"/>
      <c r="AG808" s="594"/>
      <c r="AH808" s="584" t="s">
        <v>687</v>
      </c>
      <c r="AI808" s="585"/>
      <c r="AJ808" s="585"/>
      <c r="AK808" s="585"/>
      <c r="AL808" s="585"/>
      <c r="AM808" s="585"/>
      <c r="AN808" s="585"/>
      <c r="AO808" s="585"/>
      <c r="AP808" s="585"/>
      <c r="AQ808" s="585"/>
      <c r="AR808" s="585"/>
      <c r="AS808" s="585"/>
      <c r="AT808" s="586"/>
      <c r="AU808" s="587">
        <v>31</v>
      </c>
      <c r="AV808" s="588"/>
      <c r="AW808" s="588"/>
      <c r="AX808" s="589"/>
      <c r="AY808">
        <f t="shared" si="115"/>
        <v>0</v>
      </c>
    </row>
    <row r="809" spans="1:51" ht="24.75"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c r="AY809">
        <f t="shared" si="115"/>
        <v>0</v>
      </c>
    </row>
    <row r="810" spans="1:51" ht="24.75"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c r="AY810">
        <f t="shared" si="115"/>
        <v>0</v>
      </c>
    </row>
    <row r="811" spans="1:51"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c r="AY811">
        <f t="shared" si="115"/>
        <v>0</v>
      </c>
    </row>
    <row r="812" spans="1:51" ht="24.75" customHeight="1" thickBot="1" x14ac:dyDescent="0.2">
      <c r="A812" s="617"/>
      <c r="B812" s="618"/>
      <c r="C812" s="618"/>
      <c r="D812" s="618"/>
      <c r="E812" s="618"/>
      <c r="F812" s="619"/>
      <c r="G812" s="803" t="s">
        <v>20</v>
      </c>
      <c r="H812" s="804"/>
      <c r="I812" s="804"/>
      <c r="J812" s="804"/>
      <c r="K812" s="804"/>
      <c r="L812" s="805"/>
      <c r="M812" s="806"/>
      <c r="N812" s="806"/>
      <c r="O812" s="806"/>
      <c r="P812" s="806"/>
      <c r="Q812" s="806"/>
      <c r="R812" s="806"/>
      <c r="S812" s="806"/>
      <c r="T812" s="806"/>
      <c r="U812" s="806"/>
      <c r="V812" s="806"/>
      <c r="W812" s="806"/>
      <c r="X812" s="807"/>
      <c r="Y812" s="808">
        <f>SUM(Y802:AB811)</f>
        <v>12</v>
      </c>
      <c r="Z812" s="809"/>
      <c r="AA812" s="809"/>
      <c r="AB812" s="810"/>
      <c r="AC812" s="803" t="s">
        <v>20</v>
      </c>
      <c r="AD812" s="804"/>
      <c r="AE812" s="804"/>
      <c r="AF812" s="804"/>
      <c r="AG812" s="804"/>
      <c r="AH812" s="805"/>
      <c r="AI812" s="806"/>
      <c r="AJ812" s="806"/>
      <c r="AK812" s="806"/>
      <c r="AL812" s="806"/>
      <c r="AM812" s="806"/>
      <c r="AN812" s="806"/>
      <c r="AO812" s="806"/>
      <c r="AP812" s="806"/>
      <c r="AQ812" s="806"/>
      <c r="AR812" s="806"/>
      <c r="AS812" s="806"/>
      <c r="AT812" s="807"/>
      <c r="AU812" s="808">
        <f>SUM(AU802:AX811)</f>
        <v>32</v>
      </c>
      <c r="AV812" s="809"/>
      <c r="AW812" s="809"/>
      <c r="AX812" s="811"/>
      <c r="AY812">
        <f t="shared" si="115"/>
        <v>0</v>
      </c>
    </row>
    <row r="813" spans="1:51" ht="24.75" customHeight="1" x14ac:dyDescent="0.15">
      <c r="A813" s="617"/>
      <c r="B813" s="618"/>
      <c r="C813" s="618"/>
      <c r="D813" s="618"/>
      <c r="E813" s="618"/>
      <c r="F813" s="619"/>
      <c r="G813" s="581" t="s">
        <v>683</v>
      </c>
      <c r="H813" s="582"/>
      <c r="I813" s="582"/>
      <c r="J813" s="582"/>
      <c r="K813" s="582"/>
      <c r="L813" s="582"/>
      <c r="M813" s="582"/>
      <c r="N813" s="582"/>
      <c r="O813" s="582"/>
      <c r="P813" s="582"/>
      <c r="Q813" s="582"/>
      <c r="R813" s="582"/>
      <c r="S813" s="582"/>
      <c r="T813" s="582"/>
      <c r="U813" s="582"/>
      <c r="V813" s="582"/>
      <c r="W813" s="582"/>
      <c r="X813" s="582"/>
      <c r="Y813" s="582"/>
      <c r="Z813" s="582"/>
      <c r="AA813" s="582"/>
      <c r="AB813" s="583"/>
      <c r="AC813" s="581"/>
      <c r="AD813" s="582"/>
      <c r="AE813" s="582"/>
      <c r="AF813" s="582"/>
      <c r="AG813" s="582"/>
      <c r="AH813" s="582"/>
      <c r="AI813" s="582"/>
      <c r="AJ813" s="582"/>
      <c r="AK813" s="582"/>
      <c r="AL813" s="582"/>
      <c r="AM813" s="582"/>
      <c r="AN813" s="582"/>
      <c r="AO813" s="582"/>
      <c r="AP813" s="582"/>
      <c r="AQ813" s="582"/>
      <c r="AR813" s="582"/>
      <c r="AS813" s="582"/>
      <c r="AT813" s="582"/>
      <c r="AU813" s="582"/>
      <c r="AV813" s="582"/>
      <c r="AW813" s="582"/>
      <c r="AX813" s="776"/>
      <c r="AY813">
        <f>COUNTA($G$815,$AC$815)</f>
        <v>0</v>
      </c>
    </row>
    <row r="814" spans="1:51" ht="24.75" customHeight="1" x14ac:dyDescent="0.15">
      <c r="A814" s="617"/>
      <c r="B814" s="618"/>
      <c r="C814" s="618"/>
      <c r="D814" s="618"/>
      <c r="E814" s="618"/>
      <c r="F814" s="619"/>
      <c r="G814" s="792" t="s">
        <v>17</v>
      </c>
      <c r="H814" s="654"/>
      <c r="I814" s="654"/>
      <c r="J814" s="654"/>
      <c r="K814" s="654"/>
      <c r="L814" s="653" t="s">
        <v>18</v>
      </c>
      <c r="M814" s="654"/>
      <c r="N814" s="654"/>
      <c r="O814" s="654"/>
      <c r="P814" s="654"/>
      <c r="Q814" s="654"/>
      <c r="R814" s="654"/>
      <c r="S814" s="654"/>
      <c r="T814" s="654"/>
      <c r="U814" s="654"/>
      <c r="V814" s="654"/>
      <c r="W814" s="654"/>
      <c r="X814" s="655"/>
      <c r="Y814" s="639" t="s">
        <v>19</v>
      </c>
      <c r="Z814" s="640"/>
      <c r="AA814" s="640"/>
      <c r="AB814" s="781"/>
      <c r="AC814" s="792" t="s">
        <v>17</v>
      </c>
      <c r="AD814" s="654"/>
      <c r="AE814" s="654"/>
      <c r="AF814" s="654"/>
      <c r="AG814" s="654"/>
      <c r="AH814" s="653" t="s">
        <v>18</v>
      </c>
      <c r="AI814" s="654"/>
      <c r="AJ814" s="654"/>
      <c r="AK814" s="654"/>
      <c r="AL814" s="654"/>
      <c r="AM814" s="654"/>
      <c r="AN814" s="654"/>
      <c r="AO814" s="654"/>
      <c r="AP814" s="654"/>
      <c r="AQ814" s="654"/>
      <c r="AR814" s="654"/>
      <c r="AS814" s="654"/>
      <c r="AT814" s="655"/>
      <c r="AU814" s="639" t="s">
        <v>19</v>
      </c>
      <c r="AV814" s="640"/>
      <c r="AW814" s="640"/>
      <c r="AX814" s="641"/>
      <c r="AY814">
        <f>$AY$813</f>
        <v>0</v>
      </c>
    </row>
    <row r="815" spans="1:51" ht="24.75" hidden="1" customHeight="1" x14ac:dyDescent="0.15">
      <c r="A815" s="617"/>
      <c r="B815" s="618"/>
      <c r="C815" s="618"/>
      <c r="D815" s="618"/>
      <c r="E815" s="618"/>
      <c r="F815" s="619"/>
      <c r="G815" s="656"/>
      <c r="H815" s="812"/>
      <c r="I815" s="812"/>
      <c r="J815" s="812"/>
      <c r="K815" s="813"/>
      <c r="L815" s="650"/>
      <c r="M815" s="651"/>
      <c r="N815" s="651"/>
      <c r="O815" s="651"/>
      <c r="P815" s="651"/>
      <c r="Q815" s="651"/>
      <c r="R815" s="651"/>
      <c r="S815" s="651"/>
      <c r="T815" s="651"/>
      <c r="U815" s="651"/>
      <c r="V815" s="651"/>
      <c r="W815" s="651"/>
      <c r="X815" s="652"/>
      <c r="Y815" s="370"/>
      <c r="Z815" s="371"/>
      <c r="AA815" s="371"/>
      <c r="AB815" s="785"/>
      <c r="AC815" s="656"/>
      <c r="AD815" s="812"/>
      <c r="AE815" s="812"/>
      <c r="AF815" s="812"/>
      <c r="AG815" s="813"/>
      <c r="AH815" s="650"/>
      <c r="AI815" s="651"/>
      <c r="AJ815" s="651"/>
      <c r="AK815" s="651"/>
      <c r="AL815" s="651"/>
      <c r="AM815" s="651"/>
      <c r="AN815" s="651"/>
      <c r="AO815" s="651"/>
      <c r="AP815" s="651"/>
      <c r="AQ815" s="651"/>
      <c r="AR815" s="651"/>
      <c r="AS815" s="651"/>
      <c r="AT815" s="652"/>
      <c r="AU815" s="370"/>
      <c r="AV815" s="371"/>
      <c r="AW815" s="371"/>
      <c r="AX815" s="372"/>
      <c r="AY815">
        <f t="shared" ref="AY815:AY825" si="116">$AY$813</f>
        <v>0</v>
      </c>
    </row>
    <row r="816" spans="1:51"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c r="AY816">
        <f t="shared" si="116"/>
        <v>0</v>
      </c>
    </row>
    <row r="817" spans="1:51"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c r="AY817">
        <f t="shared" si="116"/>
        <v>0</v>
      </c>
    </row>
    <row r="818" spans="1:51" ht="24.75" hidden="1" customHeight="1" x14ac:dyDescent="0.15">
      <c r="A818" s="617"/>
      <c r="B818" s="618"/>
      <c r="C818" s="618"/>
      <c r="D818" s="618"/>
      <c r="E818" s="618"/>
      <c r="F818" s="619"/>
      <c r="G818" s="592"/>
      <c r="H818" s="593"/>
      <c r="I818" s="593"/>
      <c r="J818" s="593"/>
      <c r="K818" s="594"/>
      <c r="L818" s="584"/>
      <c r="M818" s="585"/>
      <c r="N818" s="585"/>
      <c r="O818" s="585"/>
      <c r="P818" s="585"/>
      <c r="Q818" s="585"/>
      <c r="R818" s="585"/>
      <c r="S818" s="585"/>
      <c r="T818" s="585"/>
      <c r="U818" s="585"/>
      <c r="V818" s="585"/>
      <c r="W818" s="585"/>
      <c r="X818" s="586"/>
      <c r="Y818" s="587"/>
      <c r="Z818" s="588"/>
      <c r="AA818" s="588"/>
      <c r="AB818" s="598"/>
      <c r="AC818" s="592"/>
      <c r="AD818" s="593"/>
      <c r="AE818" s="593"/>
      <c r="AF818" s="593"/>
      <c r="AG818" s="594"/>
      <c r="AH818" s="584"/>
      <c r="AI818" s="585"/>
      <c r="AJ818" s="585"/>
      <c r="AK818" s="585"/>
      <c r="AL818" s="585"/>
      <c r="AM818" s="585"/>
      <c r="AN818" s="585"/>
      <c r="AO818" s="585"/>
      <c r="AP818" s="585"/>
      <c r="AQ818" s="585"/>
      <c r="AR818" s="585"/>
      <c r="AS818" s="585"/>
      <c r="AT818" s="586"/>
      <c r="AU818" s="587"/>
      <c r="AV818" s="588"/>
      <c r="AW818" s="588"/>
      <c r="AX818" s="589"/>
      <c r="AY818">
        <f t="shared" si="116"/>
        <v>0</v>
      </c>
    </row>
    <row r="819" spans="1:51" ht="24.75" hidden="1" customHeight="1" x14ac:dyDescent="0.15">
      <c r="A819" s="617"/>
      <c r="B819" s="618"/>
      <c r="C819" s="618"/>
      <c r="D819" s="618"/>
      <c r="E819" s="618"/>
      <c r="F819" s="619"/>
      <c r="G819" s="592"/>
      <c r="H819" s="593"/>
      <c r="I819" s="593"/>
      <c r="J819" s="593"/>
      <c r="K819" s="594"/>
      <c r="L819" s="584"/>
      <c r="M819" s="585"/>
      <c r="N819" s="585"/>
      <c r="O819" s="585"/>
      <c r="P819" s="585"/>
      <c r="Q819" s="585"/>
      <c r="R819" s="585"/>
      <c r="S819" s="585"/>
      <c r="T819" s="585"/>
      <c r="U819" s="585"/>
      <c r="V819" s="585"/>
      <c r="W819" s="585"/>
      <c r="X819" s="586"/>
      <c r="Y819" s="587"/>
      <c r="Z819" s="588"/>
      <c r="AA819" s="588"/>
      <c r="AB819" s="598"/>
      <c r="AC819" s="592"/>
      <c r="AD819" s="593"/>
      <c r="AE819" s="593"/>
      <c r="AF819" s="593"/>
      <c r="AG819" s="594"/>
      <c r="AH819" s="584"/>
      <c r="AI819" s="585"/>
      <c r="AJ819" s="585"/>
      <c r="AK819" s="585"/>
      <c r="AL819" s="585"/>
      <c r="AM819" s="585"/>
      <c r="AN819" s="585"/>
      <c r="AO819" s="585"/>
      <c r="AP819" s="585"/>
      <c r="AQ819" s="585"/>
      <c r="AR819" s="585"/>
      <c r="AS819" s="585"/>
      <c r="AT819" s="586"/>
      <c r="AU819" s="587"/>
      <c r="AV819" s="588"/>
      <c r="AW819" s="588"/>
      <c r="AX819" s="589"/>
      <c r="AY819">
        <f t="shared" si="116"/>
        <v>0</v>
      </c>
    </row>
    <row r="820" spans="1:51" ht="36.950000000000003" customHeight="1" x14ac:dyDescent="0.15">
      <c r="A820" s="617"/>
      <c r="B820" s="618"/>
      <c r="C820" s="618"/>
      <c r="D820" s="618"/>
      <c r="E820" s="618"/>
      <c r="F820" s="619"/>
      <c r="G820" s="656" t="s">
        <v>677</v>
      </c>
      <c r="H820" s="812"/>
      <c r="I820" s="812"/>
      <c r="J820" s="812"/>
      <c r="K820" s="813"/>
      <c r="L820" s="650" t="s">
        <v>688</v>
      </c>
      <c r="M820" s="651"/>
      <c r="N820" s="651"/>
      <c r="O820" s="651"/>
      <c r="P820" s="651"/>
      <c r="Q820" s="651"/>
      <c r="R820" s="651"/>
      <c r="S820" s="651"/>
      <c r="T820" s="651"/>
      <c r="U820" s="651"/>
      <c r="V820" s="651"/>
      <c r="W820" s="651"/>
      <c r="X820" s="652"/>
      <c r="Y820" s="587">
        <v>3</v>
      </c>
      <c r="Z820" s="588"/>
      <c r="AA820" s="588"/>
      <c r="AB820" s="598"/>
      <c r="AC820" s="592"/>
      <c r="AD820" s="593"/>
      <c r="AE820" s="593"/>
      <c r="AF820" s="593"/>
      <c r="AG820" s="594"/>
      <c r="AH820" s="584"/>
      <c r="AI820" s="585"/>
      <c r="AJ820" s="585"/>
      <c r="AK820" s="585"/>
      <c r="AL820" s="585"/>
      <c r="AM820" s="585"/>
      <c r="AN820" s="585"/>
      <c r="AO820" s="585"/>
      <c r="AP820" s="585"/>
      <c r="AQ820" s="585"/>
      <c r="AR820" s="585"/>
      <c r="AS820" s="585"/>
      <c r="AT820" s="586"/>
      <c r="AU820" s="587"/>
      <c r="AV820" s="588"/>
      <c r="AW820" s="588"/>
      <c r="AX820" s="589"/>
      <c r="AY820">
        <f t="shared" si="116"/>
        <v>0</v>
      </c>
    </row>
    <row r="821" spans="1:51" ht="36.950000000000003" customHeight="1" x14ac:dyDescent="0.15">
      <c r="A821" s="617"/>
      <c r="B821" s="618"/>
      <c r="C821" s="618"/>
      <c r="D821" s="618"/>
      <c r="E821" s="618"/>
      <c r="F821" s="619"/>
      <c r="G821" s="592" t="s">
        <v>709</v>
      </c>
      <c r="H821" s="593"/>
      <c r="I821" s="593"/>
      <c r="J821" s="593"/>
      <c r="K821" s="594"/>
      <c r="L821" s="584" t="s">
        <v>703</v>
      </c>
      <c r="M821" s="820"/>
      <c r="N821" s="820"/>
      <c r="O821" s="820"/>
      <c r="P821" s="820"/>
      <c r="Q821" s="820"/>
      <c r="R821" s="820"/>
      <c r="S821" s="820"/>
      <c r="T821" s="820"/>
      <c r="U821" s="820"/>
      <c r="V821" s="820"/>
      <c r="W821" s="820"/>
      <c r="X821" s="821"/>
      <c r="Y821" s="587">
        <v>21</v>
      </c>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c r="AY821">
        <f t="shared" si="116"/>
        <v>0</v>
      </c>
    </row>
    <row r="822" spans="1:51" ht="24.75"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c r="AY822">
        <f t="shared" si="116"/>
        <v>0</v>
      </c>
    </row>
    <row r="823" spans="1:51" ht="24.75"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c r="AY823">
        <f t="shared" si="116"/>
        <v>0</v>
      </c>
    </row>
    <row r="824" spans="1:51"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c r="AY824">
        <f t="shared" si="116"/>
        <v>0</v>
      </c>
    </row>
    <row r="825" spans="1:51" ht="24.75" customHeight="1" x14ac:dyDescent="0.15">
      <c r="A825" s="617"/>
      <c r="B825" s="618"/>
      <c r="C825" s="618"/>
      <c r="D825" s="618"/>
      <c r="E825" s="618"/>
      <c r="F825" s="619"/>
      <c r="G825" s="803" t="s">
        <v>20</v>
      </c>
      <c r="H825" s="804"/>
      <c r="I825" s="804"/>
      <c r="J825" s="804"/>
      <c r="K825" s="804"/>
      <c r="L825" s="805"/>
      <c r="M825" s="806"/>
      <c r="N825" s="806"/>
      <c r="O825" s="806"/>
      <c r="P825" s="806"/>
      <c r="Q825" s="806"/>
      <c r="R825" s="806"/>
      <c r="S825" s="806"/>
      <c r="T825" s="806"/>
      <c r="U825" s="806"/>
      <c r="V825" s="806"/>
      <c r="W825" s="806"/>
      <c r="X825" s="807"/>
      <c r="Y825" s="808">
        <f>SUM(Y815:AB824)</f>
        <v>24</v>
      </c>
      <c r="Z825" s="809"/>
      <c r="AA825" s="809"/>
      <c r="AB825" s="810"/>
      <c r="AC825" s="803" t="s">
        <v>20</v>
      </c>
      <c r="AD825" s="804"/>
      <c r="AE825" s="804"/>
      <c r="AF825" s="804"/>
      <c r="AG825" s="804"/>
      <c r="AH825" s="805"/>
      <c r="AI825" s="806"/>
      <c r="AJ825" s="806"/>
      <c r="AK825" s="806"/>
      <c r="AL825" s="806"/>
      <c r="AM825" s="806"/>
      <c r="AN825" s="806"/>
      <c r="AO825" s="806"/>
      <c r="AP825" s="806"/>
      <c r="AQ825" s="806"/>
      <c r="AR825" s="806"/>
      <c r="AS825" s="806"/>
      <c r="AT825" s="807"/>
      <c r="AU825" s="808">
        <f>SUM(AU815:AX824)</f>
        <v>0</v>
      </c>
      <c r="AV825" s="809"/>
      <c r="AW825" s="809"/>
      <c r="AX825" s="811"/>
      <c r="AY825">
        <f t="shared" si="116"/>
        <v>0</v>
      </c>
    </row>
    <row r="826" spans="1:51" ht="24.75" hidden="1" customHeight="1" x14ac:dyDescent="0.15">
      <c r="A826" s="617"/>
      <c r="B826" s="618"/>
      <c r="C826" s="618"/>
      <c r="D826" s="618"/>
      <c r="E826" s="618"/>
      <c r="F826" s="619"/>
      <c r="G826" s="581" t="s">
        <v>218</v>
      </c>
      <c r="H826" s="582"/>
      <c r="I826" s="582"/>
      <c r="J826" s="582"/>
      <c r="K826" s="582"/>
      <c r="L826" s="582"/>
      <c r="M826" s="582"/>
      <c r="N826" s="582"/>
      <c r="O826" s="582"/>
      <c r="P826" s="582"/>
      <c r="Q826" s="582"/>
      <c r="R826" s="582"/>
      <c r="S826" s="582"/>
      <c r="T826" s="582"/>
      <c r="U826" s="582"/>
      <c r="V826" s="582"/>
      <c r="W826" s="582"/>
      <c r="X826" s="582"/>
      <c r="Y826" s="582"/>
      <c r="Z826" s="582"/>
      <c r="AA826" s="582"/>
      <c r="AB826" s="583"/>
      <c r="AC826" s="581" t="s">
        <v>177</v>
      </c>
      <c r="AD826" s="582"/>
      <c r="AE826" s="582"/>
      <c r="AF826" s="582"/>
      <c r="AG826" s="582"/>
      <c r="AH826" s="582"/>
      <c r="AI826" s="582"/>
      <c r="AJ826" s="582"/>
      <c r="AK826" s="582"/>
      <c r="AL826" s="582"/>
      <c r="AM826" s="582"/>
      <c r="AN826" s="582"/>
      <c r="AO826" s="582"/>
      <c r="AP826" s="582"/>
      <c r="AQ826" s="582"/>
      <c r="AR826" s="582"/>
      <c r="AS826" s="582"/>
      <c r="AT826" s="582"/>
      <c r="AU826" s="582"/>
      <c r="AV826" s="582"/>
      <c r="AW826" s="582"/>
      <c r="AX826" s="776"/>
      <c r="AY826">
        <f>COUNTA($G$828,$AC$828)</f>
        <v>0</v>
      </c>
    </row>
    <row r="827" spans="1:51" ht="24.75" hidden="1" customHeight="1" x14ac:dyDescent="0.15">
      <c r="A827" s="617"/>
      <c r="B827" s="618"/>
      <c r="C827" s="618"/>
      <c r="D827" s="618"/>
      <c r="E827" s="618"/>
      <c r="F827" s="619"/>
      <c r="G827" s="792" t="s">
        <v>17</v>
      </c>
      <c r="H827" s="654"/>
      <c r="I827" s="654"/>
      <c r="J827" s="654"/>
      <c r="K827" s="654"/>
      <c r="L827" s="653" t="s">
        <v>18</v>
      </c>
      <c r="M827" s="654"/>
      <c r="N827" s="654"/>
      <c r="O827" s="654"/>
      <c r="P827" s="654"/>
      <c r="Q827" s="654"/>
      <c r="R827" s="654"/>
      <c r="S827" s="654"/>
      <c r="T827" s="654"/>
      <c r="U827" s="654"/>
      <c r="V827" s="654"/>
      <c r="W827" s="654"/>
      <c r="X827" s="655"/>
      <c r="Y827" s="639" t="s">
        <v>19</v>
      </c>
      <c r="Z827" s="640"/>
      <c r="AA827" s="640"/>
      <c r="AB827" s="781"/>
      <c r="AC827" s="792" t="s">
        <v>17</v>
      </c>
      <c r="AD827" s="654"/>
      <c r="AE827" s="654"/>
      <c r="AF827" s="654"/>
      <c r="AG827" s="654"/>
      <c r="AH827" s="653" t="s">
        <v>18</v>
      </c>
      <c r="AI827" s="654"/>
      <c r="AJ827" s="654"/>
      <c r="AK827" s="654"/>
      <c r="AL827" s="654"/>
      <c r="AM827" s="654"/>
      <c r="AN827" s="654"/>
      <c r="AO827" s="654"/>
      <c r="AP827" s="654"/>
      <c r="AQ827" s="654"/>
      <c r="AR827" s="654"/>
      <c r="AS827" s="654"/>
      <c r="AT827" s="655"/>
      <c r="AU827" s="639" t="s">
        <v>19</v>
      </c>
      <c r="AV827" s="640"/>
      <c r="AW827" s="640"/>
      <c r="AX827" s="641"/>
      <c r="AY827">
        <f>$AY$826</f>
        <v>0</v>
      </c>
    </row>
    <row r="828" spans="1:51" s="16" customFormat="1" ht="24.75" hidden="1" customHeight="1" x14ac:dyDescent="0.15">
      <c r="A828" s="617"/>
      <c r="B828" s="618"/>
      <c r="C828" s="618"/>
      <c r="D828" s="618"/>
      <c r="E828" s="618"/>
      <c r="F828" s="619"/>
      <c r="G828" s="656"/>
      <c r="H828" s="812"/>
      <c r="I828" s="812"/>
      <c r="J828" s="812"/>
      <c r="K828" s="813"/>
      <c r="L828" s="650"/>
      <c r="M828" s="651"/>
      <c r="N828" s="651"/>
      <c r="O828" s="651"/>
      <c r="P828" s="651"/>
      <c r="Q828" s="651"/>
      <c r="R828" s="651"/>
      <c r="S828" s="651"/>
      <c r="T828" s="651"/>
      <c r="U828" s="651"/>
      <c r="V828" s="651"/>
      <c r="W828" s="651"/>
      <c r="X828" s="652"/>
      <c r="Y828" s="370"/>
      <c r="Z828" s="371"/>
      <c r="AA828" s="371"/>
      <c r="AB828" s="785"/>
      <c r="AC828" s="656"/>
      <c r="AD828" s="812"/>
      <c r="AE828" s="812"/>
      <c r="AF828" s="812"/>
      <c r="AG828" s="813"/>
      <c r="AH828" s="650"/>
      <c r="AI828" s="651"/>
      <c r="AJ828" s="651"/>
      <c r="AK828" s="651"/>
      <c r="AL828" s="651"/>
      <c r="AM828" s="651"/>
      <c r="AN828" s="651"/>
      <c r="AO828" s="651"/>
      <c r="AP828" s="651"/>
      <c r="AQ828" s="651"/>
      <c r="AR828" s="651"/>
      <c r="AS828" s="651"/>
      <c r="AT828" s="652"/>
      <c r="AU828" s="370"/>
      <c r="AV828" s="371"/>
      <c r="AW828" s="371"/>
      <c r="AX828" s="372"/>
      <c r="AY828">
        <f t="shared" ref="AY828:AY838" si="117">$AY$826</f>
        <v>0</v>
      </c>
    </row>
    <row r="829" spans="1:51"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c r="AY829">
        <f t="shared" si="117"/>
        <v>0</v>
      </c>
    </row>
    <row r="830" spans="1:51"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c r="AY830">
        <f t="shared" si="117"/>
        <v>0</v>
      </c>
    </row>
    <row r="831" spans="1:51" ht="24.75" hidden="1" customHeight="1" x14ac:dyDescent="0.15">
      <c r="A831" s="617"/>
      <c r="B831" s="618"/>
      <c r="C831" s="618"/>
      <c r="D831" s="618"/>
      <c r="E831" s="618"/>
      <c r="F831" s="619"/>
      <c r="G831" s="592"/>
      <c r="H831" s="593"/>
      <c r="I831" s="593"/>
      <c r="J831" s="593"/>
      <c r="K831" s="594"/>
      <c r="L831" s="584"/>
      <c r="M831" s="585"/>
      <c r="N831" s="585"/>
      <c r="O831" s="585"/>
      <c r="P831" s="585"/>
      <c r="Q831" s="585"/>
      <c r="R831" s="585"/>
      <c r="S831" s="585"/>
      <c r="T831" s="585"/>
      <c r="U831" s="585"/>
      <c r="V831" s="585"/>
      <c r="W831" s="585"/>
      <c r="X831" s="586"/>
      <c r="Y831" s="587"/>
      <c r="Z831" s="588"/>
      <c r="AA831" s="588"/>
      <c r="AB831" s="598"/>
      <c r="AC831" s="592"/>
      <c r="AD831" s="593"/>
      <c r="AE831" s="593"/>
      <c r="AF831" s="593"/>
      <c r="AG831" s="594"/>
      <c r="AH831" s="584"/>
      <c r="AI831" s="585"/>
      <c r="AJ831" s="585"/>
      <c r="AK831" s="585"/>
      <c r="AL831" s="585"/>
      <c r="AM831" s="585"/>
      <c r="AN831" s="585"/>
      <c r="AO831" s="585"/>
      <c r="AP831" s="585"/>
      <c r="AQ831" s="585"/>
      <c r="AR831" s="585"/>
      <c r="AS831" s="585"/>
      <c r="AT831" s="586"/>
      <c r="AU831" s="587"/>
      <c r="AV831" s="588"/>
      <c r="AW831" s="588"/>
      <c r="AX831" s="589"/>
      <c r="AY831">
        <f t="shared" si="117"/>
        <v>0</v>
      </c>
    </row>
    <row r="832" spans="1:51" ht="24.75" hidden="1" customHeight="1" x14ac:dyDescent="0.15">
      <c r="A832" s="617"/>
      <c r="B832" s="618"/>
      <c r="C832" s="618"/>
      <c r="D832" s="618"/>
      <c r="E832" s="618"/>
      <c r="F832" s="619"/>
      <c r="G832" s="592"/>
      <c r="H832" s="593"/>
      <c r="I832" s="593"/>
      <c r="J832" s="593"/>
      <c r="K832" s="594"/>
      <c r="L832" s="584"/>
      <c r="M832" s="585"/>
      <c r="N832" s="585"/>
      <c r="O832" s="585"/>
      <c r="P832" s="585"/>
      <c r="Q832" s="585"/>
      <c r="R832" s="585"/>
      <c r="S832" s="585"/>
      <c r="T832" s="585"/>
      <c r="U832" s="585"/>
      <c r="V832" s="585"/>
      <c r="W832" s="585"/>
      <c r="X832" s="586"/>
      <c r="Y832" s="587"/>
      <c r="Z832" s="588"/>
      <c r="AA832" s="588"/>
      <c r="AB832" s="598"/>
      <c r="AC832" s="592"/>
      <c r="AD832" s="593"/>
      <c r="AE832" s="593"/>
      <c r="AF832" s="593"/>
      <c r="AG832" s="594"/>
      <c r="AH832" s="584"/>
      <c r="AI832" s="585"/>
      <c r="AJ832" s="585"/>
      <c r="AK832" s="585"/>
      <c r="AL832" s="585"/>
      <c r="AM832" s="585"/>
      <c r="AN832" s="585"/>
      <c r="AO832" s="585"/>
      <c r="AP832" s="585"/>
      <c r="AQ832" s="585"/>
      <c r="AR832" s="585"/>
      <c r="AS832" s="585"/>
      <c r="AT832" s="586"/>
      <c r="AU832" s="587"/>
      <c r="AV832" s="588"/>
      <c r="AW832" s="588"/>
      <c r="AX832" s="589"/>
      <c r="AY832">
        <f t="shared" si="117"/>
        <v>0</v>
      </c>
    </row>
    <row r="833" spans="1:51" ht="24.75" hidden="1" customHeight="1" x14ac:dyDescent="0.15">
      <c r="A833" s="617"/>
      <c r="B833" s="618"/>
      <c r="C833" s="618"/>
      <c r="D833" s="618"/>
      <c r="E833" s="618"/>
      <c r="F833" s="619"/>
      <c r="G833" s="592"/>
      <c r="H833" s="593"/>
      <c r="I833" s="593"/>
      <c r="J833" s="593"/>
      <c r="K833" s="594"/>
      <c r="L833" s="584"/>
      <c r="M833" s="585"/>
      <c r="N833" s="585"/>
      <c r="O833" s="585"/>
      <c r="P833" s="585"/>
      <c r="Q833" s="585"/>
      <c r="R833" s="585"/>
      <c r="S833" s="585"/>
      <c r="T833" s="585"/>
      <c r="U833" s="585"/>
      <c r="V833" s="585"/>
      <c r="W833" s="585"/>
      <c r="X833" s="586"/>
      <c r="Y833" s="587"/>
      <c r="Z833" s="588"/>
      <c r="AA833" s="588"/>
      <c r="AB833" s="598"/>
      <c r="AC833" s="592"/>
      <c r="AD833" s="593"/>
      <c r="AE833" s="593"/>
      <c r="AF833" s="593"/>
      <c r="AG833" s="594"/>
      <c r="AH833" s="584"/>
      <c r="AI833" s="585"/>
      <c r="AJ833" s="585"/>
      <c r="AK833" s="585"/>
      <c r="AL833" s="585"/>
      <c r="AM833" s="585"/>
      <c r="AN833" s="585"/>
      <c r="AO833" s="585"/>
      <c r="AP833" s="585"/>
      <c r="AQ833" s="585"/>
      <c r="AR833" s="585"/>
      <c r="AS833" s="585"/>
      <c r="AT833" s="586"/>
      <c r="AU833" s="587"/>
      <c r="AV833" s="588"/>
      <c r="AW833" s="588"/>
      <c r="AX833" s="589"/>
      <c r="AY833">
        <f t="shared" si="117"/>
        <v>0</v>
      </c>
    </row>
    <row r="834" spans="1:51" ht="24.75" hidden="1" customHeight="1" x14ac:dyDescent="0.15">
      <c r="A834" s="617"/>
      <c r="B834" s="618"/>
      <c r="C834" s="618"/>
      <c r="D834" s="618"/>
      <c r="E834" s="618"/>
      <c r="F834" s="619"/>
      <c r="G834" s="592"/>
      <c r="H834" s="593"/>
      <c r="I834" s="593"/>
      <c r="J834" s="593"/>
      <c r="K834" s="594"/>
      <c r="L834" s="584"/>
      <c r="M834" s="585"/>
      <c r="N834" s="585"/>
      <c r="O834" s="585"/>
      <c r="P834" s="585"/>
      <c r="Q834" s="585"/>
      <c r="R834" s="585"/>
      <c r="S834" s="585"/>
      <c r="T834" s="585"/>
      <c r="U834" s="585"/>
      <c r="V834" s="585"/>
      <c r="W834" s="585"/>
      <c r="X834" s="586"/>
      <c r="Y834" s="587"/>
      <c r="Z834" s="588"/>
      <c r="AA834" s="588"/>
      <c r="AB834" s="598"/>
      <c r="AC834" s="592"/>
      <c r="AD834" s="593"/>
      <c r="AE834" s="593"/>
      <c r="AF834" s="593"/>
      <c r="AG834" s="594"/>
      <c r="AH834" s="584"/>
      <c r="AI834" s="585"/>
      <c r="AJ834" s="585"/>
      <c r="AK834" s="585"/>
      <c r="AL834" s="585"/>
      <c r="AM834" s="585"/>
      <c r="AN834" s="585"/>
      <c r="AO834" s="585"/>
      <c r="AP834" s="585"/>
      <c r="AQ834" s="585"/>
      <c r="AR834" s="585"/>
      <c r="AS834" s="585"/>
      <c r="AT834" s="586"/>
      <c r="AU834" s="587"/>
      <c r="AV834" s="588"/>
      <c r="AW834" s="588"/>
      <c r="AX834" s="589"/>
      <c r="AY834">
        <f t="shared" si="117"/>
        <v>0</v>
      </c>
    </row>
    <row r="835" spans="1:51" ht="24.75" hidden="1" customHeight="1" x14ac:dyDescent="0.15">
      <c r="A835" s="617"/>
      <c r="B835" s="618"/>
      <c r="C835" s="618"/>
      <c r="D835" s="618"/>
      <c r="E835" s="618"/>
      <c r="F835" s="619"/>
      <c r="G835" s="592"/>
      <c r="H835" s="593"/>
      <c r="I835" s="593"/>
      <c r="J835" s="593"/>
      <c r="K835" s="594"/>
      <c r="L835" s="584"/>
      <c r="M835" s="585"/>
      <c r="N835" s="585"/>
      <c r="O835" s="585"/>
      <c r="P835" s="585"/>
      <c r="Q835" s="585"/>
      <c r="R835" s="585"/>
      <c r="S835" s="585"/>
      <c r="T835" s="585"/>
      <c r="U835" s="585"/>
      <c r="V835" s="585"/>
      <c r="W835" s="585"/>
      <c r="X835" s="586"/>
      <c r="Y835" s="587"/>
      <c r="Z835" s="588"/>
      <c r="AA835" s="588"/>
      <c r="AB835" s="598"/>
      <c r="AC835" s="592"/>
      <c r="AD835" s="593"/>
      <c r="AE835" s="593"/>
      <c r="AF835" s="593"/>
      <c r="AG835" s="594"/>
      <c r="AH835" s="584"/>
      <c r="AI835" s="585"/>
      <c r="AJ835" s="585"/>
      <c r="AK835" s="585"/>
      <c r="AL835" s="585"/>
      <c r="AM835" s="585"/>
      <c r="AN835" s="585"/>
      <c r="AO835" s="585"/>
      <c r="AP835" s="585"/>
      <c r="AQ835" s="585"/>
      <c r="AR835" s="585"/>
      <c r="AS835" s="585"/>
      <c r="AT835" s="586"/>
      <c r="AU835" s="587"/>
      <c r="AV835" s="588"/>
      <c r="AW835" s="588"/>
      <c r="AX835" s="589"/>
      <c r="AY835">
        <f t="shared" si="117"/>
        <v>0</v>
      </c>
    </row>
    <row r="836" spans="1:51" ht="24.75" hidden="1" customHeight="1" x14ac:dyDescent="0.15">
      <c r="A836" s="617"/>
      <c r="B836" s="618"/>
      <c r="C836" s="618"/>
      <c r="D836" s="618"/>
      <c r="E836" s="618"/>
      <c r="F836" s="619"/>
      <c r="G836" s="592"/>
      <c r="H836" s="593"/>
      <c r="I836" s="593"/>
      <c r="J836" s="593"/>
      <c r="K836" s="594"/>
      <c r="L836" s="584"/>
      <c r="M836" s="585"/>
      <c r="N836" s="585"/>
      <c r="O836" s="585"/>
      <c r="P836" s="585"/>
      <c r="Q836" s="585"/>
      <c r="R836" s="585"/>
      <c r="S836" s="585"/>
      <c r="T836" s="585"/>
      <c r="U836" s="585"/>
      <c r="V836" s="585"/>
      <c r="W836" s="585"/>
      <c r="X836" s="586"/>
      <c r="Y836" s="587"/>
      <c r="Z836" s="588"/>
      <c r="AA836" s="588"/>
      <c r="AB836" s="598"/>
      <c r="AC836" s="592"/>
      <c r="AD836" s="593"/>
      <c r="AE836" s="593"/>
      <c r="AF836" s="593"/>
      <c r="AG836" s="594"/>
      <c r="AH836" s="584"/>
      <c r="AI836" s="585"/>
      <c r="AJ836" s="585"/>
      <c r="AK836" s="585"/>
      <c r="AL836" s="585"/>
      <c r="AM836" s="585"/>
      <c r="AN836" s="585"/>
      <c r="AO836" s="585"/>
      <c r="AP836" s="585"/>
      <c r="AQ836" s="585"/>
      <c r="AR836" s="585"/>
      <c r="AS836" s="585"/>
      <c r="AT836" s="586"/>
      <c r="AU836" s="587"/>
      <c r="AV836" s="588"/>
      <c r="AW836" s="588"/>
      <c r="AX836" s="589"/>
      <c r="AY836">
        <f t="shared" si="117"/>
        <v>0</v>
      </c>
    </row>
    <row r="837" spans="1:51" ht="24.75" hidden="1" customHeight="1" x14ac:dyDescent="0.15">
      <c r="A837" s="617"/>
      <c r="B837" s="618"/>
      <c r="C837" s="618"/>
      <c r="D837" s="618"/>
      <c r="E837" s="618"/>
      <c r="F837" s="619"/>
      <c r="G837" s="592"/>
      <c r="H837" s="593"/>
      <c r="I837" s="593"/>
      <c r="J837" s="593"/>
      <c r="K837" s="594"/>
      <c r="L837" s="584"/>
      <c r="M837" s="585"/>
      <c r="N837" s="585"/>
      <c r="O837" s="585"/>
      <c r="P837" s="585"/>
      <c r="Q837" s="585"/>
      <c r="R837" s="585"/>
      <c r="S837" s="585"/>
      <c r="T837" s="585"/>
      <c r="U837" s="585"/>
      <c r="V837" s="585"/>
      <c r="W837" s="585"/>
      <c r="X837" s="586"/>
      <c r="Y837" s="587"/>
      <c r="Z837" s="588"/>
      <c r="AA837" s="588"/>
      <c r="AB837" s="598"/>
      <c r="AC837" s="592"/>
      <c r="AD837" s="593"/>
      <c r="AE837" s="593"/>
      <c r="AF837" s="593"/>
      <c r="AG837" s="594"/>
      <c r="AH837" s="584"/>
      <c r="AI837" s="585"/>
      <c r="AJ837" s="585"/>
      <c r="AK837" s="585"/>
      <c r="AL837" s="585"/>
      <c r="AM837" s="585"/>
      <c r="AN837" s="585"/>
      <c r="AO837" s="585"/>
      <c r="AP837" s="585"/>
      <c r="AQ837" s="585"/>
      <c r="AR837" s="585"/>
      <c r="AS837" s="585"/>
      <c r="AT837" s="586"/>
      <c r="AU837" s="587"/>
      <c r="AV837" s="588"/>
      <c r="AW837" s="588"/>
      <c r="AX837" s="589"/>
      <c r="AY837">
        <f t="shared" si="117"/>
        <v>0</v>
      </c>
    </row>
    <row r="838" spans="1:51" ht="24.75" hidden="1" customHeight="1" x14ac:dyDescent="0.15">
      <c r="A838" s="617"/>
      <c r="B838" s="618"/>
      <c r="C838" s="618"/>
      <c r="D838" s="618"/>
      <c r="E838" s="618"/>
      <c r="F838" s="619"/>
      <c r="G838" s="803" t="s">
        <v>20</v>
      </c>
      <c r="H838" s="804"/>
      <c r="I838" s="804"/>
      <c r="J838" s="804"/>
      <c r="K838" s="804"/>
      <c r="L838" s="805"/>
      <c r="M838" s="806"/>
      <c r="N838" s="806"/>
      <c r="O838" s="806"/>
      <c r="P838" s="806"/>
      <c r="Q838" s="806"/>
      <c r="R838" s="806"/>
      <c r="S838" s="806"/>
      <c r="T838" s="806"/>
      <c r="U838" s="806"/>
      <c r="V838" s="806"/>
      <c r="W838" s="806"/>
      <c r="X838" s="807"/>
      <c r="Y838" s="808">
        <f>SUM(Y828:AB837)</f>
        <v>0</v>
      </c>
      <c r="Z838" s="809"/>
      <c r="AA838" s="809"/>
      <c r="AB838" s="810"/>
      <c r="AC838" s="803" t="s">
        <v>20</v>
      </c>
      <c r="AD838" s="804"/>
      <c r="AE838" s="804"/>
      <c r="AF838" s="804"/>
      <c r="AG838" s="804"/>
      <c r="AH838" s="805"/>
      <c r="AI838" s="806"/>
      <c r="AJ838" s="806"/>
      <c r="AK838" s="806"/>
      <c r="AL838" s="806"/>
      <c r="AM838" s="806"/>
      <c r="AN838" s="806"/>
      <c r="AO838" s="806"/>
      <c r="AP838" s="806"/>
      <c r="AQ838" s="806"/>
      <c r="AR838" s="806"/>
      <c r="AS838" s="806"/>
      <c r="AT838" s="807"/>
      <c r="AU838" s="808">
        <f>SUM(AU828:AX837)</f>
        <v>0</v>
      </c>
      <c r="AV838" s="809"/>
      <c r="AW838" s="809"/>
      <c r="AX838" s="811"/>
      <c r="AY838">
        <f t="shared" si="117"/>
        <v>0</v>
      </c>
    </row>
    <row r="839" spans="1:51" ht="24.75" customHeight="1" thickBot="1" x14ac:dyDescent="0.2">
      <c r="A839" s="888" t="s">
        <v>147</v>
      </c>
      <c r="B839" s="889"/>
      <c r="C839" s="889"/>
      <c r="D839" s="889"/>
      <c r="E839" s="889"/>
      <c r="F839" s="889"/>
      <c r="G839" s="889"/>
      <c r="H839" s="889"/>
      <c r="I839" s="889"/>
      <c r="J839" s="889"/>
      <c r="K839" s="889"/>
      <c r="L839" s="889"/>
      <c r="M839" s="889"/>
      <c r="N839" s="889"/>
      <c r="O839" s="889"/>
      <c r="P839" s="889"/>
      <c r="Q839" s="889"/>
      <c r="R839" s="889"/>
      <c r="S839" s="889"/>
      <c r="T839" s="889"/>
      <c r="U839" s="889"/>
      <c r="V839" s="889"/>
      <c r="W839" s="889"/>
      <c r="X839" s="889"/>
      <c r="Y839" s="889"/>
      <c r="Z839" s="889"/>
      <c r="AA839" s="889"/>
      <c r="AB839" s="889"/>
      <c r="AC839" s="889"/>
      <c r="AD839" s="889"/>
      <c r="AE839" s="889"/>
      <c r="AF839" s="889"/>
      <c r="AG839" s="889"/>
      <c r="AH839" s="889"/>
      <c r="AI839" s="889"/>
      <c r="AJ839" s="889"/>
      <c r="AK839" s="890"/>
      <c r="AL839" s="260" t="s">
        <v>261</v>
      </c>
      <c r="AM839" s="261"/>
      <c r="AN839" s="261"/>
      <c r="AO839" s="87" t="s">
        <v>259</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137" t="s">
        <v>221</v>
      </c>
      <c r="K844" s="349"/>
      <c r="L844" s="349"/>
      <c r="M844" s="349"/>
      <c r="N844" s="349"/>
      <c r="O844" s="349"/>
      <c r="P844" s="232" t="s">
        <v>196</v>
      </c>
      <c r="Q844" s="232"/>
      <c r="R844" s="232"/>
      <c r="S844" s="232"/>
      <c r="T844" s="232"/>
      <c r="U844" s="232"/>
      <c r="V844" s="232"/>
      <c r="W844" s="232"/>
      <c r="X844" s="232"/>
      <c r="Y844" s="350" t="s">
        <v>219</v>
      </c>
      <c r="Z844" s="351"/>
      <c r="AA844" s="351"/>
      <c r="AB844" s="351"/>
      <c r="AC844" s="137" t="s">
        <v>255</v>
      </c>
      <c r="AD844" s="137"/>
      <c r="AE844" s="137"/>
      <c r="AF844" s="137"/>
      <c r="AG844" s="137"/>
      <c r="AH844" s="350" t="s">
        <v>283</v>
      </c>
      <c r="AI844" s="348"/>
      <c r="AJ844" s="348"/>
      <c r="AK844" s="348"/>
      <c r="AL844" s="348" t="s">
        <v>21</v>
      </c>
      <c r="AM844" s="348"/>
      <c r="AN844" s="348"/>
      <c r="AO844" s="352"/>
      <c r="AP844" s="353" t="s">
        <v>222</v>
      </c>
      <c r="AQ844" s="353"/>
      <c r="AR844" s="353"/>
      <c r="AS844" s="353"/>
      <c r="AT844" s="353"/>
      <c r="AU844" s="353"/>
      <c r="AV844" s="353"/>
      <c r="AW844" s="353"/>
      <c r="AX844" s="353"/>
    </row>
    <row r="845" spans="1:51" ht="30" customHeight="1" x14ac:dyDescent="0.15">
      <c r="A845" s="358">
        <v>1</v>
      </c>
      <c r="B845" s="358">
        <v>1</v>
      </c>
      <c r="C845" s="346" t="s">
        <v>689</v>
      </c>
      <c r="D845" s="331"/>
      <c r="E845" s="331"/>
      <c r="F845" s="331"/>
      <c r="G845" s="331"/>
      <c r="H845" s="331"/>
      <c r="I845" s="331"/>
      <c r="J845" s="332">
        <v>7000020010006</v>
      </c>
      <c r="K845" s="333"/>
      <c r="L845" s="333"/>
      <c r="M845" s="333"/>
      <c r="N845" s="333"/>
      <c r="O845" s="333"/>
      <c r="P845" s="347" t="s">
        <v>678</v>
      </c>
      <c r="Q845" s="334"/>
      <c r="R845" s="334"/>
      <c r="S845" s="334"/>
      <c r="T845" s="334"/>
      <c r="U845" s="334"/>
      <c r="V845" s="334"/>
      <c r="W845" s="334"/>
      <c r="X845" s="334"/>
      <c r="Y845" s="335">
        <v>102</v>
      </c>
      <c r="Z845" s="336"/>
      <c r="AA845" s="336"/>
      <c r="AB845" s="337"/>
      <c r="AC845" s="338" t="s">
        <v>692</v>
      </c>
      <c r="AD845" s="339"/>
      <c r="AE845" s="339"/>
      <c r="AF845" s="339"/>
      <c r="AG845" s="339"/>
      <c r="AH845" s="354" t="s">
        <v>690</v>
      </c>
      <c r="AI845" s="355"/>
      <c r="AJ845" s="355"/>
      <c r="AK845" s="355"/>
      <c r="AL845" s="342" t="s">
        <v>690</v>
      </c>
      <c r="AM845" s="343"/>
      <c r="AN845" s="343"/>
      <c r="AO845" s="344"/>
      <c r="AP845" s="345" t="s">
        <v>690</v>
      </c>
      <c r="AQ845" s="345"/>
      <c r="AR845" s="345"/>
      <c r="AS845" s="345"/>
      <c r="AT845" s="345"/>
      <c r="AU845" s="345"/>
      <c r="AV845" s="345"/>
      <c r="AW845" s="345"/>
      <c r="AX845" s="345"/>
    </row>
    <row r="846" spans="1:51" ht="30" hidden="1" customHeight="1" x14ac:dyDescent="0.15">
      <c r="A846" s="358">
        <v>2</v>
      </c>
      <c r="B846" s="358">
        <v>1</v>
      </c>
      <c r="C846" s="346"/>
      <c r="D846" s="331"/>
      <c r="E846" s="331"/>
      <c r="F846" s="331"/>
      <c r="G846" s="331"/>
      <c r="H846" s="331"/>
      <c r="I846" s="331"/>
      <c r="J846" s="332"/>
      <c r="K846" s="333"/>
      <c r="L846" s="333"/>
      <c r="M846" s="333"/>
      <c r="N846" s="333"/>
      <c r="O846" s="333"/>
      <c r="P846" s="334"/>
      <c r="Q846" s="334"/>
      <c r="R846" s="334"/>
      <c r="S846" s="334"/>
      <c r="T846" s="334"/>
      <c r="U846" s="334"/>
      <c r="V846" s="334"/>
      <c r="W846" s="334"/>
      <c r="X846" s="334"/>
      <c r="Y846" s="335"/>
      <c r="Z846" s="336"/>
      <c r="AA846" s="336"/>
      <c r="AB846" s="337"/>
      <c r="AC846" s="338"/>
      <c r="AD846" s="339"/>
      <c r="AE846" s="339"/>
      <c r="AF846" s="339"/>
      <c r="AG846" s="339"/>
      <c r="AH846" s="354"/>
      <c r="AI846" s="355"/>
      <c r="AJ846" s="355"/>
      <c r="AK846" s="355"/>
      <c r="AL846" s="342"/>
      <c r="AM846" s="343"/>
      <c r="AN846" s="343"/>
      <c r="AO846" s="344"/>
      <c r="AP846" s="345"/>
      <c r="AQ846" s="345"/>
      <c r="AR846" s="345"/>
      <c r="AS846" s="345"/>
      <c r="AT846" s="345"/>
      <c r="AU846" s="345"/>
      <c r="AV846" s="345"/>
      <c r="AW846" s="345"/>
      <c r="AX846" s="345"/>
      <c r="AY846">
        <f>COUNTA($C$846)</f>
        <v>0</v>
      </c>
    </row>
    <row r="847" spans="1:51" ht="30" hidden="1" customHeight="1" x14ac:dyDescent="0.15">
      <c r="A847" s="358">
        <v>3</v>
      </c>
      <c r="B847" s="358">
        <v>1</v>
      </c>
      <c r="C847" s="346"/>
      <c r="D847" s="331"/>
      <c r="E847" s="331"/>
      <c r="F847" s="331"/>
      <c r="G847" s="331"/>
      <c r="H847" s="331"/>
      <c r="I847" s="331"/>
      <c r="J847" s="332"/>
      <c r="K847" s="333"/>
      <c r="L847" s="333"/>
      <c r="M847" s="333"/>
      <c r="N847" s="333"/>
      <c r="O847" s="333"/>
      <c r="P847" s="347"/>
      <c r="Q847" s="334"/>
      <c r="R847" s="334"/>
      <c r="S847" s="334"/>
      <c r="T847" s="334"/>
      <c r="U847" s="334"/>
      <c r="V847" s="334"/>
      <c r="W847" s="334"/>
      <c r="X847" s="334"/>
      <c r="Y847" s="335"/>
      <c r="Z847" s="336"/>
      <c r="AA847" s="336"/>
      <c r="AB847" s="337"/>
      <c r="AC847" s="338"/>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c r="AY847">
        <f>COUNTA($C$847)</f>
        <v>0</v>
      </c>
    </row>
    <row r="848" spans="1:51" ht="30" hidden="1" customHeight="1" x14ac:dyDescent="0.15">
      <c r="A848" s="358">
        <v>4</v>
      </c>
      <c r="B848" s="358">
        <v>1</v>
      </c>
      <c r="C848" s="346"/>
      <c r="D848" s="331"/>
      <c r="E848" s="331"/>
      <c r="F848" s="331"/>
      <c r="G848" s="331"/>
      <c r="H848" s="331"/>
      <c r="I848" s="331"/>
      <c r="J848" s="332"/>
      <c r="K848" s="333"/>
      <c r="L848" s="333"/>
      <c r="M848" s="333"/>
      <c r="N848" s="333"/>
      <c r="O848" s="333"/>
      <c r="P848" s="347"/>
      <c r="Q848" s="334"/>
      <c r="R848" s="334"/>
      <c r="S848" s="334"/>
      <c r="T848" s="334"/>
      <c r="U848" s="334"/>
      <c r="V848" s="334"/>
      <c r="W848" s="334"/>
      <c r="X848" s="334"/>
      <c r="Y848" s="335"/>
      <c r="Z848" s="336"/>
      <c r="AA848" s="336"/>
      <c r="AB848" s="337"/>
      <c r="AC848" s="338"/>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c r="AY848">
        <f>COUNTA($C$848)</f>
        <v>0</v>
      </c>
    </row>
    <row r="849" spans="1:51" ht="30" hidden="1" customHeight="1" x14ac:dyDescent="0.15">
      <c r="A849" s="358">
        <v>5</v>
      </c>
      <c r="B849" s="358">
        <v>1</v>
      </c>
      <c r="C849" s="346"/>
      <c r="D849" s="331"/>
      <c r="E849" s="331"/>
      <c r="F849" s="331"/>
      <c r="G849" s="331"/>
      <c r="H849" s="331"/>
      <c r="I849" s="331"/>
      <c r="J849" s="332"/>
      <c r="K849" s="333"/>
      <c r="L849" s="333"/>
      <c r="M849" s="333"/>
      <c r="N849" s="333"/>
      <c r="O849" s="333"/>
      <c r="P849" s="334"/>
      <c r="Q849" s="334"/>
      <c r="R849" s="334"/>
      <c r="S849" s="334"/>
      <c r="T849" s="334"/>
      <c r="U849" s="334"/>
      <c r="V849" s="334"/>
      <c r="W849" s="334"/>
      <c r="X849" s="334"/>
      <c r="Y849" s="335"/>
      <c r="Z849" s="336"/>
      <c r="AA849" s="336"/>
      <c r="AB849" s="337"/>
      <c r="AC849" s="338"/>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c r="AY849">
        <f>COUNTA($C$849)</f>
        <v>0</v>
      </c>
    </row>
    <row r="850" spans="1:51" ht="30" hidden="1" customHeight="1" x14ac:dyDescent="0.15">
      <c r="A850" s="358">
        <v>6</v>
      </c>
      <c r="B850" s="358">
        <v>1</v>
      </c>
      <c r="C850" s="346"/>
      <c r="D850" s="331"/>
      <c r="E850" s="331"/>
      <c r="F850" s="331"/>
      <c r="G850" s="331"/>
      <c r="H850" s="331"/>
      <c r="I850" s="331"/>
      <c r="J850" s="332"/>
      <c r="K850" s="333"/>
      <c r="L850" s="333"/>
      <c r="M850" s="333"/>
      <c r="N850" s="333"/>
      <c r="O850" s="333"/>
      <c r="P850" s="334"/>
      <c r="Q850" s="334"/>
      <c r="R850" s="334"/>
      <c r="S850" s="334"/>
      <c r="T850" s="334"/>
      <c r="U850" s="334"/>
      <c r="V850" s="334"/>
      <c r="W850" s="334"/>
      <c r="X850" s="334"/>
      <c r="Y850" s="335"/>
      <c r="Z850" s="336"/>
      <c r="AA850" s="336"/>
      <c r="AB850" s="337"/>
      <c r="AC850" s="338"/>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c r="AY850">
        <f>COUNTA($C$850)</f>
        <v>0</v>
      </c>
    </row>
    <row r="851" spans="1:51" ht="30" hidden="1" customHeight="1" x14ac:dyDescent="0.15">
      <c r="A851" s="358">
        <v>7</v>
      </c>
      <c r="B851" s="358">
        <v>1</v>
      </c>
      <c r="C851" s="346"/>
      <c r="D851" s="331"/>
      <c r="E851" s="331"/>
      <c r="F851" s="331"/>
      <c r="G851" s="331"/>
      <c r="H851" s="331"/>
      <c r="I851" s="331"/>
      <c r="J851" s="332"/>
      <c r="K851" s="333"/>
      <c r="L851" s="333"/>
      <c r="M851" s="333"/>
      <c r="N851" s="333"/>
      <c r="O851" s="333"/>
      <c r="P851" s="334"/>
      <c r="Q851" s="334"/>
      <c r="R851" s="334"/>
      <c r="S851" s="334"/>
      <c r="T851" s="334"/>
      <c r="U851" s="334"/>
      <c r="V851" s="334"/>
      <c r="W851" s="334"/>
      <c r="X851" s="334"/>
      <c r="Y851" s="335"/>
      <c r="Z851" s="336"/>
      <c r="AA851" s="336"/>
      <c r="AB851" s="337"/>
      <c r="AC851" s="338"/>
      <c r="AD851" s="339"/>
      <c r="AE851" s="339"/>
      <c r="AF851" s="339"/>
      <c r="AG851" s="339"/>
      <c r="AH851" s="340"/>
      <c r="AI851" s="341"/>
      <c r="AJ851" s="341"/>
      <c r="AK851" s="341"/>
      <c r="AL851" s="342"/>
      <c r="AM851" s="343"/>
      <c r="AN851" s="343"/>
      <c r="AO851" s="344"/>
      <c r="AP851" s="345" t="s">
        <v>691</v>
      </c>
      <c r="AQ851" s="345"/>
      <c r="AR851" s="345"/>
      <c r="AS851" s="345"/>
      <c r="AT851" s="345"/>
      <c r="AU851" s="345"/>
      <c r="AV851" s="345"/>
      <c r="AW851" s="345"/>
      <c r="AX851" s="345"/>
      <c r="AY851">
        <f>COUNTA($C$851)</f>
        <v>0</v>
      </c>
    </row>
    <row r="852" spans="1:51" ht="30" hidden="1" customHeight="1" x14ac:dyDescent="0.15">
      <c r="A852" s="358">
        <v>8</v>
      </c>
      <c r="B852" s="358">
        <v>1</v>
      </c>
      <c r="C852" s="331"/>
      <c r="D852" s="331"/>
      <c r="E852" s="331"/>
      <c r="F852" s="331"/>
      <c r="G852" s="331"/>
      <c r="H852" s="331"/>
      <c r="I852" s="331"/>
      <c r="J852" s="332"/>
      <c r="K852" s="333"/>
      <c r="L852" s="333"/>
      <c r="M852" s="333"/>
      <c r="N852" s="333"/>
      <c r="O852" s="333"/>
      <c r="P852" s="334"/>
      <c r="Q852" s="334"/>
      <c r="R852" s="334"/>
      <c r="S852" s="334"/>
      <c r="T852" s="334"/>
      <c r="U852" s="334"/>
      <c r="V852" s="334"/>
      <c r="W852" s="334"/>
      <c r="X852" s="334"/>
      <c r="Y852" s="335"/>
      <c r="Z852" s="336"/>
      <c r="AA852" s="336"/>
      <c r="AB852" s="337"/>
      <c r="AC852" s="338"/>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c r="AY852">
        <f>COUNTA($C$852)</f>
        <v>0</v>
      </c>
    </row>
    <row r="853" spans="1:51" ht="30" hidden="1" customHeight="1" x14ac:dyDescent="0.15">
      <c r="A853" s="358">
        <v>9</v>
      </c>
      <c r="B853" s="358">
        <v>1</v>
      </c>
      <c r="C853" s="331"/>
      <c r="D853" s="331"/>
      <c r="E853" s="331"/>
      <c r="F853" s="331"/>
      <c r="G853" s="331"/>
      <c r="H853" s="331"/>
      <c r="I853" s="331"/>
      <c r="J853" s="332"/>
      <c r="K853" s="333"/>
      <c r="L853" s="333"/>
      <c r="M853" s="333"/>
      <c r="N853" s="333"/>
      <c r="O853" s="333"/>
      <c r="P853" s="334"/>
      <c r="Q853" s="334"/>
      <c r="R853" s="334"/>
      <c r="S853" s="334"/>
      <c r="T853" s="334"/>
      <c r="U853" s="334"/>
      <c r="V853" s="334"/>
      <c r="W853" s="334"/>
      <c r="X853" s="334"/>
      <c r="Y853" s="335"/>
      <c r="Z853" s="336"/>
      <c r="AA853" s="336"/>
      <c r="AB853" s="337"/>
      <c r="AC853" s="338"/>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c r="AY853">
        <f>COUNTA($C$853)</f>
        <v>0</v>
      </c>
    </row>
    <row r="854" spans="1:51" ht="30" hidden="1" customHeight="1" x14ac:dyDescent="0.15">
      <c r="A854" s="358">
        <v>10</v>
      </c>
      <c r="B854" s="358">
        <v>1</v>
      </c>
      <c r="C854" s="331"/>
      <c r="D854" s="331"/>
      <c r="E854" s="331"/>
      <c r="F854" s="331"/>
      <c r="G854" s="331"/>
      <c r="H854" s="331"/>
      <c r="I854" s="331"/>
      <c r="J854" s="332"/>
      <c r="K854" s="333"/>
      <c r="L854" s="333"/>
      <c r="M854" s="333"/>
      <c r="N854" s="333"/>
      <c r="O854" s="333"/>
      <c r="P854" s="334"/>
      <c r="Q854" s="334"/>
      <c r="R854" s="334"/>
      <c r="S854" s="334"/>
      <c r="T854" s="334"/>
      <c r="U854" s="334"/>
      <c r="V854" s="334"/>
      <c r="W854" s="334"/>
      <c r="X854" s="334"/>
      <c r="Y854" s="335"/>
      <c r="Z854" s="336"/>
      <c r="AA854" s="336"/>
      <c r="AB854" s="337"/>
      <c r="AC854" s="338"/>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c r="AY854">
        <f>COUNTA($C$854)</f>
        <v>0</v>
      </c>
    </row>
    <row r="855" spans="1:51" ht="30" hidden="1" customHeight="1" x14ac:dyDescent="0.15">
      <c r="A855" s="358">
        <v>11</v>
      </c>
      <c r="B855" s="358">
        <v>1</v>
      </c>
      <c r="C855" s="331"/>
      <c r="D855" s="331"/>
      <c r="E855" s="331"/>
      <c r="F855" s="331"/>
      <c r="G855" s="331"/>
      <c r="H855" s="331"/>
      <c r="I855" s="331"/>
      <c r="J855" s="332"/>
      <c r="K855" s="333"/>
      <c r="L855" s="333"/>
      <c r="M855" s="333"/>
      <c r="N855" s="333"/>
      <c r="O855" s="333"/>
      <c r="P855" s="334"/>
      <c r="Q855" s="334"/>
      <c r="R855" s="334"/>
      <c r="S855" s="334"/>
      <c r="T855" s="334"/>
      <c r="U855" s="334"/>
      <c r="V855" s="334"/>
      <c r="W855" s="334"/>
      <c r="X855" s="334"/>
      <c r="Y855" s="335"/>
      <c r="Z855" s="336"/>
      <c r="AA855" s="336"/>
      <c r="AB855" s="337"/>
      <c r="AC855" s="338"/>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c r="AY855">
        <f>COUNTA($C$855)</f>
        <v>0</v>
      </c>
    </row>
    <row r="856" spans="1:51" ht="30" hidden="1" customHeight="1" x14ac:dyDescent="0.15">
      <c r="A856" s="358">
        <v>12</v>
      </c>
      <c r="B856" s="358">
        <v>1</v>
      </c>
      <c r="C856" s="331"/>
      <c r="D856" s="331"/>
      <c r="E856" s="331"/>
      <c r="F856" s="331"/>
      <c r="G856" s="331"/>
      <c r="H856" s="331"/>
      <c r="I856" s="331"/>
      <c r="J856" s="332"/>
      <c r="K856" s="333"/>
      <c r="L856" s="333"/>
      <c r="M856" s="333"/>
      <c r="N856" s="333"/>
      <c r="O856" s="333"/>
      <c r="P856" s="334"/>
      <c r="Q856" s="334"/>
      <c r="R856" s="334"/>
      <c r="S856" s="334"/>
      <c r="T856" s="334"/>
      <c r="U856" s="334"/>
      <c r="V856" s="334"/>
      <c r="W856" s="334"/>
      <c r="X856" s="334"/>
      <c r="Y856" s="335"/>
      <c r="Z856" s="336"/>
      <c r="AA856" s="336"/>
      <c r="AB856" s="337"/>
      <c r="AC856" s="338"/>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c r="AY856">
        <f>COUNTA($C$856)</f>
        <v>0</v>
      </c>
    </row>
    <row r="857" spans="1:51" ht="30" hidden="1" customHeight="1" x14ac:dyDescent="0.15">
      <c r="A857" s="358">
        <v>13</v>
      </c>
      <c r="B857" s="358">
        <v>1</v>
      </c>
      <c r="C857" s="331"/>
      <c r="D857" s="331"/>
      <c r="E857" s="331"/>
      <c r="F857" s="331"/>
      <c r="G857" s="331"/>
      <c r="H857" s="331"/>
      <c r="I857" s="331"/>
      <c r="J857" s="332"/>
      <c r="K857" s="333"/>
      <c r="L857" s="333"/>
      <c r="M857" s="333"/>
      <c r="N857" s="333"/>
      <c r="O857" s="333"/>
      <c r="P857" s="334"/>
      <c r="Q857" s="334"/>
      <c r="R857" s="334"/>
      <c r="S857" s="334"/>
      <c r="T857" s="334"/>
      <c r="U857" s="334"/>
      <c r="V857" s="334"/>
      <c r="W857" s="334"/>
      <c r="X857" s="334"/>
      <c r="Y857" s="335"/>
      <c r="Z857" s="336"/>
      <c r="AA857" s="336"/>
      <c r="AB857" s="337"/>
      <c r="AC857" s="338"/>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c r="AY857">
        <f>COUNTA($C$857)</f>
        <v>0</v>
      </c>
    </row>
    <row r="858" spans="1:51" ht="30" hidden="1" customHeight="1" x14ac:dyDescent="0.15">
      <c r="A858" s="358">
        <v>14</v>
      </c>
      <c r="B858" s="358">
        <v>1</v>
      </c>
      <c r="C858" s="331"/>
      <c r="D858" s="331"/>
      <c r="E858" s="331"/>
      <c r="F858" s="331"/>
      <c r="G858" s="331"/>
      <c r="H858" s="331"/>
      <c r="I858" s="331"/>
      <c r="J858" s="332"/>
      <c r="K858" s="333"/>
      <c r="L858" s="333"/>
      <c r="M858" s="333"/>
      <c r="N858" s="333"/>
      <c r="O858" s="333"/>
      <c r="P858" s="334"/>
      <c r="Q858" s="334"/>
      <c r="R858" s="334"/>
      <c r="S858" s="334"/>
      <c r="T858" s="334"/>
      <c r="U858" s="334"/>
      <c r="V858" s="334"/>
      <c r="W858" s="334"/>
      <c r="X858" s="334"/>
      <c r="Y858" s="335"/>
      <c r="Z858" s="336"/>
      <c r="AA858" s="336"/>
      <c r="AB858" s="337"/>
      <c r="AC858" s="338"/>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c r="AY858">
        <f>COUNTA($C$858)</f>
        <v>0</v>
      </c>
    </row>
    <row r="859" spans="1:51" ht="30" hidden="1" customHeight="1" x14ac:dyDescent="0.15">
      <c r="A859" s="358">
        <v>15</v>
      </c>
      <c r="B859" s="358">
        <v>1</v>
      </c>
      <c r="C859" s="331"/>
      <c r="D859" s="331"/>
      <c r="E859" s="331"/>
      <c r="F859" s="331"/>
      <c r="G859" s="331"/>
      <c r="H859" s="331"/>
      <c r="I859" s="331"/>
      <c r="J859" s="332"/>
      <c r="K859" s="333"/>
      <c r="L859" s="333"/>
      <c r="M859" s="333"/>
      <c r="N859" s="333"/>
      <c r="O859" s="333"/>
      <c r="P859" s="334"/>
      <c r="Q859" s="334"/>
      <c r="R859" s="334"/>
      <c r="S859" s="334"/>
      <c r="T859" s="334"/>
      <c r="U859" s="334"/>
      <c r="V859" s="334"/>
      <c r="W859" s="334"/>
      <c r="X859" s="334"/>
      <c r="Y859" s="335"/>
      <c r="Z859" s="336"/>
      <c r="AA859" s="336"/>
      <c r="AB859" s="337"/>
      <c r="AC859" s="338"/>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c r="AY859">
        <f>COUNTA($C$859)</f>
        <v>0</v>
      </c>
    </row>
    <row r="860" spans="1:51" ht="30" hidden="1" customHeight="1" x14ac:dyDescent="0.15">
      <c r="A860" s="358">
        <v>16</v>
      </c>
      <c r="B860" s="358">
        <v>1</v>
      </c>
      <c r="C860" s="331"/>
      <c r="D860" s="331"/>
      <c r="E860" s="331"/>
      <c r="F860" s="331"/>
      <c r="G860" s="331"/>
      <c r="H860" s="331"/>
      <c r="I860" s="331"/>
      <c r="J860" s="332"/>
      <c r="K860" s="333"/>
      <c r="L860" s="333"/>
      <c r="M860" s="333"/>
      <c r="N860" s="333"/>
      <c r="O860" s="333"/>
      <c r="P860" s="334"/>
      <c r="Q860" s="334"/>
      <c r="R860" s="334"/>
      <c r="S860" s="334"/>
      <c r="T860" s="334"/>
      <c r="U860" s="334"/>
      <c r="V860" s="334"/>
      <c r="W860" s="334"/>
      <c r="X860" s="334"/>
      <c r="Y860" s="335"/>
      <c r="Z860" s="336"/>
      <c r="AA860" s="336"/>
      <c r="AB860" s="337"/>
      <c r="AC860" s="338"/>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c r="AY860">
        <f>COUNTA($C$860)</f>
        <v>0</v>
      </c>
    </row>
    <row r="861" spans="1:51" s="16" customFormat="1" ht="30" hidden="1" customHeight="1" x14ac:dyDescent="0.15">
      <c r="A861" s="358">
        <v>17</v>
      </c>
      <c r="B861" s="358">
        <v>1</v>
      </c>
      <c r="C861" s="331"/>
      <c r="D861" s="331"/>
      <c r="E861" s="331"/>
      <c r="F861" s="331"/>
      <c r="G861" s="331"/>
      <c r="H861" s="331"/>
      <c r="I861" s="331"/>
      <c r="J861" s="332"/>
      <c r="K861" s="333"/>
      <c r="L861" s="333"/>
      <c r="M861" s="333"/>
      <c r="N861" s="333"/>
      <c r="O861" s="333"/>
      <c r="P861" s="334"/>
      <c r="Q861" s="334"/>
      <c r="R861" s="334"/>
      <c r="S861" s="334"/>
      <c r="T861" s="334"/>
      <c r="U861" s="334"/>
      <c r="V861" s="334"/>
      <c r="W861" s="334"/>
      <c r="X861" s="334"/>
      <c r="Y861" s="335"/>
      <c r="Z861" s="336"/>
      <c r="AA861" s="336"/>
      <c r="AB861" s="337"/>
      <c r="AC861" s="338"/>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c r="AY861">
        <f>COUNTA($C$861)</f>
        <v>0</v>
      </c>
    </row>
    <row r="862" spans="1:51" ht="30" hidden="1" customHeight="1" x14ac:dyDescent="0.15">
      <c r="A862" s="358">
        <v>18</v>
      </c>
      <c r="B862" s="358">
        <v>1</v>
      </c>
      <c r="C862" s="331"/>
      <c r="D862" s="331"/>
      <c r="E862" s="331"/>
      <c r="F862" s="331"/>
      <c r="G862" s="331"/>
      <c r="H862" s="331"/>
      <c r="I862" s="331"/>
      <c r="J862" s="332"/>
      <c r="K862" s="333"/>
      <c r="L862" s="333"/>
      <c r="M862" s="333"/>
      <c r="N862" s="333"/>
      <c r="O862" s="333"/>
      <c r="P862" s="334"/>
      <c r="Q862" s="334"/>
      <c r="R862" s="334"/>
      <c r="S862" s="334"/>
      <c r="T862" s="334"/>
      <c r="U862" s="334"/>
      <c r="V862" s="334"/>
      <c r="W862" s="334"/>
      <c r="X862" s="334"/>
      <c r="Y862" s="335"/>
      <c r="Z862" s="336"/>
      <c r="AA862" s="336"/>
      <c r="AB862" s="337"/>
      <c r="AC862" s="338"/>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c r="AY862">
        <f>COUNTA($C$862)</f>
        <v>0</v>
      </c>
    </row>
    <row r="863" spans="1:51" ht="30" hidden="1" customHeight="1" x14ac:dyDescent="0.15">
      <c r="A863" s="358">
        <v>19</v>
      </c>
      <c r="B863" s="358">
        <v>1</v>
      </c>
      <c r="C863" s="331"/>
      <c r="D863" s="331"/>
      <c r="E863" s="331"/>
      <c r="F863" s="331"/>
      <c r="G863" s="331"/>
      <c r="H863" s="331"/>
      <c r="I863" s="331"/>
      <c r="J863" s="332"/>
      <c r="K863" s="333"/>
      <c r="L863" s="333"/>
      <c r="M863" s="333"/>
      <c r="N863" s="333"/>
      <c r="O863" s="333"/>
      <c r="P863" s="334"/>
      <c r="Q863" s="334"/>
      <c r="R863" s="334"/>
      <c r="S863" s="334"/>
      <c r="T863" s="334"/>
      <c r="U863" s="334"/>
      <c r="V863" s="334"/>
      <c r="W863" s="334"/>
      <c r="X863" s="334"/>
      <c r="Y863" s="335"/>
      <c r="Z863" s="336"/>
      <c r="AA863" s="336"/>
      <c r="AB863" s="337"/>
      <c r="AC863" s="338"/>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c r="AY863">
        <f>COUNTA($C$863)</f>
        <v>0</v>
      </c>
    </row>
    <row r="864" spans="1:51" ht="30" hidden="1" customHeight="1" x14ac:dyDescent="0.15">
      <c r="A864" s="358">
        <v>20</v>
      </c>
      <c r="B864" s="358">
        <v>1</v>
      </c>
      <c r="C864" s="331"/>
      <c r="D864" s="331"/>
      <c r="E864" s="331"/>
      <c r="F864" s="331"/>
      <c r="G864" s="331"/>
      <c r="H864" s="331"/>
      <c r="I864" s="331"/>
      <c r="J864" s="332"/>
      <c r="K864" s="333"/>
      <c r="L864" s="333"/>
      <c r="M864" s="333"/>
      <c r="N864" s="333"/>
      <c r="O864" s="333"/>
      <c r="P864" s="334"/>
      <c r="Q864" s="334"/>
      <c r="R864" s="334"/>
      <c r="S864" s="334"/>
      <c r="T864" s="334"/>
      <c r="U864" s="334"/>
      <c r="V864" s="334"/>
      <c r="W864" s="334"/>
      <c r="X864" s="334"/>
      <c r="Y864" s="335"/>
      <c r="Z864" s="336"/>
      <c r="AA864" s="336"/>
      <c r="AB864" s="337"/>
      <c r="AC864" s="338"/>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c r="AY864">
        <f>COUNTA($C$864)</f>
        <v>0</v>
      </c>
    </row>
    <row r="865" spans="1:51" ht="30" hidden="1" customHeight="1" x14ac:dyDescent="0.15">
      <c r="A865" s="358">
        <v>21</v>
      </c>
      <c r="B865" s="358">
        <v>1</v>
      </c>
      <c r="C865" s="331"/>
      <c r="D865" s="331"/>
      <c r="E865" s="331"/>
      <c r="F865" s="331"/>
      <c r="G865" s="331"/>
      <c r="H865" s="331"/>
      <c r="I865" s="331"/>
      <c r="J865" s="332"/>
      <c r="K865" s="333"/>
      <c r="L865" s="333"/>
      <c r="M865" s="333"/>
      <c r="N865" s="333"/>
      <c r="O865" s="333"/>
      <c r="P865" s="334"/>
      <c r="Q865" s="334"/>
      <c r="R865" s="334"/>
      <c r="S865" s="334"/>
      <c r="T865" s="334"/>
      <c r="U865" s="334"/>
      <c r="V865" s="334"/>
      <c r="W865" s="334"/>
      <c r="X865" s="334"/>
      <c r="Y865" s="335"/>
      <c r="Z865" s="336"/>
      <c r="AA865" s="336"/>
      <c r="AB865" s="337"/>
      <c r="AC865" s="338"/>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c r="AY865">
        <f>COUNTA($C$865)</f>
        <v>0</v>
      </c>
    </row>
    <row r="866" spans="1:51" ht="30" hidden="1" customHeight="1" x14ac:dyDescent="0.15">
      <c r="A866" s="358">
        <v>22</v>
      </c>
      <c r="B866" s="358">
        <v>1</v>
      </c>
      <c r="C866" s="331"/>
      <c r="D866" s="331"/>
      <c r="E866" s="331"/>
      <c r="F866" s="331"/>
      <c r="G866" s="331"/>
      <c r="H866" s="331"/>
      <c r="I866" s="331"/>
      <c r="J866" s="332"/>
      <c r="K866" s="333"/>
      <c r="L866" s="333"/>
      <c r="M866" s="333"/>
      <c r="N866" s="333"/>
      <c r="O866" s="333"/>
      <c r="P866" s="334"/>
      <c r="Q866" s="334"/>
      <c r="R866" s="334"/>
      <c r="S866" s="334"/>
      <c r="T866" s="334"/>
      <c r="U866" s="334"/>
      <c r="V866" s="334"/>
      <c r="W866" s="334"/>
      <c r="X866" s="334"/>
      <c r="Y866" s="335"/>
      <c r="Z866" s="336"/>
      <c r="AA866" s="336"/>
      <c r="AB866" s="337"/>
      <c r="AC866" s="338"/>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c r="AY866">
        <f>COUNTA($C$866)</f>
        <v>0</v>
      </c>
    </row>
    <row r="867" spans="1:51" ht="30" hidden="1" customHeight="1" x14ac:dyDescent="0.15">
      <c r="A867" s="358">
        <v>23</v>
      </c>
      <c r="B867" s="358">
        <v>1</v>
      </c>
      <c r="C867" s="331"/>
      <c r="D867" s="331"/>
      <c r="E867" s="331"/>
      <c r="F867" s="331"/>
      <c r="G867" s="331"/>
      <c r="H867" s="331"/>
      <c r="I867" s="331"/>
      <c r="J867" s="332"/>
      <c r="K867" s="333"/>
      <c r="L867" s="333"/>
      <c r="M867" s="333"/>
      <c r="N867" s="333"/>
      <c r="O867" s="333"/>
      <c r="P867" s="334"/>
      <c r="Q867" s="334"/>
      <c r="R867" s="334"/>
      <c r="S867" s="334"/>
      <c r="T867" s="334"/>
      <c r="U867" s="334"/>
      <c r="V867" s="334"/>
      <c r="W867" s="334"/>
      <c r="X867" s="334"/>
      <c r="Y867" s="335"/>
      <c r="Z867" s="336"/>
      <c r="AA867" s="336"/>
      <c r="AB867" s="337"/>
      <c r="AC867" s="338"/>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c r="AY867">
        <f>COUNTA($C$867)</f>
        <v>0</v>
      </c>
    </row>
    <row r="868" spans="1:51" ht="30" hidden="1" customHeight="1" x14ac:dyDescent="0.15">
      <c r="A868" s="358">
        <v>24</v>
      </c>
      <c r="B868" s="358">
        <v>1</v>
      </c>
      <c r="C868" s="331"/>
      <c r="D868" s="331"/>
      <c r="E868" s="331"/>
      <c r="F868" s="331"/>
      <c r="G868" s="331"/>
      <c r="H868" s="331"/>
      <c r="I868" s="331"/>
      <c r="J868" s="332"/>
      <c r="K868" s="333"/>
      <c r="L868" s="333"/>
      <c r="M868" s="333"/>
      <c r="N868" s="333"/>
      <c r="O868" s="333"/>
      <c r="P868" s="334"/>
      <c r="Q868" s="334"/>
      <c r="R868" s="334"/>
      <c r="S868" s="334"/>
      <c r="T868" s="334"/>
      <c r="U868" s="334"/>
      <c r="V868" s="334"/>
      <c r="W868" s="334"/>
      <c r="X868" s="334"/>
      <c r="Y868" s="335"/>
      <c r="Z868" s="336"/>
      <c r="AA868" s="336"/>
      <c r="AB868" s="337"/>
      <c r="AC868" s="338"/>
      <c r="AD868" s="339"/>
      <c r="AE868" s="339"/>
      <c r="AF868" s="339"/>
      <c r="AG868" s="339"/>
      <c r="AH868" s="340"/>
      <c r="AI868" s="341"/>
      <c r="AJ868" s="341"/>
      <c r="AK868" s="341"/>
      <c r="AL868" s="342"/>
      <c r="AM868" s="343"/>
      <c r="AN868" s="343"/>
      <c r="AO868" s="344"/>
      <c r="AP868" s="345"/>
      <c r="AQ868" s="345"/>
      <c r="AR868" s="345"/>
      <c r="AS868" s="345"/>
      <c r="AT868" s="345"/>
      <c r="AU868" s="345"/>
      <c r="AV868" s="345"/>
      <c r="AW868" s="345"/>
      <c r="AX868" s="345"/>
      <c r="AY868">
        <f>COUNTA($C$868)</f>
        <v>0</v>
      </c>
    </row>
    <row r="869" spans="1:51" ht="30" hidden="1" customHeight="1" x14ac:dyDescent="0.15">
      <c r="A869" s="358">
        <v>25</v>
      </c>
      <c r="B869" s="358">
        <v>1</v>
      </c>
      <c r="C869" s="331"/>
      <c r="D869" s="331"/>
      <c r="E869" s="331"/>
      <c r="F869" s="331"/>
      <c r="G869" s="331"/>
      <c r="H869" s="331"/>
      <c r="I869" s="331"/>
      <c r="J869" s="332"/>
      <c r="K869" s="333"/>
      <c r="L869" s="333"/>
      <c r="M869" s="333"/>
      <c r="N869" s="333"/>
      <c r="O869" s="333"/>
      <c r="P869" s="334"/>
      <c r="Q869" s="334"/>
      <c r="R869" s="334"/>
      <c r="S869" s="334"/>
      <c r="T869" s="334"/>
      <c r="U869" s="334"/>
      <c r="V869" s="334"/>
      <c r="W869" s="334"/>
      <c r="X869" s="334"/>
      <c r="Y869" s="335"/>
      <c r="Z869" s="336"/>
      <c r="AA869" s="336"/>
      <c r="AB869" s="337"/>
      <c r="AC869" s="338"/>
      <c r="AD869" s="339"/>
      <c r="AE869" s="339"/>
      <c r="AF869" s="339"/>
      <c r="AG869" s="339"/>
      <c r="AH869" s="340"/>
      <c r="AI869" s="341"/>
      <c r="AJ869" s="341"/>
      <c r="AK869" s="341"/>
      <c r="AL869" s="342"/>
      <c r="AM869" s="343"/>
      <c r="AN869" s="343"/>
      <c r="AO869" s="344"/>
      <c r="AP869" s="345"/>
      <c r="AQ869" s="345"/>
      <c r="AR869" s="345"/>
      <c r="AS869" s="345"/>
      <c r="AT869" s="345"/>
      <c r="AU869" s="345"/>
      <c r="AV869" s="345"/>
      <c r="AW869" s="345"/>
      <c r="AX869" s="345"/>
      <c r="AY869">
        <f>COUNTA($C$869)</f>
        <v>0</v>
      </c>
    </row>
    <row r="870" spans="1:51" ht="30" hidden="1" customHeight="1" x14ac:dyDescent="0.15">
      <c r="A870" s="358">
        <v>26</v>
      </c>
      <c r="B870" s="358">
        <v>1</v>
      </c>
      <c r="C870" s="331"/>
      <c r="D870" s="331"/>
      <c r="E870" s="331"/>
      <c r="F870" s="331"/>
      <c r="G870" s="331"/>
      <c r="H870" s="331"/>
      <c r="I870" s="331"/>
      <c r="J870" s="332"/>
      <c r="K870" s="333"/>
      <c r="L870" s="333"/>
      <c r="M870" s="333"/>
      <c r="N870" s="333"/>
      <c r="O870" s="333"/>
      <c r="P870" s="334"/>
      <c r="Q870" s="334"/>
      <c r="R870" s="334"/>
      <c r="S870" s="334"/>
      <c r="T870" s="334"/>
      <c r="U870" s="334"/>
      <c r="V870" s="334"/>
      <c r="W870" s="334"/>
      <c r="X870" s="334"/>
      <c r="Y870" s="335"/>
      <c r="Z870" s="336"/>
      <c r="AA870" s="336"/>
      <c r="AB870" s="337"/>
      <c r="AC870" s="338"/>
      <c r="AD870" s="339"/>
      <c r="AE870" s="339"/>
      <c r="AF870" s="339"/>
      <c r="AG870" s="339"/>
      <c r="AH870" s="340"/>
      <c r="AI870" s="341"/>
      <c r="AJ870" s="341"/>
      <c r="AK870" s="341"/>
      <c r="AL870" s="342"/>
      <c r="AM870" s="343"/>
      <c r="AN870" s="343"/>
      <c r="AO870" s="344"/>
      <c r="AP870" s="345"/>
      <c r="AQ870" s="345"/>
      <c r="AR870" s="345"/>
      <c r="AS870" s="345"/>
      <c r="AT870" s="345"/>
      <c r="AU870" s="345"/>
      <c r="AV870" s="345"/>
      <c r="AW870" s="345"/>
      <c r="AX870" s="345"/>
      <c r="AY870">
        <f>COUNTA($C$870)</f>
        <v>0</v>
      </c>
    </row>
    <row r="871" spans="1:51" ht="30" hidden="1" customHeight="1" x14ac:dyDescent="0.15">
      <c r="A871" s="358">
        <v>27</v>
      </c>
      <c r="B871" s="358">
        <v>1</v>
      </c>
      <c r="C871" s="331"/>
      <c r="D871" s="331"/>
      <c r="E871" s="331"/>
      <c r="F871" s="331"/>
      <c r="G871" s="331"/>
      <c r="H871" s="331"/>
      <c r="I871" s="331"/>
      <c r="J871" s="332"/>
      <c r="K871" s="333"/>
      <c r="L871" s="333"/>
      <c r="M871" s="333"/>
      <c r="N871" s="333"/>
      <c r="O871" s="333"/>
      <c r="P871" s="334"/>
      <c r="Q871" s="334"/>
      <c r="R871" s="334"/>
      <c r="S871" s="334"/>
      <c r="T871" s="334"/>
      <c r="U871" s="334"/>
      <c r="V871" s="334"/>
      <c r="W871" s="334"/>
      <c r="X871" s="334"/>
      <c r="Y871" s="335"/>
      <c r="Z871" s="336"/>
      <c r="AA871" s="336"/>
      <c r="AB871" s="337"/>
      <c r="AC871" s="338"/>
      <c r="AD871" s="339"/>
      <c r="AE871" s="339"/>
      <c r="AF871" s="339"/>
      <c r="AG871" s="339"/>
      <c r="AH871" s="340"/>
      <c r="AI871" s="341"/>
      <c r="AJ871" s="341"/>
      <c r="AK871" s="341"/>
      <c r="AL871" s="342"/>
      <c r="AM871" s="343"/>
      <c r="AN871" s="343"/>
      <c r="AO871" s="344"/>
      <c r="AP871" s="345"/>
      <c r="AQ871" s="345"/>
      <c r="AR871" s="345"/>
      <c r="AS871" s="345"/>
      <c r="AT871" s="345"/>
      <c r="AU871" s="345"/>
      <c r="AV871" s="345"/>
      <c r="AW871" s="345"/>
      <c r="AX871" s="345"/>
      <c r="AY871">
        <f>COUNTA($C$871)</f>
        <v>0</v>
      </c>
    </row>
    <row r="872" spans="1:51" ht="30" hidden="1" customHeight="1" x14ac:dyDescent="0.15">
      <c r="A872" s="358">
        <v>28</v>
      </c>
      <c r="B872" s="358">
        <v>1</v>
      </c>
      <c r="C872" s="331"/>
      <c r="D872" s="331"/>
      <c r="E872" s="331"/>
      <c r="F872" s="331"/>
      <c r="G872" s="331"/>
      <c r="H872" s="331"/>
      <c r="I872" s="331"/>
      <c r="J872" s="332"/>
      <c r="K872" s="333"/>
      <c r="L872" s="333"/>
      <c r="M872" s="333"/>
      <c r="N872" s="333"/>
      <c r="O872" s="333"/>
      <c r="P872" s="334"/>
      <c r="Q872" s="334"/>
      <c r="R872" s="334"/>
      <c r="S872" s="334"/>
      <c r="T872" s="334"/>
      <c r="U872" s="334"/>
      <c r="V872" s="334"/>
      <c r="W872" s="334"/>
      <c r="X872" s="334"/>
      <c r="Y872" s="335"/>
      <c r="Z872" s="336"/>
      <c r="AA872" s="336"/>
      <c r="AB872" s="337"/>
      <c r="AC872" s="338"/>
      <c r="AD872" s="339"/>
      <c r="AE872" s="339"/>
      <c r="AF872" s="339"/>
      <c r="AG872" s="339"/>
      <c r="AH872" s="340"/>
      <c r="AI872" s="341"/>
      <c r="AJ872" s="341"/>
      <c r="AK872" s="341"/>
      <c r="AL872" s="342"/>
      <c r="AM872" s="343"/>
      <c r="AN872" s="343"/>
      <c r="AO872" s="344"/>
      <c r="AP872" s="345"/>
      <c r="AQ872" s="345"/>
      <c r="AR872" s="345"/>
      <c r="AS872" s="345"/>
      <c r="AT872" s="345"/>
      <c r="AU872" s="345"/>
      <c r="AV872" s="345"/>
      <c r="AW872" s="345"/>
      <c r="AX872" s="345"/>
      <c r="AY872">
        <f>COUNTA($C$872)</f>
        <v>0</v>
      </c>
    </row>
    <row r="873" spans="1:51" ht="30" hidden="1" customHeight="1" x14ac:dyDescent="0.15">
      <c r="A873" s="358">
        <v>29</v>
      </c>
      <c r="B873" s="358">
        <v>1</v>
      </c>
      <c r="C873" s="331"/>
      <c r="D873" s="331"/>
      <c r="E873" s="331"/>
      <c r="F873" s="331"/>
      <c r="G873" s="331"/>
      <c r="H873" s="331"/>
      <c r="I873" s="331"/>
      <c r="J873" s="332"/>
      <c r="K873" s="333"/>
      <c r="L873" s="333"/>
      <c r="M873" s="333"/>
      <c r="N873" s="333"/>
      <c r="O873" s="333"/>
      <c r="P873" s="334"/>
      <c r="Q873" s="334"/>
      <c r="R873" s="334"/>
      <c r="S873" s="334"/>
      <c r="T873" s="334"/>
      <c r="U873" s="334"/>
      <c r="V873" s="334"/>
      <c r="W873" s="334"/>
      <c r="X873" s="334"/>
      <c r="Y873" s="335"/>
      <c r="Z873" s="336"/>
      <c r="AA873" s="336"/>
      <c r="AB873" s="337"/>
      <c r="AC873" s="338"/>
      <c r="AD873" s="339"/>
      <c r="AE873" s="339"/>
      <c r="AF873" s="339"/>
      <c r="AG873" s="339"/>
      <c r="AH873" s="340"/>
      <c r="AI873" s="341"/>
      <c r="AJ873" s="341"/>
      <c r="AK873" s="341"/>
      <c r="AL873" s="342"/>
      <c r="AM873" s="343"/>
      <c r="AN873" s="343"/>
      <c r="AO873" s="344"/>
      <c r="AP873" s="345"/>
      <c r="AQ873" s="345"/>
      <c r="AR873" s="345"/>
      <c r="AS873" s="345"/>
      <c r="AT873" s="345"/>
      <c r="AU873" s="345"/>
      <c r="AV873" s="345"/>
      <c r="AW873" s="345"/>
      <c r="AX873" s="345"/>
      <c r="AY873">
        <f>COUNTA($C$873)</f>
        <v>0</v>
      </c>
    </row>
    <row r="874" spans="1:51" ht="30" hidden="1" customHeight="1" x14ac:dyDescent="0.15">
      <c r="A874" s="358">
        <v>30</v>
      </c>
      <c r="B874" s="358">
        <v>1</v>
      </c>
      <c r="C874" s="331"/>
      <c r="D874" s="331"/>
      <c r="E874" s="331"/>
      <c r="F874" s="331"/>
      <c r="G874" s="331"/>
      <c r="H874" s="331"/>
      <c r="I874" s="331"/>
      <c r="J874" s="332"/>
      <c r="K874" s="333"/>
      <c r="L874" s="333"/>
      <c r="M874" s="333"/>
      <c r="N874" s="333"/>
      <c r="O874" s="333"/>
      <c r="P874" s="334"/>
      <c r="Q874" s="334"/>
      <c r="R874" s="334"/>
      <c r="S874" s="334"/>
      <c r="T874" s="334"/>
      <c r="U874" s="334"/>
      <c r="V874" s="334"/>
      <c r="W874" s="334"/>
      <c r="X874" s="334"/>
      <c r="Y874" s="335"/>
      <c r="Z874" s="336"/>
      <c r="AA874" s="336"/>
      <c r="AB874" s="337"/>
      <c r="AC874" s="338"/>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8"/>
      <c r="B877" s="348"/>
      <c r="C877" s="348" t="s">
        <v>26</v>
      </c>
      <c r="D877" s="348"/>
      <c r="E877" s="348"/>
      <c r="F877" s="348"/>
      <c r="G877" s="348"/>
      <c r="H877" s="348"/>
      <c r="I877" s="348"/>
      <c r="J877" s="137" t="s">
        <v>221</v>
      </c>
      <c r="K877" s="349"/>
      <c r="L877" s="349"/>
      <c r="M877" s="349"/>
      <c r="N877" s="349"/>
      <c r="O877" s="349"/>
      <c r="P877" s="232" t="s">
        <v>196</v>
      </c>
      <c r="Q877" s="232"/>
      <c r="R877" s="232"/>
      <c r="S877" s="232"/>
      <c r="T877" s="232"/>
      <c r="U877" s="232"/>
      <c r="V877" s="232"/>
      <c r="W877" s="232"/>
      <c r="X877" s="232"/>
      <c r="Y877" s="350" t="s">
        <v>219</v>
      </c>
      <c r="Z877" s="351"/>
      <c r="AA877" s="351"/>
      <c r="AB877" s="351"/>
      <c r="AC877" s="137" t="s">
        <v>255</v>
      </c>
      <c r="AD877" s="137"/>
      <c r="AE877" s="137"/>
      <c r="AF877" s="137"/>
      <c r="AG877" s="137"/>
      <c r="AH877" s="350" t="s">
        <v>283</v>
      </c>
      <c r="AI877" s="348"/>
      <c r="AJ877" s="348"/>
      <c r="AK877" s="348"/>
      <c r="AL877" s="348" t="s">
        <v>21</v>
      </c>
      <c r="AM877" s="348"/>
      <c r="AN877" s="348"/>
      <c r="AO877" s="352"/>
      <c r="AP877" s="353" t="s">
        <v>222</v>
      </c>
      <c r="AQ877" s="353"/>
      <c r="AR877" s="353"/>
      <c r="AS877" s="353"/>
      <c r="AT877" s="353"/>
      <c r="AU877" s="353"/>
      <c r="AV877" s="353"/>
      <c r="AW877" s="353"/>
      <c r="AX877" s="353"/>
      <c r="AY877">
        <f t="shared" ref="AY877:AY878" si="118">$AY$875</f>
        <v>1</v>
      </c>
    </row>
    <row r="878" spans="1:51" ht="30" customHeight="1" x14ac:dyDescent="0.15">
      <c r="A878" s="358">
        <v>1</v>
      </c>
      <c r="B878" s="358">
        <v>1</v>
      </c>
      <c r="C878" s="346" t="s">
        <v>693</v>
      </c>
      <c r="D878" s="331"/>
      <c r="E878" s="331"/>
      <c r="F878" s="331"/>
      <c r="G878" s="331"/>
      <c r="H878" s="331"/>
      <c r="I878" s="331"/>
      <c r="J878" s="332">
        <v>2000020012238</v>
      </c>
      <c r="K878" s="333"/>
      <c r="L878" s="333"/>
      <c r="M878" s="333"/>
      <c r="N878" s="333"/>
      <c r="O878" s="333"/>
      <c r="P878" s="347" t="s">
        <v>694</v>
      </c>
      <c r="Q878" s="334"/>
      <c r="R878" s="334"/>
      <c r="S878" s="334"/>
      <c r="T878" s="334"/>
      <c r="U878" s="334"/>
      <c r="V878" s="334"/>
      <c r="W878" s="334"/>
      <c r="X878" s="334"/>
      <c r="Y878" s="335">
        <v>22</v>
      </c>
      <c r="Z878" s="336"/>
      <c r="AA878" s="336"/>
      <c r="AB878" s="337"/>
      <c r="AC878" s="338" t="s">
        <v>692</v>
      </c>
      <c r="AD878" s="339"/>
      <c r="AE878" s="339"/>
      <c r="AF878" s="339"/>
      <c r="AG878" s="339"/>
      <c r="AH878" s="354" t="s">
        <v>690</v>
      </c>
      <c r="AI878" s="355"/>
      <c r="AJ878" s="355"/>
      <c r="AK878" s="355"/>
      <c r="AL878" s="342" t="s">
        <v>690</v>
      </c>
      <c r="AM878" s="343"/>
      <c r="AN878" s="343"/>
      <c r="AO878" s="344"/>
      <c r="AP878" s="345" t="s">
        <v>690</v>
      </c>
      <c r="AQ878" s="345"/>
      <c r="AR878" s="345"/>
      <c r="AS878" s="345"/>
      <c r="AT878" s="345"/>
      <c r="AU878" s="345"/>
      <c r="AV878" s="345"/>
      <c r="AW878" s="345"/>
      <c r="AX878" s="345"/>
      <c r="AY878">
        <f t="shared" si="118"/>
        <v>1</v>
      </c>
    </row>
    <row r="879" spans="1:51" ht="50.1" customHeight="1" x14ac:dyDescent="0.15">
      <c r="A879" s="358">
        <v>2</v>
      </c>
      <c r="B879" s="358">
        <v>1</v>
      </c>
      <c r="C879" s="346" t="s">
        <v>693</v>
      </c>
      <c r="D879" s="331"/>
      <c r="E879" s="331"/>
      <c r="F879" s="331"/>
      <c r="G879" s="331"/>
      <c r="H879" s="331"/>
      <c r="I879" s="331"/>
      <c r="J879" s="332">
        <v>2000020012238</v>
      </c>
      <c r="K879" s="333"/>
      <c r="L879" s="333"/>
      <c r="M879" s="333"/>
      <c r="N879" s="333"/>
      <c r="O879" s="333"/>
      <c r="P879" s="347" t="s">
        <v>695</v>
      </c>
      <c r="Q879" s="334"/>
      <c r="R879" s="334"/>
      <c r="S879" s="334"/>
      <c r="T879" s="334"/>
      <c r="U879" s="334"/>
      <c r="V879" s="334"/>
      <c r="W879" s="334"/>
      <c r="X879" s="334"/>
      <c r="Y879" s="335">
        <v>12</v>
      </c>
      <c r="Z879" s="336"/>
      <c r="AA879" s="336"/>
      <c r="AB879" s="337"/>
      <c r="AC879" s="338" t="s">
        <v>692</v>
      </c>
      <c r="AD879" s="339"/>
      <c r="AE879" s="339"/>
      <c r="AF879" s="339"/>
      <c r="AG879" s="339"/>
      <c r="AH879" s="354" t="s">
        <v>690</v>
      </c>
      <c r="AI879" s="355"/>
      <c r="AJ879" s="355"/>
      <c r="AK879" s="355"/>
      <c r="AL879" s="342" t="s">
        <v>690</v>
      </c>
      <c r="AM879" s="343"/>
      <c r="AN879" s="343"/>
      <c r="AO879" s="344"/>
      <c r="AP879" s="345" t="s">
        <v>690</v>
      </c>
      <c r="AQ879" s="345"/>
      <c r="AR879" s="345"/>
      <c r="AS879" s="345"/>
      <c r="AT879" s="345"/>
      <c r="AU879" s="345"/>
      <c r="AV879" s="345"/>
      <c r="AW879" s="345"/>
      <c r="AX879" s="345"/>
      <c r="AY879">
        <f>COUNTA($C$879)</f>
        <v>1</v>
      </c>
    </row>
    <row r="880" spans="1:51" ht="30" hidden="1" customHeight="1" x14ac:dyDescent="0.15">
      <c r="A880" s="358">
        <v>3</v>
      </c>
      <c r="B880" s="358">
        <v>1</v>
      </c>
      <c r="C880" s="346"/>
      <c r="D880" s="331"/>
      <c r="E880" s="331"/>
      <c r="F880" s="331"/>
      <c r="G880" s="331"/>
      <c r="H880" s="331"/>
      <c r="I880" s="331"/>
      <c r="J880" s="332"/>
      <c r="K880" s="333"/>
      <c r="L880" s="333"/>
      <c r="M880" s="333"/>
      <c r="N880" s="333"/>
      <c r="O880" s="333"/>
      <c r="P880" s="347"/>
      <c r="Q880" s="334"/>
      <c r="R880" s="334"/>
      <c r="S880" s="334"/>
      <c r="T880" s="334"/>
      <c r="U880" s="334"/>
      <c r="V880" s="334"/>
      <c r="W880" s="334"/>
      <c r="X880" s="334"/>
      <c r="Y880" s="335"/>
      <c r="Z880" s="336"/>
      <c r="AA880" s="336"/>
      <c r="AB880" s="337"/>
      <c r="AC880" s="338"/>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c r="AY880">
        <f>COUNTA($C$880)</f>
        <v>0</v>
      </c>
    </row>
    <row r="881" spans="1:51" ht="30" hidden="1" customHeight="1" x14ac:dyDescent="0.15">
      <c r="A881" s="358">
        <v>4</v>
      </c>
      <c r="B881" s="358">
        <v>1</v>
      </c>
      <c r="C881" s="346"/>
      <c r="D881" s="331"/>
      <c r="E881" s="331"/>
      <c r="F881" s="331"/>
      <c r="G881" s="331"/>
      <c r="H881" s="331"/>
      <c r="I881" s="331"/>
      <c r="J881" s="332"/>
      <c r="K881" s="333"/>
      <c r="L881" s="333"/>
      <c r="M881" s="333"/>
      <c r="N881" s="333"/>
      <c r="O881" s="333"/>
      <c r="P881" s="347"/>
      <c r="Q881" s="334"/>
      <c r="R881" s="334"/>
      <c r="S881" s="334"/>
      <c r="T881" s="334"/>
      <c r="U881" s="334"/>
      <c r="V881" s="334"/>
      <c r="W881" s="334"/>
      <c r="X881" s="334"/>
      <c r="Y881" s="335"/>
      <c r="Z881" s="336"/>
      <c r="AA881" s="336"/>
      <c r="AB881" s="337"/>
      <c r="AC881" s="338"/>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c r="AY881">
        <f>COUNTA($C$881)</f>
        <v>0</v>
      </c>
    </row>
    <row r="882" spans="1:51" ht="30" hidden="1" customHeight="1" x14ac:dyDescent="0.15">
      <c r="A882" s="358">
        <v>5</v>
      </c>
      <c r="B882" s="358">
        <v>1</v>
      </c>
      <c r="C882" s="331"/>
      <c r="D882" s="331"/>
      <c r="E882" s="331"/>
      <c r="F882" s="331"/>
      <c r="G882" s="331"/>
      <c r="H882" s="331"/>
      <c r="I882" s="331"/>
      <c r="J882" s="332"/>
      <c r="K882" s="333"/>
      <c r="L882" s="333"/>
      <c r="M882" s="333"/>
      <c r="N882" s="333"/>
      <c r="O882" s="333"/>
      <c r="P882" s="334"/>
      <c r="Q882" s="334"/>
      <c r="R882" s="334"/>
      <c r="S882" s="334"/>
      <c r="T882" s="334"/>
      <c r="U882" s="334"/>
      <c r="V882" s="334"/>
      <c r="W882" s="334"/>
      <c r="X882" s="334"/>
      <c r="Y882" s="335"/>
      <c r="Z882" s="336"/>
      <c r="AA882" s="336"/>
      <c r="AB882" s="337"/>
      <c r="AC882" s="338"/>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c r="AY882">
        <f>COUNTA($C$882)</f>
        <v>0</v>
      </c>
    </row>
    <row r="883" spans="1:51" ht="30" hidden="1" customHeight="1" x14ac:dyDescent="0.15">
      <c r="A883" s="358">
        <v>6</v>
      </c>
      <c r="B883" s="358">
        <v>1</v>
      </c>
      <c r="C883" s="331"/>
      <c r="D883" s="331"/>
      <c r="E883" s="331"/>
      <c r="F883" s="331"/>
      <c r="G883" s="331"/>
      <c r="H883" s="331"/>
      <c r="I883" s="331"/>
      <c r="J883" s="332"/>
      <c r="K883" s="333"/>
      <c r="L883" s="333"/>
      <c r="M883" s="333"/>
      <c r="N883" s="333"/>
      <c r="O883" s="333"/>
      <c r="P883" s="334"/>
      <c r="Q883" s="334"/>
      <c r="R883" s="334"/>
      <c r="S883" s="334"/>
      <c r="T883" s="334"/>
      <c r="U883" s="334"/>
      <c r="V883" s="334"/>
      <c r="W883" s="334"/>
      <c r="X883" s="334"/>
      <c r="Y883" s="335"/>
      <c r="Z883" s="336"/>
      <c r="AA883" s="336"/>
      <c r="AB883" s="337"/>
      <c r="AC883" s="338"/>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c r="AY883">
        <f>COUNTA($C$883)</f>
        <v>0</v>
      </c>
    </row>
    <row r="884" spans="1:51" ht="30" hidden="1" customHeight="1" x14ac:dyDescent="0.15">
      <c r="A884" s="358">
        <v>7</v>
      </c>
      <c r="B884" s="358">
        <v>1</v>
      </c>
      <c r="C884" s="331"/>
      <c r="D884" s="331"/>
      <c r="E884" s="331"/>
      <c r="F884" s="331"/>
      <c r="G884" s="331"/>
      <c r="H884" s="331"/>
      <c r="I884" s="331"/>
      <c r="J884" s="332"/>
      <c r="K884" s="333"/>
      <c r="L884" s="333"/>
      <c r="M884" s="333"/>
      <c r="N884" s="333"/>
      <c r="O884" s="333"/>
      <c r="P884" s="334"/>
      <c r="Q884" s="334"/>
      <c r="R884" s="334"/>
      <c r="S884" s="334"/>
      <c r="T884" s="334"/>
      <c r="U884" s="334"/>
      <c r="V884" s="334"/>
      <c r="W884" s="334"/>
      <c r="X884" s="334"/>
      <c r="Y884" s="335"/>
      <c r="Z884" s="336"/>
      <c r="AA884" s="336"/>
      <c r="AB884" s="337"/>
      <c r="AC884" s="338"/>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c r="AY884">
        <f>COUNTA($C$884)</f>
        <v>0</v>
      </c>
    </row>
    <row r="885" spans="1:51" ht="30" hidden="1" customHeight="1" x14ac:dyDescent="0.15">
      <c r="A885" s="358">
        <v>8</v>
      </c>
      <c r="B885" s="358">
        <v>1</v>
      </c>
      <c r="C885" s="331"/>
      <c r="D885" s="331"/>
      <c r="E885" s="331"/>
      <c r="F885" s="331"/>
      <c r="G885" s="331"/>
      <c r="H885" s="331"/>
      <c r="I885" s="331"/>
      <c r="J885" s="332"/>
      <c r="K885" s="333"/>
      <c r="L885" s="333"/>
      <c r="M885" s="333"/>
      <c r="N885" s="333"/>
      <c r="O885" s="333"/>
      <c r="P885" s="334"/>
      <c r="Q885" s="334"/>
      <c r="R885" s="334"/>
      <c r="S885" s="334"/>
      <c r="T885" s="334"/>
      <c r="U885" s="334"/>
      <c r="V885" s="334"/>
      <c r="W885" s="334"/>
      <c r="X885" s="334"/>
      <c r="Y885" s="335"/>
      <c r="Z885" s="336"/>
      <c r="AA885" s="336"/>
      <c r="AB885" s="337"/>
      <c r="AC885" s="338"/>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c r="AY885">
        <f>COUNTA($C$885)</f>
        <v>0</v>
      </c>
    </row>
    <row r="886" spans="1:51" ht="30" hidden="1" customHeight="1" x14ac:dyDescent="0.15">
      <c r="A886" s="358">
        <v>9</v>
      </c>
      <c r="B886" s="358">
        <v>1</v>
      </c>
      <c r="C886" s="331"/>
      <c r="D886" s="331"/>
      <c r="E886" s="331"/>
      <c r="F886" s="331"/>
      <c r="G886" s="331"/>
      <c r="H886" s="331"/>
      <c r="I886" s="331"/>
      <c r="J886" s="332"/>
      <c r="K886" s="333"/>
      <c r="L886" s="333"/>
      <c r="M886" s="333"/>
      <c r="N886" s="333"/>
      <c r="O886" s="333"/>
      <c r="P886" s="334"/>
      <c r="Q886" s="334"/>
      <c r="R886" s="334"/>
      <c r="S886" s="334"/>
      <c r="T886" s="334"/>
      <c r="U886" s="334"/>
      <c r="V886" s="334"/>
      <c r="W886" s="334"/>
      <c r="X886" s="334"/>
      <c r="Y886" s="335"/>
      <c r="Z886" s="336"/>
      <c r="AA886" s="336"/>
      <c r="AB886" s="337"/>
      <c r="AC886" s="338"/>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c r="AY886">
        <f>COUNTA($C$886)</f>
        <v>0</v>
      </c>
    </row>
    <row r="887" spans="1:51" ht="30" hidden="1" customHeight="1" x14ac:dyDescent="0.15">
      <c r="A887" s="358">
        <v>10</v>
      </c>
      <c r="B887" s="358">
        <v>1</v>
      </c>
      <c r="C887" s="331"/>
      <c r="D887" s="331"/>
      <c r="E887" s="331"/>
      <c r="F887" s="331"/>
      <c r="G887" s="331"/>
      <c r="H887" s="331"/>
      <c r="I887" s="331"/>
      <c r="J887" s="332"/>
      <c r="K887" s="333"/>
      <c r="L887" s="333"/>
      <c r="M887" s="333"/>
      <c r="N887" s="333"/>
      <c r="O887" s="333"/>
      <c r="P887" s="334"/>
      <c r="Q887" s="334"/>
      <c r="R887" s="334"/>
      <c r="S887" s="334"/>
      <c r="T887" s="334"/>
      <c r="U887" s="334"/>
      <c r="V887" s="334"/>
      <c r="W887" s="334"/>
      <c r="X887" s="334"/>
      <c r="Y887" s="335"/>
      <c r="Z887" s="336"/>
      <c r="AA887" s="336"/>
      <c r="AB887" s="337"/>
      <c r="AC887" s="338"/>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c r="AY887">
        <f>COUNTA($C$887)</f>
        <v>0</v>
      </c>
    </row>
    <row r="888" spans="1:51" ht="30" hidden="1" customHeight="1" x14ac:dyDescent="0.15">
      <c r="A888" s="358">
        <v>11</v>
      </c>
      <c r="B888" s="358">
        <v>1</v>
      </c>
      <c r="C888" s="331"/>
      <c r="D888" s="331"/>
      <c r="E888" s="331"/>
      <c r="F888" s="331"/>
      <c r="G888" s="331"/>
      <c r="H888" s="331"/>
      <c r="I888" s="331"/>
      <c r="J888" s="332"/>
      <c r="K888" s="333"/>
      <c r="L888" s="333"/>
      <c r="M888" s="333"/>
      <c r="N888" s="333"/>
      <c r="O888" s="333"/>
      <c r="P888" s="334"/>
      <c r="Q888" s="334"/>
      <c r="R888" s="334"/>
      <c r="S888" s="334"/>
      <c r="T888" s="334"/>
      <c r="U888" s="334"/>
      <c r="V888" s="334"/>
      <c r="W888" s="334"/>
      <c r="X888" s="334"/>
      <c r="Y888" s="335"/>
      <c r="Z888" s="336"/>
      <c r="AA888" s="336"/>
      <c r="AB888" s="337"/>
      <c r="AC888" s="338"/>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c r="AY888">
        <f>COUNTA($C$888)</f>
        <v>0</v>
      </c>
    </row>
    <row r="889" spans="1:51" ht="30" hidden="1" customHeight="1" x14ac:dyDescent="0.15">
      <c r="A889" s="358">
        <v>12</v>
      </c>
      <c r="B889" s="358">
        <v>1</v>
      </c>
      <c r="C889" s="331"/>
      <c r="D889" s="331"/>
      <c r="E889" s="331"/>
      <c r="F889" s="331"/>
      <c r="G889" s="331"/>
      <c r="H889" s="331"/>
      <c r="I889" s="331"/>
      <c r="J889" s="332"/>
      <c r="K889" s="333"/>
      <c r="L889" s="333"/>
      <c r="M889" s="333"/>
      <c r="N889" s="333"/>
      <c r="O889" s="333"/>
      <c r="P889" s="334"/>
      <c r="Q889" s="334"/>
      <c r="R889" s="334"/>
      <c r="S889" s="334"/>
      <c r="T889" s="334"/>
      <c r="U889" s="334"/>
      <c r="V889" s="334"/>
      <c r="W889" s="334"/>
      <c r="X889" s="334"/>
      <c r="Y889" s="335"/>
      <c r="Z889" s="336"/>
      <c r="AA889" s="336"/>
      <c r="AB889" s="337"/>
      <c r="AC889" s="338"/>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c r="AY889">
        <f>COUNTA($C$889)</f>
        <v>0</v>
      </c>
    </row>
    <row r="890" spans="1:51" ht="30" hidden="1" customHeight="1" x14ac:dyDescent="0.15">
      <c r="A890" s="358">
        <v>13</v>
      </c>
      <c r="B890" s="358">
        <v>1</v>
      </c>
      <c r="C890" s="331"/>
      <c r="D890" s="331"/>
      <c r="E890" s="331"/>
      <c r="F890" s="331"/>
      <c r="G890" s="331"/>
      <c r="H890" s="331"/>
      <c r="I890" s="331"/>
      <c r="J890" s="332"/>
      <c r="K890" s="333"/>
      <c r="L890" s="333"/>
      <c r="M890" s="333"/>
      <c r="N890" s="333"/>
      <c r="O890" s="333"/>
      <c r="P890" s="334"/>
      <c r="Q890" s="334"/>
      <c r="R890" s="334"/>
      <c r="S890" s="334"/>
      <c r="T890" s="334"/>
      <c r="U890" s="334"/>
      <c r="V890" s="334"/>
      <c r="W890" s="334"/>
      <c r="X890" s="334"/>
      <c r="Y890" s="335"/>
      <c r="Z890" s="336"/>
      <c r="AA890" s="336"/>
      <c r="AB890" s="337"/>
      <c r="AC890" s="338"/>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c r="AY890">
        <f>COUNTA($C$890)</f>
        <v>0</v>
      </c>
    </row>
    <row r="891" spans="1:51" ht="30" hidden="1" customHeight="1" x14ac:dyDescent="0.15">
      <c r="A891" s="358">
        <v>14</v>
      </c>
      <c r="B891" s="358">
        <v>1</v>
      </c>
      <c r="C891" s="331"/>
      <c r="D891" s="331"/>
      <c r="E891" s="331"/>
      <c r="F891" s="331"/>
      <c r="G891" s="331"/>
      <c r="H891" s="331"/>
      <c r="I891" s="331"/>
      <c r="J891" s="332"/>
      <c r="K891" s="333"/>
      <c r="L891" s="333"/>
      <c r="M891" s="333"/>
      <c r="N891" s="333"/>
      <c r="O891" s="333"/>
      <c r="P891" s="334"/>
      <c r="Q891" s="334"/>
      <c r="R891" s="334"/>
      <c r="S891" s="334"/>
      <c r="T891" s="334"/>
      <c r="U891" s="334"/>
      <c r="V891" s="334"/>
      <c r="W891" s="334"/>
      <c r="X891" s="334"/>
      <c r="Y891" s="335"/>
      <c r="Z891" s="336"/>
      <c r="AA891" s="336"/>
      <c r="AB891" s="337"/>
      <c r="AC891" s="338"/>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c r="AY891">
        <f>COUNTA($C$891)</f>
        <v>0</v>
      </c>
    </row>
    <row r="892" spans="1:51" ht="30" hidden="1" customHeight="1" x14ac:dyDescent="0.15">
      <c r="A892" s="358">
        <v>15</v>
      </c>
      <c r="B892" s="358">
        <v>1</v>
      </c>
      <c r="C892" s="331"/>
      <c r="D892" s="331"/>
      <c r="E892" s="331"/>
      <c r="F892" s="331"/>
      <c r="G892" s="331"/>
      <c r="H892" s="331"/>
      <c r="I892" s="331"/>
      <c r="J892" s="332"/>
      <c r="K892" s="333"/>
      <c r="L892" s="333"/>
      <c r="M892" s="333"/>
      <c r="N892" s="333"/>
      <c r="O892" s="333"/>
      <c r="P892" s="334"/>
      <c r="Q892" s="334"/>
      <c r="R892" s="334"/>
      <c r="S892" s="334"/>
      <c r="T892" s="334"/>
      <c r="U892" s="334"/>
      <c r="V892" s="334"/>
      <c r="W892" s="334"/>
      <c r="X892" s="334"/>
      <c r="Y892" s="335"/>
      <c r="Z892" s="336"/>
      <c r="AA892" s="336"/>
      <c r="AB892" s="337"/>
      <c r="AC892" s="338"/>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c r="AY892">
        <f>COUNTA($C$892)</f>
        <v>0</v>
      </c>
    </row>
    <row r="893" spans="1:51" ht="30" hidden="1" customHeight="1" x14ac:dyDescent="0.15">
      <c r="A893" s="358">
        <v>16</v>
      </c>
      <c r="B893" s="358">
        <v>1</v>
      </c>
      <c r="C893" s="331"/>
      <c r="D893" s="331"/>
      <c r="E893" s="331"/>
      <c r="F893" s="331"/>
      <c r="G893" s="331"/>
      <c r="H893" s="331"/>
      <c r="I893" s="331"/>
      <c r="J893" s="332"/>
      <c r="K893" s="333"/>
      <c r="L893" s="333"/>
      <c r="M893" s="333"/>
      <c r="N893" s="333"/>
      <c r="O893" s="333"/>
      <c r="P893" s="334"/>
      <c r="Q893" s="334"/>
      <c r="R893" s="334"/>
      <c r="S893" s="334"/>
      <c r="T893" s="334"/>
      <c r="U893" s="334"/>
      <c r="V893" s="334"/>
      <c r="W893" s="334"/>
      <c r="X893" s="334"/>
      <c r="Y893" s="335"/>
      <c r="Z893" s="336"/>
      <c r="AA893" s="336"/>
      <c r="AB893" s="337"/>
      <c r="AC893" s="338"/>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c r="AY893">
        <f>COUNTA($C$893)</f>
        <v>0</v>
      </c>
    </row>
    <row r="894" spans="1:51" s="16" customFormat="1" ht="30" hidden="1" customHeight="1" x14ac:dyDescent="0.15">
      <c r="A894" s="358">
        <v>17</v>
      </c>
      <c r="B894" s="358">
        <v>1</v>
      </c>
      <c r="C894" s="331"/>
      <c r="D894" s="331"/>
      <c r="E894" s="331"/>
      <c r="F894" s="331"/>
      <c r="G894" s="331"/>
      <c r="H894" s="331"/>
      <c r="I894" s="331"/>
      <c r="J894" s="332"/>
      <c r="K894" s="333"/>
      <c r="L894" s="333"/>
      <c r="M894" s="333"/>
      <c r="N894" s="333"/>
      <c r="O894" s="333"/>
      <c r="P894" s="334"/>
      <c r="Q894" s="334"/>
      <c r="R894" s="334"/>
      <c r="S894" s="334"/>
      <c r="T894" s="334"/>
      <c r="U894" s="334"/>
      <c r="V894" s="334"/>
      <c r="W894" s="334"/>
      <c r="X894" s="334"/>
      <c r="Y894" s="335"/>
      <c r="Z894" s="336"/>
      <c r="AA894" s="336"/>
      <c r="AB894" s="337"/>
      <c r="AC894" s="338"/>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c r="AY894">
        <f>COUNTA($C$894)</f>
        <v>0</v>
      </c>
    </row>
    <row r="895" spans="1:51" ht="30" hidden="1" customHeight="1" x14ac:dyDescent="0.15">
      <c r="A895" s="358">
        <v>18</v>
      </c>
      <c r="B895" s="358">
        <v>1</v>
      </c>
      <c r="C895" s="331"/>
      <c r="D895" s="331"/>
      <c r="E895" s="331"/>
      <c r="F895" s="331"/>
      <c r="G895" s="331"/>
      <c r="H895" s="331"/>
      <c r="I895" s="331"/>
      <c r="J895" s="332"/>
      <c r="K895" s="333"/>
      <c r="L895" s="333"/>
      <c r="M895" s="333"/>
      <c r="N895" s="333"/>
      <c r="O895" s="333"/>
      <c r="P895" s="334"/>
      <c r="Q895" s="334"/>
      <c r="R895" s="334"/>
      <c r="S895" s="334"/>
      <c r="T895" s="334"/>
      <c r="U895" s="334"/>
      <c r="V895" s="334"/>
      <c r="W895" s="334"/>
      <c r="X895" s="334"/>
      <c r="Y895" s="335"/>
      <c r="Z895" s="336"/>
      <c r="AA895" s="336"/>
      <c r="AB895" s="337"/>
      <c r="AC895" s="338"/>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c r="AY895">
        <f>COUNTA($C$895)</f>
        <v>0</v>
      </c>
    </row>
    <row r="896" spans="1:51" ht="30" hidden="1" customHeight="1" x14ac:dyDescent="0.15">
      <c r="A896" s="358">
        <v>19</v>
      </c>
      <c r="B896" s="358">
        <v>1</v>
      </c>
      <c r="C896" s="331"/>
      <c r="D896" s="331"/>
      <c r="E896" s="331"/>
      <c r="F896" s="331"/>
      <c r="G896" s="331"/>
      <c r="H896" s="331"/>
      <c r="I896" s="331"/>
      <c r="J896" s="332"/>
      <c r="K896" s="333"/>
      <c r="L896" s="333"/>
      <c r="M896" s="333"/>
      <c r="N896" s="333"/>
      <c r="O896" s="333"/>
      <c r="P896" s="334"/>
      <c r="Q896" s="334"/>
      <c r="R896" s="334"/>
      <c r="S896" s="334"/>
      <c r="T896" s="334"/>
      <c r="U896" s="334"/>
      <c r="V896" s="334"/>
      <c r="W896" s="334"/>
      <c r="X896" s="334"/>
      <c r="Y896" s="335"/>
      <c r="Z896" s="336"/>
      <c r="AA896" s="336"/>
      <c r="AB896" s="337"/>
      <c r="AC896" s="338"/>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c r="AY896">
        <f>COUNTA($C$896)</f>
        <v>0</v>
      </c>
    </row>
    <row r="897" spans="1:51" ht="30" hidden="1" customHeight="1" x14ac:dyDescent="0.15">
      <c r="A897" s="358">
        <v>20</v>
      </c>
      <c r="B897" s="358">
        <v>1</v>
      </c>
      <c r="C897" s="331"/>
      <c r="D897" s="331"/>
      <c r="E897" s="331"/>
      <c r="F897" s="331"/>
      <c r="G897" s="331"/>
      <c r="H897" s="331"/>
      <c r="I897" s="331"/>
      <c r="J897" s="332"/>
      <c r="K897" s="333"/>
      <c r="L897" s="333"/>
      <c r="M897" s="333"/>
      <c r="N897" s="333"/>
      <c r="O897" s="333"/>
      <c r="P897" s="334"/>
      <c r="Q897" s="334"/>
      <c r="R897" s="334"/>
      <c r="S897" s="334"/>
      <c r="T897" s="334"/>
      <c r="U897" s="334"/>
      <c r="V897" s="334"/>
      <c r="W897" s="334"/>
      <c r="X897" s="334"/>
      <c r="Y897" s="335"/>
      <c r="Z897" s="336"/>
      <c r="AA897" s="336"/>
      <c r="AB897" s="337"/>
      <c r="AC897" s="338"/>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c r="AY897">
        <f>COUNTA($C$897)</f>
        <v>0</v>
      </c>
    </row>
    <row r="898" spans="1:51" ht="30" hidden="1" customHeight="1" x14ac:dyDescent="0.15">
      <c r="A898" s="358">
        <v>21</v>
      </c>
      <c r="B898" s="358">
        <v>1</v>
      </c>
      <c r="C898" s="331"/>
      <c r="D898" s="331"/>
      <c r="E898" s="331"/>
      <c r="F898" s="331"/>
      <c r="G898" s="331"/>
      <c r="H898" s="331"/>
      <c r="I898" s="331"/>
      <c r="J898" s="332"/>
      <c r="K898" s="333"/>
      <c r="L898" s="333"/>
      <c r="M898" s="333"/>
      <c r="N898" s="333"/>
      <c r="O898" s="333"/>
      <c r="P898" s="334"/>
      <c r="Q898" s="334"/>
      <c r="R898" s="334"/>
      <c r="S898" s="334"/>
      <c r="T898" s="334"/>
      <c r="U898" s="334"/>
      <c r="V898" s="334"/>
      <c r="W898" s="334"/>
      <c r="X898" s="334"/>
      <c r="Y898" s="335"/>
      <c r="Z898" s="336"/>
      <c r="AA898" s="336"/>
      <c r="AB898" s="337"/>
      <c r="AC898" s="338"/>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c r="AY898">
        <f>COUNTA($C$898)</f>
        <v>0</v>
      </c>
    </row>
    <row r="899" spans="1:51" ht="30" hidden="1" customHeight="1" x14ac:dyDescent="0.15">
      <c r="A899" s="358">
        <v>22</v>
      </c>
      <c r="B899" s="358">
        <v>1</v>
      </c>
      <c r="C899" s="331"/>
      <c r="D899" s="331"/>
      <c r="E899" s="331"/>
      <c r="F899" s="331"/>
      <c r="G899" s="331"/>
      <c r="H899" s="331"/>
      <c r="I899" s="331"/>
      <c r="J899" s="332"/>
      <c r="K899" s="333"/>
      <c r="L899" s="333"/>
      <c r="M899" s="333"/>
      <c r="N899" s="333"/>
      <c r="O899" s="333"/>
      <c r="P899" s="334"/>
      <c r="Q899" s="334"/>
      <c r="R899" s="334"/>
      <c r="S899" s="334"/>
      <c r="T899" s="334"/>
      <c r="U899" s="334"/>
      <c r="V899" s="334"/>
      <c r="W899" s="334"/>
      <c r="X899" s="334"/>
      <c r="Y899" s="335"/>
      <c r="Z899" s="336"/>
      <c r="AA899" s="336"/>
      <c r="AB899" s="337"/>
      <c r="AC899" s="338"/>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c r="AY899">
        <f>COUNTA($C$899)</f>
        <v>0</v>
      </c>
    </row>
    <row r="900" spans="1:51" ht="30" hidden="1" customHeight="1" x14ac:dyDescent="0.15">
      <c r="A900" s="358">
        <v>23</v>
      </c>
      <c r="B900" s="358">
        <v>1</v>
      </c>
      <c r="C900" s="331"/>
      <c r="D900" s="331"/>
      <c r="E900" s="331"/>
      <c r="F900" s="331"/>
      <c r="G900" s="331"/>
      <c r="H900" s="331"/>
      <c r="I900" s="331"/>
      <c r="J900" s="332"/>
      <c r="K900" s="333"/>
      <c r="L900" s="333"/>
      <c r="M900" s="333"/>
      <c r="N900" s="333"/>
      <c r="O900" s="333"/>
      <c r="P900" s="334"/>
      <c r="Q900" s="334"/>
      <c r="R900" s="334"/>
      <c r="S900" s="334"/>
      <c r="T900" s="334"/>
      <c r="U900" s="334"/>
      <c r="V900" s="334"/>
      <c r="W900" s="334"/>
      <c r="X900" s="334"/>
      <c r="Y900" s="335"/>
      <c r="Z900" s="336"/>
      <c r="AA900" s="336"/>
      <c r="AB900" s="337"/>
      <c r="AC900" s="338"/>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c r="AY900">
        <f>COUNTA($C$900)</f>
        <v>0</v>
      </c>
    </row>
    <row r="901" spans="1:51" ht="30" hidden="1" customHeight="1" x14ac:dyDescent="0.15">
      <c r="A901" s="358">
        <v>24</v>
      </c>
      <c r="B901" s="358">
        <v>1</v>
      </c>
      <c r="C901" s="331"/>
      <c r="D901" s="331"/>
      <c r="E901" s="331"/>
      <c r="F901" s="331"/>
      <c r="G901" s="331"/>
      <c r="H901" s="331"/>
      <c r="I901" s="331"/>
      <c r="J901" s="332"/>
      <c r="K901" s="333"/>
      <c r="L901" s="333"/>
      <c r="M901" s="333"/>
      <c r="N901" s="333"/>
      <c r="O901" s="333"/>
      <c r="P901" s="334"/>
      <c r="Q901" s="334"/>
      <c r="R901" s="334"/>
      <c r="S901" s="334"/>
      <c r="T901" s="334"/>
      <c r="U901" s="334"/>
      <c r="V901" s="334"/>
      <c r="W901" s="334"/>
      <c r="X901" s="334"/>
      <c r="Y901" s="335"/>
      <c r="Z901" s="336"/>
      <c r="AA901" s="336"/>
      <c r="AB901" s="337"/>
      <c r="AC901" s="338"/>
      <c r="AD901" s="339"/>
      <c r="AE901" s="339"/>
      <c r="AF901" s="339"/>
      <c r="AG901" s="339"/>
      <c r="AH901" s="340"/>
      <c r="AI901" s="341"/>
      <c r="AJ901" s="341"/>
      <c r="AK901" s="341"/>
      <c r="AL901" s="342"/>
      <c r="AM901" s="343"/>
      <c r="AN901" s="343"/>
      <c r="AO901" s="344"/>
      <c r="AP901" s="345"/>
      <c r="AQ901" s="345"/>
      <c r="AR901" s="345"/>
      <c r="AS901" s="345"/>
      <c r="AT901" s="345"/>
      <c r="AU901" s="345"/>
      <c r="AV901" s="345"/>
      <c r="AW901" s="345"/>
      <c r="AX901" s="345"/>
      <c r="AY901">
        <f>COUNTA($C$901)</f>
        <v>0</v>
      </c>
    </row>
    <row r="902" spans="1:51" ht="30" hidden="1" customHeight="1" x14ac:dyDescent="0.15">
      <c r="A902" s="358">
        <v>25</v>
      </c>
      <c r="B902" s="358">
        <v>1</v>
      </c>
      <c r="C902" s="331"/>
      <c r="D902" s="331"/>
      <c r="E902" s="331"/>
      <c r="F902" s="331"/>
      <c r="G902" s="331"/>
      <c r="H902" s="331"/>
      <c r="I902" s="331"/>
      <c r="J902" s="332"/>
      <c r="K902" s="333"/>
      <c r="L902" s="333"/>
      <c r="M902" s="333"/>
      <c r="N902" s="333"/>
      <c r="O902" s="333"/>
      <c r="P902" s="334"/>
      <c r="Q902" s="334"/>
      <c r="R902" s="334"/>
      <c r="S902" s="334"/>
      <c r="T902" s="334"/>
      <c r="U902" s="334"/>
      <c r="V902" s="334"/>
      <c r="W902" s="334"/>
      <c r="X902" s="334"/>
      <c r="Y902" s="335"/>
      <c r="Z902" s="336"/>
      <c r="AA902" s="336"/>
      <c r="AB902" s="337"/>
      <c r="AC902" s="338"/>
      <c r="AD902" s="339"/>
      <c r="AE902" s="339"/>
      <c r="AF902" s="339"/>
      <c r="AG902" s="339"/>
      <c r="AH902" s="340"/>
      <c r="AI902" s="341"/>
      <c r="AJ902" s="341"/>
      <c r="AK902" s="341"/>
      <c r="AL902" s="342"/>
      <c r="AM902" s="343"/>
      <c r="AN902" s="343"/>
      <c r="AO902" s="344"/>
      <c r="AP902" s="345"/>
      <c r="AQ902" s="345"/>
      <c r="AR902" s="345"/>
      <c r="AS902" s="345"/>
      <c r="AT902" s="345"/>
      <c r="AU902" s="345"/>
      <c r="AV902" s="345"/>
      <c r="AW902" s="345"/>
      <c r="AX902" s="345"/>
      <c r="AY902">
        <f>COUNTA($C$902)</f>
        <v>0</v>
      </c>
    </row>
    <row r="903" spans="1:51" ht="30" hidden="1" customHeight="1" x14ac:dyDescent="0.15">
      <c r="A903" s="358">
        <v>26</v>
      </c>
      <c r="B903" s="358">
        <v>1</v>
      </c>
      <c r="C903" s="331"/>
      <c r="D903" s="331"/>
      <c r="E903" s="331"/>
      <c r="F903" s="331"/>
      <c r="G903" s="331"/>
      <c r="H903" s="331"/>
      <c r="I903" s="331"/>
      <c r="J903" s="332"/>
      <c r="K903" s="333"/>
      <c r="L903" s="333"/>
      <c r="M903" s="333"/>
      <c r="N903" s="333"/>
      <c r="O903" s="333"/>
      <c r="P903" s="334"/>
      <c r="Q903" s="334"/>
      <c r="R903" s="334"/>
      <c r="S903" s="334"/>
      <c r="T903" s="334"/>
      <c r="U903" s="334"/>
      <c r="V903" s="334"/>
      <c r="W903" s="334"/>
      <c r="X903" s="334"/>
      <c r="Y903" s="335"/>
      <c r="Z903" s="336"/>
      <c r="AA903" s="336"/>
      <c r="AB903" s="337"/>
      <c r="AC903" s="338"/>
      <c r="AD903" s="339"/>
      <c r="AE903" s="339"/>
      <c r="AF903" s="339"/>
      <c r="AG903" s="339"/>
      <c r="AH903" s="340"/>
      <c r="AI903" s="341"/>
      <c r="AJ903" s="341"/>
      <c r="AK903" s="341"/>
      <c r="AL903" s="342"/>
      <c r="AM903" s="343"/>
      <c r="AN903" s="343"/>
      <c r="AO903" s="344"/>
      <c r="AP903" s="345"/>
      <c r="AQ903" s="345"/>
      <c r="AR903" s="345"/>
      <c r="AS903" s="345"/>
      <c r="AT903" s="345"/>
      <c r="AU903" s="345"/>
      <c r="AV903" s="345"/>
      <c r="AW903" s="345"/>
      <c r="AX903" s="345"/>
      <c r="AY903">
        <f>COUNTA($C$903)</f>
        <v>0</v>
      </c>
    </row>
    <row r="904" spans="1:51" ht="30" hidden="1" customHeight="1" x14ac:dyDescent="0.15">
      <c r="A904" s="358">
        <v>27</v>
      </c>
      <c r="B904" s="358">
        <v>1</v>
      </c>
      <c r="C904" s="331"/>
      <c r="D904" s="331"/>
      <c r="E904" s="331"/>
      <c r="F904" s="331"/>
      <c r="G904" s="331"/>
      <c r="H904" s="331"/>
      <c r="I904" s="331"/>
      <c r="J904" s="332"/>
      <c r="K904" s="333"/>
      <c r="L904" s="333"/>
      <c r="M904" s="333"/>
      <c r="N904" s="333"/>
      <c r="O904" s="333"/>
      <c r="P904" s="334"/>
      <c r="Q904" s="334"/>
      <c r="R904" s="334"/>
      <c r="S904" s="334"/>
      <c r="T904" s="334"/>
      <c r="U904" s="334"/>
      <c r="V904" s="334"/>
      <c r="W904" s="334"/>
      <c r="X904" s="334"/>
      <c r="Y904" s="335"/>
      <c r="Z904" s="336"/>
      <c r="AA904" s="336"/>
      <c r="AB904" s="337"/>
      <c r="AC904" s="338"/>
      <c r="AD904" s="339"/>
      <c r="AE904" s="339"/>
      <c r="AF904" s="339"/>
      <c r="AG904" s="339"/>
      <c r="AH904" s="340"/>
      <c r="AI904" s="341"/>
      <c r="AJ904" s="341"/>
      <c r="AK904" s="341"/>
      <c r="AL904" s="342"/>
      <c r="AM904" s="343"/>
      <c r="AN904" s="343"/>
      <c r="AO904" s="344"/>
      <c r="AP904" s="345"/>
      <c r="AQ904" s="345"/>
      <c r="AR904" s="345"/>
      <c r="AS904" s="345"/>
      <c r="AT904" s="345"/>
      <c r="AU904" s="345"/>
      <c r="AV904" s="345"/>
      <c r="AW904" s="345"/>
      <c r="AX904" s="345"/>
      <c r="AY904">
        <f>COUNTA($C$904)</f>
        <v>0</v>
      </c>
    </row>
    <row r="905" spans="1:51" ht="30" hidden="1" customHeight="1" x14ac:dyDescent="0.15">
      <c r="A905" s="358">
        <v>28</v>
      </c>
      <c r="B905" s="358">
        <v>1</v>
      </c>
      <c r="C905" s="331"/>
      <c r="D905" s="331"/>
      <c r="E905" s="331"/>
      <c r="F905" s="331"/>
      <c r="G905" s="331"/>
      <c r="H905" s="331"/>
      <c r="I905" s="331"/>
      <c r="J905" s="332"/>
      <c r="K905" s="333"/>
      <c r="L905" s="333"/>
      <c r="M905" s="333"/>
      <c r="N905" s="333"/>
      <c r="O905" s="333"/>
      <c r="P905" s="334"/>
      <c r="Q905" s="334"/>
      <c r="R905" s="334"/>
      <c r="S905" s="334"/>
      <c r="T905" s="334"/>
      <c r="U905" s="334"/>
      <c r="V905" s="334"/>
      <c r="W905" s="334"/>
      <c r="X905" s="334"/>
      <c r="Y905" s="335"/>
      <c r="Z905" s="336"/>
      <c r="AA905" s="336"/>
      <c r="AB905" s="337"/>
      <c r="AC905" s="338"/>
      <c r="AD905" s="339"/>
      <c r="AE905" s="339"/>
      <c r="AF905" s="339"/>
      <c r="AG905" s="339"/>
      <c r="AH905" s="340"/>
      <c r="AI905" s="341"/>
      <c r="AJ905" s="341"/>
      <c r="AK905" s="341"/>
      <c r="AL905" s="342"/>
      <c r="AM905" s="343"/>
      <c r="AN905" s="343"/>
      <c r="AO905" s="344"/>
      <c r="AP905" s="345"/>
      <c r="AQ905" s="345"/>
      <c r="AR905" s="345"/>
      <c r="AS905" s="345"/>
      <c r="AT905" s="345"/>
      <c r="AU905" s="345"/>
      <c r="AV905" s="345"/>
      <c r="AW905" s="345"/>
      <c r="AX905" s="345"/>
      <c r="AY905">
        <f>COUNTA($C$905)</f>
        <v>0</v>
      </c>
    </row>
    <row r="906" spans="1:51" ht="30" hidden="1" customHeight="1" x14ac:dyDescent="0.15">
      <c r="A906" s="358">
        <v>29</v>
      </c>
      <c r="B906" s="358">
        <v>1</v>
      </c>
      <c r="C906" s="331"/>
      <c r="D906" s="331"/>
      <c r="E906" s="331"/>
      <c r="F906" s="331"/>
      <c r="G906" s="331"/>
      <c r="H906" s="331"/>
      <c r="I906" s="331"/>
      <c r="J906" s="332"/>
      <c r="K906" s="333"/>
      <c r="L906" s="333"/>
      <c r="M906" s="333"/>
      <c r="N906" s="333"/>
      <c r="O906" s="333"/>
      <c r="P906" s="334"/>
      <c r="Q906" s="334"/>
      <c r="R906" s="334"/>
      <c r="S906" s="334"/>
      <c r="T906" s="334"/>
      <c r="U906" s="334"/>
      <c r="V906" s="334"/>
      <c r="W906" s="334"/>
      <c r="X906" s="334"/>
      <c r="Y906" s="335"/>
      <c r="Z906" s="336"/>
      <c r="AA906" s="336"/>
      <c r="AB906" s="337"/>
      <c r="AC906" s="338"/>
      <c r="AD906" s="339"/>
      <c r="AE906" s="339"/>
      <c r="AF906" s="339"/>
      <c r="AG906" s="339"/>
      <c r="AH906" s="340"/>
      <c r="AI906" s="341"/>
      <c r="AJ906" s="341"/>
      <c r="AK906" s="341"/>
      <c r="AL906" s="342"/>
      <c r="AM906" s="343"/>
      <c r="AN906" s="343"/>
      <c r="AO906" s="344"/>
      <c r="AP906" s="345"/>
      <c r="AQ906" s="345"/>
      <c r="AR906" s="345"/>
      <c r="AS906" s="345"/>
      <c r="AT906" s="345"/>
      <c r="AU906" s="345"/>
      <c r="AV906" s="345"/>
      <c r="AW906" s="345"/>
      <c r="AX906" s="345"/>
      <c r="AY906">
        <f>COUNTA($C$906)</f>
        <v>0</v>
      </c>
    </row>
    <row r="907" spans="1:51" ht="30" hidden="1" customHeight="1" x14ac:dyDescent="0.15">
      <c r="A907" s="358">
        <v>30</v>
      </c>
      <c r="B907" s="358">
        <v>1</v>
      </c>
      <c r="C907" s="331"/>
      <c r="D907" s="331"/>
      <c r="E907" s="331"/>
      <c r="F907" s="331"/>
      <c r="G907" s="331"/>
      <c r="H907" s="331"/>
      <c r="I907" s="331"/>
      <c r="J907" s="332"/>
      <c r="K907" s="333"/>
      <c r="L907" s="333"/>
      <c r="M907" s="333"/>
      <c r="N907" s="333"/>
      <c r="O907" s="333"/>
      <c r="P907" s="334"/>
      <c r="Q907" s="334"/>
      <c r="R907" s="334"/>
      <c r="S907" s="334"/>
      <c r="T907" s="334"/>
      <c r="U907" s="334"/>
      <c r="V907" s="334"/>
      <c r="W907" s="334"/>
      <c r="X907" s="334"/>
      <c r="Y907" s="335"/>
      <c r="Z907" s="336"/>
      <c r="AA907" s="336"/>
      <c r="AB907" s="337"/>
      <c r="AC907" s="338"/>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241</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8"/>
      <c r="B910" s="348"/>
      <c r="C910" s="348" t="s">
        <v>26</v>
      </c>
      <c r="D910" s="348"/>
      <c r="E910" s="348"/>
      <c r="F910" s="348"/>
      <c r="G910" s="348"/>
      <c r="H910" s="348"/>
      <c r="I910" s="348"/>
      <c r="J910" s="137" t="s">
        <v>221</v>
      </c>
      <c r="K910" s="349"/>
      <c r="L910" s="349"/>
      <c r="M910" s="349"/>
      <c r="N910" s="349"/>
      <c r="O910" s="349"/>
      <c r="P910" s="232" t="s">
        <v>196</v>
      </c>
      <c r="Q910" s="232"/>
      <c r="R910" s="232"/>
      <c r="S910" s="232"/>
      <c r="T910" s="232"/>
      <c r="U910" s="232"/>
      <c r="V910" s="232"/>
      <c r="W910" s="232"/>
      <c r="X910" s="232"/>
      <c r="Y910" s="350" t="s">
        <v>219</v>
      </c>
      <c r="Z910" s="351"/>
      <c r="AA910" s="351"/>
      <c r="AB910" s="351"/>
      <c r="AC910" s="137" t="s">
        <v>255</v>
      </c>
      <c r="AD910" s="137"/>
      <c r="AE910" s="137"/>
      <c r="AF910" s="137"/>
      <c r="AG910" s="137"/>
      <c r="AH910" s="350" t="s">
        <v>283</v>
      </c>
      <c r="AI910" s="348"/>
      <c r="AJ910" s="348"/>
      <c r="AK910" s="348"/>
      <c r="AL910" s="348" t="s">
        <v>21</v>
      </c>
      <c r="AM910" s="348"/>
      <c r="AN910" s="348"/>
      <c r="AO910" s="352"/>
      <c r="AP910" s="353" t="s">
        <v>222</v>
      </c>
      <c r="AQ910" s="353"/>
      <c r="AR910" s="353"/>
      <c r="AS910" s="353"/>
      <c r="AT910" s="353"/>
      <c r="AU910" s="353"/>
      <c r="AV910" s="353"/>
      <c r="AW910" s="353"/>
      <c r="AX910" s="353"/>
      <c r="AY910">
        <f t="shared" ref="AY910:AY911" si="119">$AY$908</f>
        <v>1</v>
      </c>
    </row>
    <row r="911" spans="1:51" ht="30" customHeight="1" x14ac:dyDescent="0.15">
      <c r="A911" s="358">
        <v>1</v>
      </c>
      <c r="B911" s="358">
        <v>1</v>
      </c>
      <c r="C911" s="346" t="s">
        <v>696</v>
      </c>
      <c r="D911" s="331"/>
      <c r="E911" s="331"/>
      <c r="F911" s="331"/>
      <c r="G911" s="331"/>
      <c r="H911" s="331"/>
      <c r="I911" s="331"/>
      <c r="J911" s="332">
        <v>9000020016918</v>
      </c>
      <c r="K911" s="333"/>
      <c r="L911" s="333"/>
      <c r="M911" s="333"/>
      <c r="N911" s="333"/>
      <c r="O911" s="333"/>
      <c r="P911" s="347" t="s">
        <v>694</v>
      </c>
      <c r="Q911" s="334"/>
      <c r="R911" s="334"/>
      <c r="S911" s="334"/>
      <c r="T911" s="334"/>
      <c r="U911" s="334"/>
      <c r="V911" s="334"/>
      <c r="W911" s="334"/>
      <c r="X911" s="334"/>
      <c r="Y911" s="335">
        <v>3</v>
      </c>
      <c r="Z911" s="336"/>
      <c r="AA911" s="336"/>
      <c r="AB911" s="337"/>
      <c r="AC911" s="338" t="s">
        <v>692</v>
      </c>
      <c r="AD911" s="339"/>
      <c r="AE911" s="339"/>
      <c r="AF911" s="339"/>
      <c r="AG911" s="339"/>
      <c r="AH911" s="354" t="s">
        <v>690</v>
      </c>
      <c r="AI911" s="355"/>
      <c r="AJ911" s="355"/>
      <c r="AK911" s="355"/>
      <c r="AL911" s="342" t="s">
        <v>690</v>
      </c>
      <c r="AM911" s="343"/>
      <c r="AN911" s="343"/>
      <c r="AO911" s="344"/>
      <c r="AP911" s="345" t="s">
        <v>690</v>
      </c>
      <c r="AQ911" s="345"/>
      <c r="AR911" s="345"/>
      <c r="AS911" s="345"/>
      <c r="AT911" s="345"/>
      <c r="AU911" s="345"/>
      <c r="AV911" s="345"/>
      <c r="AW911" s="345"/>
      <c r="AX911" s="345"/>
      <c r="AY911">
        <f t="shared" si="119"/>
        <v>1</v>
      </c>
    </row>
    <row r="912" spans="1:51" ht="50.1" customHeight="1" x14ac:dyDescent="0.15">
      <c r="A912" s="358">
        <v>2</v>
      </c>
      <c r="B912" s="358">
        <v>1</v>
      </c>
      <c r="C912" s="346" t="s">
        <v>696</v>
      </c>
      <c r="D912" s="331"/>
      <c r="E912" s="331"/>
      <c r="F912" s="331"/>
      <c r="G912" s="331"/>
      <c r="H912" s="331"/>
      <c r="I912" s="331"/>
      <c r="J912" s="332">
        <v>9000020016918</v>
      </c>
      <c r="K912" s="333"/>
      <c r="L912" s="333"/>
      <c r="M912" s="333"/>
      <c r="N912" s="333"/>
      <c r="O912" s="333"/>
      <c r="P912" s="347" t="s">
        <v>695</v>
      </c>
      <c r="Q912" s="334"/>
      <c r="R912" s="334"/>
      <c r="S912" s="334"/>
      <c r="T912" s="334"/>
      <c r="U912" s="334"/>
      <c r="V912" s="334"/>
      <c r="W912" s="334"/>
      <c r="X912" s="334"/>
      <c r="Y912" s="335">
        <v>9</v>
      </c>
      <c r="Z912" s="336"/>
      <c r="AA912" s="336"/>
      <c r="AB912" s="337"/>
      <c r="AC912" s="338" t="s">
        <v>692</v>
      </c>
      <c r="AD912" s="339"/>
      <c r="AE912" s="339"/>
      <c r="AF912" s="339"/>
      <c r="AG912" s="339"/>
      <c r="AH912" s="354" t="s">
        <v>690</v>
      </c>
      <c r="AI912" s="355"/>
      <c r="AJ912" s="355"/>
      <c r="AK912" s="355"/>
      <c r="AL912" s="342" t="s">
        <v>690</v>
      </c>
      <c r="AM912" s="343"/>
      <c r="AN912" s="343"/>
      <c r="AO912" s="344"/>
      <c r="AP912" s="345" t="s">
        <v>690</v>
      </c>
      <c r="AQ912" s="345"/>
      <c r="AR912" s="345"/>
      <c r="AS912" s="345"/>
      <c r="AT912" s="345"/>
      <c r="AU912" s="345"/>
      <c r="AV912" s="345"/>
      <c r="AW912" s="345"/>
      <c r="AX912" s="345"/>
      <c r="AY912">
        <f>COUNTA($C$912)</f>
        <v>1</v>
      </c>
    </row>
    <row r="913" spans="1:51" ht="30" hidden="1" customHeight="1" x14ac:dyDescent="0.15">
      <c r="A913" s="358">
        <v>3</v>
      </c>
      <c r="B913" s="358">
        <v>1</v>
      </c>
      <c r="C913" s="346"/>
      <c r="D913" s="331"/>
      <c r="E913" s="331"/>
      <c r="F913" s="331"/>
      <c r="G913" s="331"/>
      <c r="H913" s="331"/>
      <c r="I913" s="331"/>
      <c r="J913" s="332"/>
      <c r="K913" s="333"/>
      <c r="L913" s="333"/>
      <c r="M913" s="333"/>
      <c r="N913" s="333"/>
      <c r="O913" s="333"/>
      <c r="P913" s="347"/>
      <c r="Q913" s="334"/>
      <c r="R913" s="334"/>
      <c r="S913" s="334"/>
      <c r="T913" s="334"/>
      <c r="U913" s="334"/>
      <c r="V913" s="334"/>
      <c r="W913" s="334"/>
      <c r="X913" s="334"/>
      <c r="Y913" s="335"/>
      <c r="Z913" s="336"/>
      <c r="AA913" s="336"/>
      <c r="AB913" s="337"/>
      <c r="AC913" s="338"/>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c r="AY913">
        <f>COUNTA($C$913)</f>
        <v>0</v>
      </c>
    </row>
    <row r="914" spans="1:51" ht="30" hidden="1" customHeight="1" x14ac:dyDescent="0.15">
      <c r="A914" s="358">
        <v>4</v>
      </c>
      <c r="B914" s="358">
        <v>1</v>
      </c>
      <c r="C914" s="346"/>
      <c r="D914" s="331"/>
      <c r="E914" s="331"/>
      <c r="F914" s="331"/>
      <c r="G914" s="331"/>
      <c r="H914" s="331"/>
      <c r="I914" s="331"/>
      <c r="J914" s="332"/>
      <c r="K914" s="333"/>
      <c r="L914" s="333"/>
      <c r="M914" s="333"/>
      <c r="N914" s="333"/>
      <c r="O914" s="333"/>
      <c r="P914" s="347"/>
      <c r="Q914" s="334"/>
      <c r="R914" s="334"/>
      <c r="S914" s="334"/>
      <c r="T914" s="334"/>
      <c r="U914" s="334"/>
      <c r="V914" s="334"/>
      <c r="W914" s="334"/>
      <c r="X914" s="334"/>
      <c r="Y914" s="335"/>
      <c r="Z914" s="336"/>
      <c r="AA914" s="336"/>
      <c r="AB914" s="337"/>
      <c r="AC914" s="338"/>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c r="AY914">
        <f>COUNTA($C$914)</f>
        <v>0</v>
      </c>
    </row>
    <row r="915" spans="1:51" ht="30" hidden="1" customHeight="1" x14ac:dyDescent="0.15">
      <c r="A915" s="358">
        <v>5</v>
      </c>
      <c r="B915" s="358">
        <v>1</v>
      </c>
      <c r="C915" s="331"/>
      <c r="D915" s="331"/>
      <c r="E915" s="331"/>
      <c r="F915" s="331"/>
      <c r="G915" s="331"/>
      <c r="H915" s="331"/>
      <c r="I915" s="331"/>
      <c r="J915" s="332"/>
      <c r="K915" s="333"/>
      <c r="L915" s="333"/>
      <c r="M915" s="333"/>
      <c r="N915" s="333"/>
      <c r="O915" s="333"/>
      <c r="P915" s="334"/>
      <c r="Q915" s="334"/>
      <c r="R915" s="334"/>
      <c r="S915" s="334"/>
      <c r="T915" s="334"/>
      <c r="U915" s="334"/>
      <c r="V915" s="334"/>
      <c r="W915" s="334"/>
      <c r="X915" s="334"/>
      <c r="Y915" s="335"/>
      <c r="Z915" s="336"/>
      <c r="AA915" s="336"/>
      <c r="AB915" s="337"/>
      <c r="AC915" s="338"/>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c r="AY915">
        <f>COUNTA($C$915)</f>
        <v>0</v>
      </c>
    </row>
    <row r="916" spans="1:51" ht="30" hidden="1" customHeight="1" x14ac:dyDescent="0.15">
      <c r="A916" s="358">
        <v>6</v>
      </c>
      <c r="B916" s="358">
        <v>1</v>
      </c>
      <c r="C916" s="331"/>
      <c r="D916" s="331"/>
      <c r="E916" s="331"/>
      <c r="F916" s="331"/>
      <c r="G916" s="331"/>
      <c r="H916" s="331"/>
      <c r="I916" s="331"/>
      <c r="J916" s="332"/>
      <c r="K916" s="333"/>
      <c r="L916" s="333"/>
      <c r="M916" s="333"/>
      <c r="N916" s="333"/>
      <c r="O916" s="333"/>
      <c r="P916" s="334"/>
      <c r="Q916" s="334"/>
      <c r="R916" s="334"/>
      <c r="S916" s="334"/>
      <c r="T916" s="334"/>
      <c r="U916" s="334"/>
      <c r="V916" s="334"/>
      <c r="W916" s="334"/>
      <c r="X916" s="334"/>
      <c r="Y916" s="335"/>
      <c r="Z916" s="336"/>
      <c r="AA916" s="336"/>
      <c r="AB916" s="337"/>
      <c r="AC916" s="338"/>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c r="AY916">
        <f>COUNTA($C$916)</f>
        <v>0</v>
      </c>
    </row>
    <row r="917" spans="1:51" ht="30" hidden="1" customHeight="1" x14ac:dyDescent="0.15">
      <c r="A917" s="358">
        <v>7</v>
      </c>
      <c r="B917" s="358">
        <v>1</v>
      </c>
      <c r="C917" s="331"/>
      <c r="D917" s="331"/>
      <c r="E917" s="331"/>
      <c r="F917" s="331"/>
      <c r="G917" s="331"/>
      <c r="H917" s="331"/>
      <c r="I917" s="331"/>
      <c r="J917" s="332"/>
      <c r="K917" s="333"/>
      <c r="L917" s="333"/>
      <c r="M917" s="333"/>
      <c r="N917" s="333"/>
      <c r="O917" s="333"/>
      <c r="P917" s="334"/>
      <c r="Q917" s="334"/>
      <c r="R917" s="334"/>
      <c r="S917" s="334"/>
      <c r="T917" s="334"/>
      <c r="U917" s="334"/>
      <c r="V917" s="334"/>
      <c r="W917" s="334"/>
      <c r="X917" s="334"/>
      <c r="Y917" s="335"/>
      <c r="Z917" s="336"/>
      <c r="AA917" s="336"/>
      <c r="AB917" s="337"/>
      <c r="AC917" s="338"/>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c r="AY917">
        <f>COUNTA($C$917)</f>
        <v>0</v>
      </c>
    </row>
    <row r="918" spans="1:51" ht="30" hidden="1" customHeight="1" x14ac:dyDescent="0.15">
      <c r="A918" s="358">
        <v>8</v>
      </c>
      <c r="B918" s="358">
        <v>1</v>
      </c>
      <c r="C918" s="331"/>
      <c r="D918" s="331"/>
      <c r="E918" s="331"/>
      <c r="F918" s="331"/>
      <c r="G918" s="331"/>
      <c r="H918" s="331"/>
      <c r="I918" s="331"/>
      <c r="J918" s="332"/>
      <c r="K918" s="333"/>
      <c r="L918" s="333"/>
      <c r="M918" s="333"/>
      <c r="N918" s="333"/>
      <c r="O918" s="333"/>
      <c r="P918" s="334"/>
      <c r="Q918" s="334"/>
      <c r="R918" s="334"/>
      <c r="S918" s="334"/>
      <c r="T918" s="334"/>
      <c r="U918" s="334"/>
      <c r="V918" s="334"/>
      <c r="W918" s="334"/>
      <c r="X918" s="334"/>
      <c r="Y918" s="335"/>
      <c r="Z918" s="336"/>
      <c r="AA918" s="336"/>
      <c r="AB918" s="337"/>
      <c r="AC918" s="338"/>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c r="AY918">
        <f>COUNTA($C$918)</f>
        <v>0</v>
      </c>
    </row>
    <row r="919" spans="1:51" ht="30" hidden="1" customHeight="1" x14ac:dyDescent="0.15">
      <c r="A919" s="358">
        <v>9</v>
      </c>
      <c r="B919" s="358">
        <v>1</v>
      </c>
      <c r="C919" s="331"/>
      <c r="D919" s="331"/>
      <c r="E919" s="331"/>
      <c r="F919" s="331"/>
      <c r="G919" s="331"/>
      <c r="H919" s="331"/>
      <c r="I919" s="331"/>
      <c r="J919" s="332"/>
      <c r="K919" s="333"/>
      <c r="L919" s="333"/>
      <c r="M919" s="333"/>
      <c r="N919" s="333"/>
      <c r="O919" s="333"/>
      <c r="P919" s="334"/>
      <c r="Q919" s="334"/>
      <c r="R919" s="334"/>
      <c r="S919" s="334"/>
      <c r="T919" s="334"/>
      <c r="U919" s="334"/>
      <c r="V919" s="334"/>
      <c r="W919" s="334"/>
      <c r="X919" s="334"/>
      <c r="Y919" s="335"/>
      <c r="Z919" s="336"/>
      <c r="AA919" s="336"/>
      <c r="AB919" s="337"/>
      <c r="AC919" s="338"/>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c r="AY919">
        <f>COUNTA($C$919)</f>
        <v>0</v>
      </c>
    </row>
    <row r="920" spans="1:51" ht="30" hidden="1" customHeight="1" x14ac:dyDescent="0.15">
      <c r="A920" s="358">
        <v>10</v>
      </c>
      <c r="B920" s="358">
        <v>1</v>
      </c>
      <c r="C920" s="331"/>
      <c r="D920" s="331"/>
      <c r="E920" s="331"/>
      <c r="F920" s="331"/>
      <c r="G920" s="331"/>
      <c r="H920" s="331"/>
      <c r="I920" s="331"/>
      <c r="J920" s="332"/>
      <c r="K920" s="333"/>
      <c r="L920" s="333"/>
      <c r="M920" s="333"/>
      <c r="N920" s="333"/>
      <c r="O920" s="333"/>
      <c r="P920" s="334"/>
      <c r="Q920" s="334"/>
      <c r="R920" s="334"/>
      <c r="S920" s="334"/>
      <c r="T920" s="334"/>
      <c r="U920" s="334"/>
      <c r="V920" s="334"/>
      <c r="W920" s="334"/>
      <c r="X920" s="334"/>
      <c r="Y920" s="335"/>
      <c r="Z920" s="336"/>
      <c r="AA920" s="336"/>
      <c r="AB920" s="337"/>
      <c r="AC920" s="338"/>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c r="AY920">
        <f>COUNTA($C$920)</f>
        <v>0</v>
      </c>
    </row>
    <row r="921" spans="1:51" ht="30" hidden="1" customHeight="1" x14ac:dyDescent="0.15">
      <c r="A921" s="358">
        <v>11</v>
      </c>
      <c r="B921" s="358">
        <v>1</v>
      </c>
      <c r="C921" s="331"/>
      <c r="D921" s="331"/>
      <c r="E921" s="331"/>
      <c r="F921" s="331"/>
      <c r="G921" s="331"/>
      <c r="H921" s="331"/>
      <c r="I921" s="331"/>
      <c r="J921" s="332"/>
      <c r="K921" s="333"/>
      <c r="L921" s="333"/>
      <c r="M921" s="333"/>
      <c r="N921" s="333"/>
      <c r="O921" s="333"/>
      <c r="P921" s="334"/>
      <c r="Q921" s="334"/>
      <c r="R921" s="334"/>
      <c r="S921" s="334"/>
      <c r="T921" s="334"/>
      <c r="U921" s="334"/>
      <c r="V921" s="334"/>
      <c r="W921" s="334"/>
      <c r="X921" s="334"/>
      <c r="Y921" s="335"/>
      <c r="Z921" s="336"/>
      <c r="AA921" s="336"/>
      <c r="AB921" s="337"/>
      <c r="AC921" s="338"/>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c r="AY921">
        <f>COUNTA($C$921)</f>
        <v>0</v>
      </c>
    </row>
    <row r="922" spans="1:51" ht="30" hidden="1" customHeight="1" x14ac:dyDescent="0.15">
      <c r="A922" s="358">
        <v>12</v>
      </c>
      <c r="B922" s="358">
        <v>1</v>
      </c>
      <c r="C922" s="331"/>
      <c r="D922" s="331"/>
      <c r="E922" s="331"/>
      <c r="F922" s="331"/>
      <c r="G922" s="331"/>
      <c r="H922" s="331"/>
      <c r="I922" s="331"/>
      <c r="J922" s="332"/>
      <c r="K922" s="333"/>
      <c r="L922" s="333"/>
      <c r="M922" s="333"/>
      <c r="N922" s="333"/>
      <c r="O922" s="333"/>
      <c r="P922" s="334"/>
      <c r="Q922" s="334"/>
      <c r="R922" s="334"/>
      <c r="S922" s="334"/>
      <c r="T922" s="334"/>
      <c r="U922" s="334"/>
      <c r="V922" s="334"/>
      <c r="W922" s="334"/>
      <c r="X922" s="334"/>
      <c r="Y922" s="335"/>
      <c r="Z922" s="336"/>
      <c r="AA922" s="336"/>
      <c r="AB922" s="337"/>
      <c r="AC922" s="338"/>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c r="AY922">
        <f>COUNTA($C$922)</f>
        <v>0</v>
      </c>
    </row>
    <row r="923" spans="1:51" ht="30" hidden="1" customHeight="1" x14ac:dyDescent="0.15">
      <c r="A923" s="358">
        <v>13</v>
      </c>
      <c r="B923" s="358">
        <v>1</v>
      </c>
      <c r="C923" s="331"/>
      <c r="D923" s="331"/>
      <c r="E923" s="331"/>
      <c r="F923" s="331"/>
      <c r="G923" s="331"/>
      <c r="H923" s="331"/>
      <c r="I923" s="331"/>
      <c r="J923" s="332"/>
      <c r="K923" s="333"/>
      <c r="L923" s="333"/>
      <c r="M923" s="333"/>
      <c r="N923" s="333"/>
      <c r="O923" s="333"/>
      <c r="P923" s="334"/>
      <c r="Q923" s="334"/>
      <c r="R923" s="334"/>
      <c r="S923" s="334"/>
      <c r="T923" s="334"/>
      <c r="U923" s="334"/>
      <c r="V923" s="334"/>
      <c r="W923" s="334"/>
      <c r="X923" s="334"/>
      <c r="Y923" s="335"/>
      <c r="Z923" s="336"/>
      <c r="AA923" s="336"/>
      <c r="AB923" s="337"/>
      <c r="AC923" s="338"/>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c r="AY923">
        <f>COUNTA($C$923)</f>
        <v>0</v>
      </c>
    </row>
    <row r="924" spans="1:51" ht="30" hidden="1" customHeight="1" x14ac:dyDescent="0.15">
      <c r="A924" s="358">
        <v>14</v>
      </c>
      <c r="B924" s="358">
        <v>1</v>
      </c>
      <c r="C924" s="331"/>
      <c r="D924" s="331"/>
      <c r="E924" s="331"/>
      <c r="F924" s="331"/>
      <c r="G924" s="331"/>
      <c r="H924" s="331"/>
      <c r="I924" s="331"/>
      <c r="J924" s="332"/>
      <c r="K924" s="333"/>
      <c r="L924" s="333"/>
      <c r="M924" s="333"/>
      <c r="N924" s="333"/>
      <c r="O924" s="333"/>
      <c r="P924" s="334"/>
      <c r="Q924" s="334"/>
      <c r="R924" s="334"/>
      <c r="S924" s="334"/>
      <c r="T924" s="334"/>
      <c r="U924" s="334"/>
      <c r="V924" s="334"/>
      <c r="W924" s="334"/>
      <c r="X924" s="334"/>
      <c r="Y924" s="335"/>
      <c r="Z924" s="336"/>
      <c r="AA924" s="336"/>
      <c r="AB924" s="337"/>
      <c r="AC924" s="338"/>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c r="AY924">
        <f>COUNTA($C$924)</f>
        <v>0</v>
      </c>
    </row>
    <row r="925" spans="1:51" ht="30" hidden="1" customHeight="1" x14ac:dyDescent="0.15">
      <c r="A925" s="358">
        <v>15</v>
      </c>
      <c r="B925" s="358">
        <v>1</v>
      </c>
      <c r="C925" s="331"/>
      <c r="D925" s="331"/>
      <c r="E925" s="331"/>
      <c r="F925" s="331"/>
      <c r="G925" s="331"/>
      <c r="H925" s="331"/>
      <c r="I925" s="331"/>
      <c r="J925" s="332"/>
      <c r="K925" s="333"/>
      <c r="L925" s="333"/>
      <c r="M925" s="333"/>
      <c r="N925" s="333"/>
      <c r="O925" s="333"/>
      <c r="P925" s="334"/>
      <c r="Q925" s="334"/>
      <c r="R925" s="334"/>
      <c r="S925" s="334"/>
      <c r="T925" s="334"/>
      <c r="U925" s="334"/>
      <c r="V925" s="334"/>
      <c r="W925" s="334"/>
      <c r="X925" s="334"/>
      <c r="Y925" s="335"/>
      <c r="Z925" s="336"/>
      <c r="AA925" s="336"/>
      <c r="AB925" s="337"/>
      <c r="AC925" s="338"/>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c r="AY925">
        <f>COUNTA($C$925)</f>
        <v>0</v>
      </c>
    </row>
    <row r="926" spans="1:51" ht="30" hidden="1" customHeight="1" x14ac:dyDescent="0.15">
      <c r="A926" s="358">
        <v>16</v>
      </c>
      <c r="B926" s="358">
        <v>1</v>
      </c>
      <c r="C926" s="331"/>
      <c r="D926" s="331"/>
      <c r="E926" s="331"/>
      <c r="F926" s="331"/>
      <c r="G926" s="331"/>
      <c r="H926" s="331"/>
      <c r="I926" s="331"/>
      <c r="J926" s="332"/>
      <c r="K926" s="333"/>
      <c r="L926" s="333"/>
      <c r="M926" s="333"/>
      <c r="N926" s="333"/>
      <c r="O926" s="333"/>
      <c r="P926" s="334"/>
      <c r="Q926" s="334"/>
      <c r="R926" s="334"/>
      <c r="S926" s="334"/>
      <c r="T926" s="334"/>
      <c r="U926" s="334"/>
      <c r="V926" s="334"/>
      <c r="W926" s="334"/>
      <c r="X926" s="334"/>
      <c r="Y926" s="335"/>
      <c r="Z926" s="336"/>
      <c r="AA926" s="336"/>
      <c r="AB926" s="337"/>
      <c r="AC926" s="338"/>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c r="AY926">
        <f>COUNTA($C$926)</f>
        <v>0</v>
      </c>
    </row>
    <row r="927" spans="1:51" s="16" customFormat="1" ht="30" hidden="1" customHeight="1" x14ac:dyDescent="0.15">
      <c r="A927" s="358">
        <v>17</v>
      </c>
      <c r="B927" s="358">
        <v>1</v>
      </c>
      <c r="C927" s="331"/>
      <c r="D927" s="331"/>
      <c r="E927" s="331"/>
      <c r="F927" s="331"/>
      <c r="G927" s="331"/>
      <c r="H927" s="331"/>
      <c r="I927" s="331"/>
      <c r="J927" s="332"/>
      <c r="K927" s="333"/>
      <c r="L927" s="333"/>
      <c r="M927" s="333"/>
      <c r="N927" s="333"/>
      <c r="O927" s="333"/>
      <c r="P927" s="334"/>
      <c r="Q927" s="334"/>
      <c r="R927" s="334"/>
      <c r="S927" s="334"/>
      <c r="T927" s="334"/>
      <c r="U927" s="334"/>
      <c r="V927" s="334"/>
      <c r="W927" s="334"/>
      <c r="X927" s="334"/>
      <c r="Y927" s="335"/>
      <c r="Z927" s="336"/>
      <c r="AA927" s="336"/>
      <c r="AB927" s="337"/>
      <c r="AC927" s="338"/>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c r="AY927">
        <f>COUNTA($C$927)</f>
        <v>0</v>
      </c>
    </row>
    <row r="928" spans="1:51" ht="30" hidden="1" customHeight="1" x14ac:dyDescent="0.15">
      <c r="A928" s="358">
        <v>18</v>
      </c>
      <c r="B928" s="358">
        <v>1</v>
      </c>
      <c r="C928" s="331"/>
      <c r="D928" s="331"/>
      <c r="E928" s="331"/>
      <c r="F928" s="331"/>
      <c r="G928" s="331"/>
      <c r="H928" s="331"/>
      <c r="I928" s="331"/>
      <c r="J928" s="332"/>
      <c r="K928" s="333"/>
      <c r="L928" s="333"/>
      <c r="M928" s="333"/>
      <c r="N928" s="333"/>
      <c r="O928" s="333"/>
      <c r="P928" s="334"/>
      <c r="Q928" s="334"/>
      <c r="R928" s="334"/>
      <c r="S928" s="334"/>
      <c r="T928" s="334"/>
      <c r="U928" s="334"/>
      <c r="V928" s="334"/>
      <c r="W928" s="334"/>
      <c r="X928" s="334"/>
      <c r="Y928" s="335"/>
      <c r="Z928" s="336"/>
      <c r="AA928" s="336"/>
      <c r="AB928" s="337"/>
      <c r="AC928" s="338"/>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c r="AY928">
        <f>COUNTA($C$928)</f>
        <v>0</v>
      </c>
    </row>
    <row r="929" spans="1:51" ht="30" hidden="1" customHeight="1" x14ac:dyDescent="0.15">
      <c r="A929" s="358">
        <v>19</v>
      </c>
      <c r="B929" s="358">
        <v>1</v>
      </c>
      <c r="C929" s="331"/>
      <c r="D929" s="331"/>
      <c r="E929" s="331"/>
      <c r="F929" s="331"/>
      <c r="G929" s="331"/>
      <c r="H929" s="331"/>
      <c r="I929" s="331"/>
      <c r="J929" s="332"/>
      <c r="K929" s="333"/>
      <c r="L929" s="333"/>
      <c r="M929" s="333"/>
      <c r="N929" s="333"/>
      <c r="O929" s="333"/>
      <c r="P929" s="334"/>
      <c r="Q929" s="334"/>
      <c r="R929" s="334"/>
      <c r="S929" s="334"/>
      <c r="T929" s="334"/>
      <c r="U929" s="334"/>
      <c r="V929" s="334"/>
      <c r="W929" s="334"/>
      <c r="X929" s="334"/>
      <c r="Y929" s="335"/>
      <c r="Z929" s="336"/>
      <c r="AA929" s="336"/>
      <c r="AB929" s="337"/>
      <c r="AC929" s="338"/>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c r="AY929">
        <f>COUNTA($C$929)</f>
        <v>0</v>
      </c>
    </row>
    <row r="930" spans="1:51" ht="30" hidden="1" customHeight="1" x14ac:dyDescent="0.15">
      <c r="A930" s="358">
        <v>20</v>
      </c>
      <c r="B930" s="358">
        <v>1</v>
      </c>
      <c r="C930" s="331"/>
      <c r="D930" s="331"/>
      <c r="E930" s="331"/>
      <c r="F930" s="331"/>
      <c r="G930" s="331"/>
      <c r="H930" s="331"/>
      <c r="I930" s="331"/>
      <c r="J930" s="332"/>
      <c r="K930" s="333"/>
      <c r="L930" s="333"/>
      <c r="M930" s="333"/>
      <c r="N930" s="333"/>
      <c r="O930" s="333"/>
      <c r="P930" s="334"/>
      <c r="Q930" s="334"/>
      <c r="R930" s="334"/>
      <c r="S930" s="334"/>
      <c r="T930" s="334"/>
      <c r="U930" s="334"/>
      <c r="V930" s="334"/>
      <c r="W930" s="334"/>
      <c r="X930" s="334"/>
      <c r="Y930" s="335"/>
      <c r="Z930" s="336"/>
      <c r="AA930" s="336"/>
      <c r="AB930" s="337"/>
      <c r="AC930" s="338"/>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c r="AY930">
        <f>COUNTA($C$930)</f>
        <v>0</v>
      </c>
    </row>
    <row r="931" spans="1:51" ht="30" hidden="1" customHeight="1" x14ac:dyDescent="0.15">
      <c r="A931" s="358">
        <v>21</v>
      </c>
      <c r="B931" s="358">
        <v>1</v>
      </c>
      <c r="C931" s="331"/>
      <c r="D931" s="331"/>
      <c r="E931" s="331"/>
      <c r="F931" s="331"/>
      <c r="G931" s="331"/>
      <c r="H931" s="331"/>
      <c r="I931" s="331"/>
      <c r="J931" s="332"/>
      <c r="K931" s="333"/>
      <c r="L931" s="333"/>
      <c r="M931" s="333"/>
      <c r="N931" s="333"/>
      <c r="O931" s="333"/>
      <c r="P931" s="334"/>
      <c r="Q931" s="334"/>
      <c r="R931" s="334"/>
      <c r="S931" s="334"/>
      <c r="T931" s="334"/>
      <c r="U931" s="334"/>
      <c r="V931" s="334"/>
      <c r="W931" s="334"/>
      <c r="X931" s="334"/>
      <c r="Y931" s="335"/>
      <c r="Z931" s="336"/>
      <c r="AA931" s="336"/>
      <c r="AB931" s="337"/>
      <c r="AC931" s="338"/>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c r="AY931">
        <f>COUNTA($C$931)</f>
        <v>0</v>
      </c>
    </row>
    <row r="932" spans="1:51" ht="30" hidden="1" customHeight="1" x14ac:dyDescent="0.15">
      <c r="A932" s="358">
        <v>22</v>
      </c>
      <c r="B932" s="358">
        <v>1</v>
      </c>
      <c r="C932" s="331"/>
      <c r="D932" s="331"/>
      <c r="E932" s="331"/>
      <c r="F932" s="331"/>
      <c r="G932" s="331"/>
      <c r="H932" s="331"/>
      <c r="I932" s="331"/>
      <c r="J932" s="332"/>
      <c r="K932" s="333"/>
      <c r="L932" s="333"/>
      <c r="M932" s="333"/>
      <c r="N932" s="333"/>
      <c r="O932" s="333"/>
      <c r="P932" s="334"/>
      <c r="Q932" s="334"/>
      <c r="R932" s="334"/>
      <c r="S932" s="334"/>
      <c r="T932" s="334"/>
      <c r="U932" s="334"/>
      <c r="V932" s="334"/>
      <c r="W932" s="334"/>
      <c r="X932" s="334"/>
      <c r="Y932" s="335"/>
      <c r="Z932" s="336"/>
      <c r="AA932" s="336"/>
      <c r="AB932" s="337"/>
      <c r="AC932" s="338"/>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c r="AY932">
        <f>COUNTA($C$932)</f>
        <v>0</v>
      </c>
    </row>
    <row r="933" spans="1:51" ht="30" hidden="1" customHeight="1" x14ac:dyDescent="0.15">
      <c r="A933" s="358">
        <v>23</v>
      </c>
      <c r="B933" s="358">
        <v>1</v>
      </c>
      <c r="C933" s="331"/>
      <c r="D933" s="331"/>
      <c r="E933" s="331"/>
      <c r="F933" s="331"/>
      <c r="G933" s="331"/>
      <c r="H933" s="331"/>
      <c r="I933" s="331"/>
      <c r="J933" s="332"/>
      <c r="K933" s="333"/>
      <c r="L933" s="333"/>
      <c r="M933" s="333"/>
      <c r="N933" s="333"/>
      <c r="O933" s="333"/>
      <c r="P933" s="334"/>
      <c r="Q933" s="334"/>
      <c r="R933" s="334"/>
      <c r="S933" s="334"/>
      <c r="T933" s="334"/>
      <c r="U933" s="334"/>
      <c r="V933" s="334"/>
      <c r="W933" s="334"/>
      <c r="X933" s="334"/>
      <c r="Y933" s="335"/>
      <c r="Z933" s="336"/>
      <c r="AA933" s="336"/>
      <c r="AB933" s="337"/>
      <c r="AC933" s="338"/>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c r="AY933">
        <f>COUNTA($C$933)</f>
        <v>0</v>
      </c>
    </row>
    <row r="934" spans="1:51" ht="30" hidden="1" customHeight="1" x14ac:dyDescent="0.15">
      <c r="A934" s="358">
        <v>24</v>
      </c>
      <c r="B934" s="358">
        <v>1</v>
      </c>
      <c r="C934" s="331"/>
      <c r="D934" s="331"/>
      <c r="E934" s="331"/>
      <c r="F934" s="331"/>
      <c r="G934" s="331"/>
      <c r="H934" s="331"/>
      <c r="I934" s="331"/>
      <c r="J934" s="332"/>
      <c r="K934" s="333"/>
      <c r="L934" s="333"/>
      <c r="M934" s="333"/>
      <c r="N934" s="333"/>
      <c r="O934" s="333"/>
      <c r="P934" s="334"/>
      <c r="Q934" s="334"/>
      <c r="R934" s="334"/>
      <c r="S934" s="334"/>
      <c r="T934" s="334"/>
      <c r="U934" s="334"/>
      <c r="V934" s="334"/>
      <c r="W934" s="334"/>
      <c r="X934" s="334"/>
      <c r="Y934" s="335"/>
      <c r="Z934" s="336"/>
      <c r="AA934" s="336"/>
      <c r="AB934" s="337"/>
      <c r="AC934" s="338"/>
      <c r="AD934" s="339"/>
      <c r="AE934" s="339"/>
      <c r="AF934" s="339"/>
      <c r="AG934" s="339"/>
      <c r="AH934" s="340"/>
      <c r="AI934" s="341"/>
      <c r="AJ934" s="341"/>
      <c r="AK934" s="341"/>
      <c r="AL934" s="342"/>
      <c r="AM934" s="343"/>
      <c r="AN934" s="343"/>
      <c r="AO934" s="344"/>
      <c r="AP934" s="345"/>
      <c r="AQ934" s="345"/>
      <c r="AR934" s="345"/>
      <c r="AS934" s="345"/>
      <c r="AT934" s="345"/>
      <c r="AU934" s="345"/>
      <c r="AV934" s="345"/>
      <c r="AW934" s="345"/>
      <c r="AX934" s="345"/>
      <c r="AY934">
        <f>COUNTA($C$934)</f>
        <v>0</v>
      </c>
    </row>
    <row r="935" spans="1:51" ht="30" hidden="1" customHeight="1" x14ac:dyDescent="0.15">
      <c r="A935" s="358">
        <v>25</v>
      </c>
      <c r="B935" s="358">
        <v>1</v>
      </c>
      <c r="C935" s="331"/>
      <c r="D935" s="331"/>
      <c r="E935" s="331"/>
      <c r="F935" s="331"/>
      <c r="G935" s="331"/>
      <c r="H935" s="331"/>
      <c r="I935" s="331"/>
      <c r="J935" s="332"/>
      <c r="K935" s="333"/>
      <c r="L935" s="333"/>
      <c r="M935" s="333"/>
      <c r="N935" s="333"/>
      <c r="O935" s="333"/>
      <c r="P935" s="334"/>
      <c r="Q935" s="334"/>
      <c r="R935" s="334"/>
      <c r="S935" s="334"/>
      <c r="T935" s="334"/>
      <c r="U935" s="334"/>
      <c r="V935" s="334"/>
      <c r="W935" s="334"/>
      <c r="X935" s="334"/>
      <c r="Y935" s="335"/>
      <c r="Z935" s="336"/>
      <c r="AA935" s="336"/>
      <c r="AB935" s="337"/>
      <c r="AC935" s="338"/>
      <c r="AD935" s="339"/>
      <c r="AE935" s="339"/>
      <c r="AF935" s="339"/>
      <c r="AG935" s="339"/>
      <c r="AH935" s="340"/>
      <c r="AI935" s="341"/>
      <c r="AJ935" s="341"/>
      <c r="AK935" s="341"/>
      <c r="AL935" s="342"/>
      <c r="AM935" s="343"/>
      <c r="AN935" s="343"/>
      <c r="AO935" s="344"/>
      <c r="AP935" s="345"/>
      <c r="AQ935" s="345"/>
      <c r="AR935" s="345"/>
      <c r="AS935" s="345"/>
      <c r="AT935" s="345"/>
      <c r="AU935" s="345"/>
      <c r="AV935" s="345"/>
      <c r="AW935" s="345"/>
      <c r="AX935" s="345"/>
      <c r="AY935">
        <f>COUNTA($C$935)</f>
        <v>0</v>
      </c>
    </row>
    <row r="936" spans="1:51" ht="30" hidden="1" customHeight="1" x14ac:dyDescent="0.15">
      <c r="A936" s="358">
        <v>26</v>
      </c>
      <c r="B936" s="358">
        <v>1</v>
      </c>
      <c r="C936" s="331"/>
      <c r="D936" s="331"/>
      <c r="E936" s="331"/>
      <c r="F936" s="331"/>
      <c r="G936" s="331"/>
      <c r="H936" s="331"/>
      <c r="I936" s="331"/>
      <c r="J936" s="332"/>
      <c r="K936" s="333"/>
      <c r="L936" s="333"/>
      <c r="M936" s="333"/>
      <c r="N936" s="333"/>
      <c r="O936" s="333"/>
      <c r="P936" s="334"/>
      <c r="Q936" s="334"/>
      <c r="R936" s="334"/>
      <c r="S936" s="334"/>
      <c r="T936" s="334"/>
      <c r="U936" s="334"/>
      <c r="V936" s="334"/>
      <c r="W936" s="334"/>
      <c r="X936" s="334"/>
      <c r="Y936" s="335"/>
      <c r="Z936" s="336"/>
      <c r="AA936" s="336"/>
      <c r="AB936" s="337"/>
      <c r="AC936" s="338"/>
      <c r="AD936" s="339"/>
      <c r="AE936" s="339"/>
      <c r="AF936" s="339"/>
      <c r="AG936" s="339"/>
      <c r="AH936" s="340"/>
      <c r="AI936" s="341"/>
      <c r="AJ936" s="341"/>
      <c r="AK936" s="341"/>
      <c r="AL936" s="342"/>
      <c r="AM936" s="343"/>
      <c r="AN936" s="343"/>
      <c r="AO936" s="344"/>
      <c r="AP936" s="345"/>
      <c r="AQ936" s="345"/>
      <c r="AR936" s="345"/>
      <c r="AS936" s="345"/>
      <c r="AT936" s="345"/>
      <c r="AU936" s="345"/>
      <c r="AV936" s="345"/>
      <c r="AW936" s="345"/>
      <c r="AX936" s="345"/>
      <c r="AY936">
        <f>COUNTA($C$936)</f>
        <v>0</v>
      </c>
    </row>
    <row r="937" spans="1:51" ht="30" hidden="1" customHeight="1" x14ac:dyDescent="0.15">
      <c r="A937" s="358">
        <v>27</v>
      </c>
      <c r="B937" s="358">
        <v>1</v>
      </c>
      <c r="C937" s="331"/>
      <c r="D937" s="331"/>
      <c r="E937" s="331"/>
      <c r="F937" s="331"/>
      <c r="G937" s="331"/>
      <c r="H937" s="331"/>
      <c r="I937" s="331"/>
      <c r="J937" s="332"/>
      <c r="K937" s="333"/>
      <c r="L937" s="333"/>
      <c r="M937" s="333"/>
      <c r="N937" s="333"/>
      <c r="O937" s="333"/>
      <c r="P937" s="334"/>
      <c r="Q937" s="334"/>
      <c r="R937" s="334"/>
      <c r="S937" s="334"/>
      <c r="T937" s="334"/>
      <c r="U937" s="334"/>
      <c r="V937" s="334"/>
      <c r="W937" s="334"/>
      <c r="X937" s="334"/>
      <c r="Y937" s="335"/>
      <c r="Z937" s="336"/>
      <c r="AA937" s="336"/>
      <c r="AB937" s="337"/>
      <c r="AC937" s="338"/>
      <c r="AD937" s="339"/>
      <c r="AE937" s="339"/>
      <c r="AF937" s="339"/>
      <c r="AG937" s="339"/>
      <c r="AH937" s="340"/>
      <c r="AI937" s="341"/>
      <c r="AJ937" s="341"/>
      <c r="AK937" s="341"/>
      <c r="AL937" s="342"/>
      <c r="AM937" s="343"/>
      <c r="AN937" s="343"/>
      <c r="AO937" s="344"/>
      <c r="AP937" s="345"/>
      <c r="AQ937" s="345"/>
      <c r="AR937" s="345"/>
      <c r="AS937" s="345"/>
      <c r="AT937" s="345"/>
      <c r="AU937" s="345"/>
      <c r="AV937" s="345"/>
      <c r="AW937" s="345"/>
      <c r="AX937" s="345"/>
      <c r="AY937">
        <f>COUNTA($C$937)</f>
        <v>0</v>
      </c>
    </row>
    <row r="938" spans="1:51" ht="30" hidden="1" customHeight="1" x14ac:dyDescent="0.15">
      <c r="A938" s="358">
        <v>28</v>
      </c>
      <c r="B938" s="358">
        <v>1</v>
      </c>
      <c r="C938" s="331"/>
      <c r="D938" s="331"/>
      <c r="E938" s="331"/>
      <c r="F938" s="331"/>
      <c r="G938" s="331"/>
      <c r="H938" s="331"/>
      <c r="I938" s="331"/>
      <c r="J938" s="332"/>
      <c r="K938" s="333"/>
      <c r="L938" s="333"/>
      <c r="M938" s="333"/>
      <c r="N938" s="333"/>
      <c r="O938" s="333"/>
      <c r="P938" s="334"/>
      <c r="Q938" s="334"/>
      <c r="R938" s="334"/>
      <c r="S938" s="334"/>
      <c r="T938" s="334"/>
      <c r="U938" s="334"/>
      <c r="V938" s="334"/>
      <c r="W938" s="334"/>
      <c r="X938" s="334"/>
      <c r="Y938" s="335"/>
      <c r="Z938" s="336"/>
      <c r="AA938" s="336"/>
      <c r="AB938" s="337"/>
      <c r="AC938" s="338"/>
      <c r="AD938" s="339"/>
      <c r="AE938" s="339"/>
      <c r="AF938" s="339"/>
      <c r="AG938" s="339"/>
      <c r="AH938" s="340"/>
      <c r="AI938" s="341"/>
      <c r="AJ938" s="341"/>
      <c r="AK938" s="341"/>
      <c r="AL938" s="342"/>
      <c r="AM938" s="343"/>
      <c r="AN938" s="343"/>
      <c r="AO938" s="344"/>
      <c r="AP938" s="345"/>
      <c r="AQ938" s="345"/>
      <c r="AR938" s="345"/>
      <c r="AS938" s="345"/>
      <c r="AT938" s="345"/>
      <c r="AU938" s="345"/>
      <c r="AV938" s="345"/>
      <c r="AW938" s="345"/>
      <c r="AX938" s="345"/>
      <c r="AY938">
        <f>COUNTA($C$938)</f>
        <v>0</v>
      </c>
    </row>
    <row r="939" spans="1:51" ht="30" hidden="1" customHeight="1" x14ac:dyDescent="0.15">
      <c r="A939" s="358">
        <v>29</v>
      </c>
      <c r="B939" s="358">
        <v>1</v>
      </c>
      <c r="C939" s="331"/>
      <c r="D939" s="331"/>
      <c r="E939" s="331"/>
      <c r="F939" s="331"/>
      <c r="G939" s="331"/>
      <c r="H939" s="331"/>
      <c r="I939" s="331"/>
      <c r="J939" s="332"/>
      <c r="K939" s="333"/>
      <c r="L939" s="333"/>
      <c r="M939" s="333"/>
      <c r="N939" s="333"/>
      <c r="O939" s="333"/>
      <c r="P939" s="334"/>
      <c r="Q939" s="334"/>
      <c r="R939" s="334"/>
      <c r="S939" s="334"/>
      <c r="T939" s="334"/>
      <c r="U939" s="334"/>
      <c r="V939" s="334"/>
      <c r="W939" s="334"/>
      <c r="X939" s="334"/>
      <c r="Y939" s="335"/>
      <c r="Z939" s="336"/>
      <c r="AA939" s="336"/>
      <c r="AB939" s="337"/>
      <c r="AC939" s="338"/>
      <c r="AD939" s="339"/>
      <c r="AE939" s="339"/>
      <c r="AF939" s="339"/>
      <c r="AG939" s="339"/>
      <c r="AH939" s="340"/>
      <c r="AI939" s="341"/>
      <c r="AJ939" s="341"/>
      <c r="AK939" s="341"/>
      <c r="AL939" s="342"/>
      <c r="AM939" s="343"/>
      <c r="AN939" s="343"/>
      <c r="AO939" s="344"/>
      <c r="AP939" s="345"/>
      <c r="AQ939" s="345"/>
      <c r="AR939" s="345"/>
      <c r="AS939" s="345"/>
      <c r="AT939" s="345"/>
      <c r="AU939" s="345"/>
      <c r="AV939" s="345"/>
      <c r="AW939" s="345"/>
      <c r="AX939" s="345"/>
      <c r="AY939">
        <f>COUNTA($C$939)</f>
        <v>0</v>
      </c>
    </row>
    <row r="940" spans="1:51" ht="30" hidden="1" customHeight="1" x14ac:dyDescent="0.15">
      <c r="A940" s="358">
        <v>30</v>
      </c>
      <c r="B940" s="358">
        <v>1</v>
      </c>
      <c r="C940" s="331"/>
      <c r="D940" s="331"/>
      <c r="E940" s="331"/>
      <c r="F940" s="331"/>
      <c r="G940" s="331"/>
      <c r="H940" s="331"/>
      <c r="I940" s="331"/>
      <c r="J940" s="332"/>
      <c r="K940" s="333"/>
      <c r="L940" s="333"/>
      <c r="M940" s="333"/>
      <c r="N940" s="333"/>
      <c r="O940" s="333"/>
      <c r="P940" s="334"/>
      <c r="Q940" s="334"/>
      <c r="R940" s="334"/>
      <c r="S940" s="334"/>
      <c r="T940" s="334"/>
      <c r="U940" s="334"/>
      <c r="V940" s="334"/>
      <c r="W940" s="334"/>
      <c r="X940" s="334"/>
      <c r="Y940" s="335"/>
      <c r="Z940" s="336"/>
      <c r="AA940" s="336"/>
      <c r="AB940" s="337"/>
      <c r="AC940" s="338"/>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8"/>
      <c r="B943" s="348"/>
      <c r="C943" s="348" t="s">
        <v>26</v>
      </c>
      <c r="D943" s="348"/>
      <c r="E943" s="348"/>
      <c r="F943" s="348"/>
      <c r="G943" s="348"/>
      <c r="H943" s="348"/>
      <c r="I943" s="348"/>
      <c r="J943" s="137" t="s">
        <v>221</v>
      </c>
      <c r="K943" s="349"/>
      <c r="L943" s="349"/>
      <c r="M943" s="349"/>
      <c r="N943" s="349"/>
      <c r="O943" s="349"/>
      <c r="P943" s="232" t="s">
        <v>196</v>
      </c>
      <c r="Q943" s="232"/>
      <c r="R943" s="232"/>
      <c r="S943" s="232"/>
      <c r="T943" s="232"/>
      <c r="U943" s="232"/>
      <c r="V943" s="232"/>
      <c r="W943" s="232"/>
      <c r="X943" s="232"/>
      <c r="Y943" s="350" t="s">
        <v>219</v>
      </c>
      <c r="Z943" s="351"/>
      <c r="AA943" s="351"/>
      <c r="AB943" s="351"/>
      <c r="AC943" s="137" t="s">
        <v>255</v>
      </c>
      <c r="AD943" s="137"/>
      <c r="AE943" s="137"/>
      <c r="AF943" s="137"/>
      <c r="AG943" s="137"/>
      <c r="AH943" s="350" t="s">
        <v>283</v>
      </c>
      <c r="AI943" s="348"/>
      <c r="AJ943" s="348"/>
      <c r="AK943" s="348"/>
      <c r="AL943" s="348" t="s">
        <v>21</v>
      </c>
      <c r="AM943" s="348"/>
      <c r="AN943" s="348"/>
      <c r="AO943" s="352"/>
      <c r="AP943" s="353" t="s">
        <v>222</v>
      </c>
      <c r="AQ943" s="353"/>
      <c r="AR943" s="353"/>
      <c r="AS943" s="353"/>
      <c r="AT943" s="353"/>
      <c r="AU943" s="353"/>
      <c r="AV943" s="353"/>
      <c r="AW943" s="353"/>
      <c r="AX943" s="353"/>
      <c r="AY943">
        <f t="shared" ref="AY943:AY944" si="120">$AY$941</f>
        <v>1</v>
      </c>
    </row>
    <row r="944" spans="1:51" ht="30" customHeight="1" x14ac:dyDescent="0.15">
      <c r="A944" s="358">
        <v>1</v>
      </c>
      <c r="B944" s="358">
        <v>1</v>
      </c>
      <c r="C944" s="346" t="s">
        <v>697</v>
      </c>
      <c r="D944" s="331"/>
      <c r="E944" s="331"/>
      <c r="F944" s="331"/>
      <c r="G944" s="331"/>
      <c r="H944" s="331"/>
      <c r="I944" s="331"/>
      <c r="J944" s="332">
        <v>9000020016926</v>
      </c>
      <c r="K944" s="333"/>
      <c r="L944" s="333"/>
      <c r="M944" s="333"/>
      <c r="N944" s="333"/>
      <c r="O944" s="333"/>
      <c r="P944" s="347" t="s">
        <v>694</v>
      </c>
      <c r="Q944" s="334"/>
      <c r="R944" s="334"/>
      <c r="S944" s="334"/>
      <c r="T944" s="334"/>
      <c r="U944" s="334"/>
      <c r="V944" s="334"/>
      <c r="W944" s="334"/>
      <c r="X944" s="334"/>
      <c r="Y944" s="335">
        <v>1</v>
      </c>
      <c r="Z944" s="336"/>
      <c r="AA944" s="336"/>
      <c r="AB944" s="337"/>
      <c r="AC944" s="338" t="s">
        <v>692</v>
      </c>
      <c r="AD944" s="339"/>
      <c r="AE944" s="339"/>
      <c r="AF944" s="339"/>
      <c r="AG944" s="339"/>
      <c r="AH944" s="354" t="s">
        <v>690</v>
      </c>
      <c r="AI944" s="355"/>
      <c r="AJ944" s="355"/>
      <c r="AK944" s="355"/>
      <c r="AL944" s="342" t="s">
        <v>690</v>
      </c>
      <c r="AM944" s="343"/>
      <c r="AN944" s="343"/>
      <c r="AO944" s="344"/>
      <c r="AP944" s="345" t="s">
        <v>690</v>
      </c>
      <c r="AQ944" s="345"/>
      <c r="AR944" s="345"/>
      <c r="AS944" s="345"/>
      <c r="AT944" s="345"/>
      <c r="AU944" s="345"/>
      <c r="AV944" s="345"/>
      <c r="AW944" s="345"/>
      <c r="AX944" s="345"/>
      <c r="AY944">
        <f t="shared" si="120"/>
        <v>1</v>
      </c>
    </row>
    <row r="945" spans="1:51" ht="50.1" customHeight="1" x14ac:dyDescent="0.15">
      <c r="A945" s="358">
        <v>2</v>
      </c>
      <c r="B945" s="358">
        <v>1</v>
      </c>
      <c r="C945" s="346" t="s">
        <v>697</v>
      </c>
      <c r="D945" s="331"/>
      <c r="E945" s="331"/>
      <c r="F945" s="331"/>
      <c r="G945" s="331"/>
      <c r="H945" s="331"/>
      <c r="I945" s="331"/>
      <c r="J945" s="332">
        <v>9000020016926</v>
      </c>
      <c r="K945" s="333"/>
      <c r="L945" s="333"/>
      <c r="M945" s="333"/>
      <c r="N945" s="333"/>
      <c r="O945" s="333"/>
      <c r="P945" s="347" t="s">
        <v>699</v>
      </c>
      <c r="Q945" s="334"/>
      <c r="R945" s="334"/>
      <c r="S945" s="334"/>
      <c r="T945" s="334"/>
      <c r="U945" s="334"/>
      <c r="V945" s="334"/>
      <c r="W945" s="334"/>
      <c r="X945" s="334"/>
      <c r="Y945" s="335">
        <v>31</v>
      </c>
      <c r="Z945" s="336"/>
      <c r="AA945" s="336"/>
      <c r="AB945" s="337"/>
      <c r="AC945" s="338" t="s">
        <v>692</v>
      </c>
      <c r="AD945" s="339"/>
      <c r="AE945" s="339"/>
      <c r="AF945" s="339"/>
      <c r="AG945" s="339"/>
      <c r="AH945" s="354" t="s">
        <v>690</v>
      </c>
      <c r="AI945" s="355"/>
      <c r="AJ945" s="355"/>
      <c r="AK945" s="355"/>
      <c r="AL945" s="342" t="s">
        <v>690</v>
      </c>
      <c r="AM945" s="343"/>
      <c r="AN945" s="343"/>
      <c r="AO945" s="344"/>
      <c r="AP945" s="345" t="s">
        <v>690</v>
      </c>
      <c r="AQ945" s="345"/>
      <c r="AR945" s="345"/>
      <c r="AS945" s="345"/>
      <c r="AT945" s="345"/>
      <c r="AU945" s="345"/>
      <c r="AV945" s="345"/>
      <c r="AW945" s="345"/>
      <c r="AX945" s="345"/>
      <c r="AY945">
        <f>COUNTA($C$945)</f>
        <v>1</v>
      </c>
    </row>
    <row r="946" spans="1:51" ht="30" hidden="1" customHeight="1" x14ac:dyDescent="0.15">
      <c r="A946" s="358">
        <v>3</v>
      </c>
      <c r="B946" s="358">
        <v>1</v>
      </c>
      <c r="C946" s="346"/>
      <c r="D946" s="331"/>
      <c r="E946" s="331"/>
      <c r="F946" s="331"/>
      <c r="G946" s="331"/>
      <c r="H946" s="331"/>
      <c r="I946" s="331"/>
      <c r="J946" s="332"/>
      <c r="K946" s="333"/>
      <c r="L946" s="333"/>
      <c r="M946" s="333"/>
      <c r="N946" s="333"/>
      <c r="O946" s="333"/>
      <c r="P946" s="347"/>
      <c r="Q946" s="334"/>
      <c r="R946" s="334"/>
      <c r="S946" s="334"/>
      <c r="T946" s="334"/>
      <c r="U946" s="334"/>
      <c r="V946" s="334"/>
      <c r="W946" s="334"/>
      <c r="X946" s="334"/>
      <c r="Y946" s="335"/>
      <c r="Z946" s="336"/>
      <c r="AA946" s="336"/>
      <c r="AB946" s="337"/>
      <c r="AC946" s="338"/>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c r="AY946">
        <f>COUNTA($C$946)</f>
        <v>0</v>
      </c>
    </row>
    <row r="947" spans="1:51" ht="30" hidden="1" customHeight="1" x14ac:dyDescent="0.15">
      <c r="A947" s="358">
        <v>4</v>
      </c>
      <c r="B947" s="358">
        <v>1</v>
      </c>
      <c r="C947" s="346"/>
      <c r="D947" s="331"/>
      <c r="E947" s="331"/>
      <c r="F947" s="331"/>
      <c r="G947" s="331"/>
      <c r="H947" s="331"/>
      <c r="I947" s="331"/>
      <c r="J947" s="332"/>
      <c r="K947" s="333"/>
      <c r="L947" s="333"/>
      <c r="M947" s="333"/>
      <c r="N947" s="333"/>
      <c r="O947" s="333"/>
      <c r="P947" s="347"/>
      <c r="Q947" s="334"/>
      <c r="R947" s="334"/>
      <c r="S947" s="334"/>
      <c r="T947" s="334"/>
      <c r="U947" s="334"/>
      <c r="V947" s="334"/>
      <c r="W947" s="334"/>
      <c r="X947" s="334"/>
      <c r="Y947" s="335"/>
      <c r="Z947" s="336"/>
      <c r="AA947" s="336"/>
      <c r="AB947" s="337"/>
      <c r="AC947" s="338"/>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c r="AY947">
        <f>COUNTA($C$947)</f>
        <v>0</v>
      </c>
    </row>
    <row r="948" spans="1:51" ht="30" hidden="1" customHeight="1" x14ac:dyDescent="0.15">
      <c r="A948" s="358">
        <v>5</v>
      </c>
      <c r="B948" s="358">
        <v>1</v>
      </c>
      <c r="C948" s="331"/>
      <c r="D948" s="331"/>
      <c r="E948" s="331"/>
      <c r="F948" s="331"/>
      <c r="G948" s="331"/>
      <c r="H948" s="331"/>
      <c r="I948" s="331"/>
      <c r="J948" s="332"/>
      <c r="K948" s="333"/>
      <c r="L948" s="333"/>
      <c r="M948" s="333"/>
      <c r="N948" s="333"/>
      <c r="O948" s="333"/>
      <c r="P948" s="334"/>
      <c r="Q948" s="334"/>
      <c r="R948" s="334"/>
      <c r="S948" s="334"/>
      <c r="T948" s="334"/>
      <c r="U948" s="334"/>
      <c r="V948" s="334"/>
      <c r="W948" s="334"/>
      <c r="X948" s="334"/>
      <c r="Y948" s="335"/>
      <c r="Z948" s="336"/>
      <c r="AA948" s="336"/>
      <c r="AB948" s="337"/>
      <c r="AC948" s="338"/>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c r="AY948">
        <f>COUNTA($C$948)</f>
        <v>0</v>
      </c>
    </row>
    <row r="949" spans="1:51" ht="30" hidden="1" customHeight="1" x14ac:dyDescent="0.15">
      <c r="A949" s="358">
        <v>6</v>
      </c>
      <c r="B949" s="358">
        <v>1</v>
      </c>
      <c r="C949" s="331"/>
      <c r="D949" s="331"/>
      <c r="E949" s="331"/>
      <c r="F949" s="331"/>
      <c r="G949" s="331"/>
      <c r="H949" s="331"/>
      <c r="I949" s="331"/>
      <c r="J949" s="332"/>
      <c r="K949" s="333"/>
      <c r="L949" s="333"/>
      <c r="M949" s="333"/>
      <c r="N949" s="333"/>
      <c r="O949" s="333"/>
      <c r="P949" s="334"/>
      <c r="Q949" s="334"/>
      <c r="R949" s="334"/>
      <c r="S949" s="334"/>
      <c r="T949" s="334"/>
      <c r="U949" s="334"/>
      <c r="V949" s="334"/>
      <c r="W949" s="334"/>
      <c r="X949" s="334"/>
      <c r="Y949" s="335"/>
      <c r="Z949" s="336"/>
      <c r="AA949" s="336"/>
      <c r="AB949" s="337"/>
      <c r="AC949" s="338"/>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c r="AY949">
        <f>COUNTA($C$949)</f>
        <v>0</v>
      </c>
    </row>
    <row r="950" spans="1:51" ht="30" hidden="1" customHeight="1" x14ac:dyDescent="0.15">
      <c r="A950" s="358">
        <v>7</v>
      </c>
      <c r="B950" s="358">
        <v>1</v>
      </c>
      <c r="C950" s="331"/>
      <c r="D950" s="331"/>
      <c r="E950" s="331"/>
      <c r="F950" s="331"/>
      <c r="G950" s="331"/>
      <c r="H950" s="331"/>
      <c r="I950" s="331"/>
      <c r="J950" s="332"/>
      <c r="K950" s="333"/>
      <c r="L950" s="333"/>
      <c r="M950" s="333"/>
      <c r="N950" s="333"/>
      <c r="O950" s="333"/>
      <c r="P950" s="334"/>
      <c r="Q950" s="334"/>
      <c r="R950" s="334"/>
      <c r="S950" s="334"/>
      <c r="T950" s="334"/>
      <c r="U950" s="334"/>
      <c r="V950" s="334"/>
      <c r="W950" s="334"/>
      <c r="X950" s="334"/>
      <c r="Y950" s="335"/>
      <c r="Z950" s="336"/>
      <c r="AA950" s="336"/>
      <c r="AB950" s="337"/>
      <c r="AC950" s="338"/>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c r="AY950">
        <f>COUNTA($C$950)</f>
        <v>0</v>
      </c>
    </row>
    <row r="951" spans="1:51" ht="30" hidden="1" customHeight="1" x14ac:dyDescent="0.15">
      <c r="A951" s="358">
        <v>8</v>
      </c>
      <c r="B951" s="358">
        <v>1</v>
      </c>
      <c r="C951" s="331"/>
      <c r="D951" s="331"/>
      <c r="E951" s="331"/>
      <c r="F951" s="331"/>
      <c r="G951" s="331"/>
      <c r="H951" s="331"/>
      <c r="I951" s="331"/>
      <c r="J951" s="332"/>
      <c r="K951" s="333"/>
      <c r="L951" s="333"/>
      <c r="M951" s="333"/>
      <c r="N951" s="333"/>
      <c r="O951" s="333"/>
      <c r="P951" s="334"/>
      <c r="Q951" s="334"/>
      <c r="R951" s="334"/>
      <c r="S951" s="334"/>
      <c r="T951" s="334"/>
      <c r="U951" s="334"/>
      <c r="V951" s="334"/>
      <c r="W951" s="334"/>
      <c r="X951" s="334"/>
      <c r="Y951" s="335"/>
      <c r="Z951" s="336"/>
      <c r="AA951" s="336"/>
      <c r="AB951" s="337"/>
      <c r="AC951" s="338"/>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c r="AY951">
        <f>COUNTA($C$951)</f>
        <v>0</v>
      </c>
    </row>
    <row r="952" spans="1:51" ht="30" hidden="1" customHeight="1" x14ac:dyDescent="0.15">
      <c r="A952" s="358">
        <v>9</v>
      </c>
      <c r="B952" s="358">
        <v>1</v>
      </c>
      <c r="C952" s="331"/>
      <c r="D952" s="331"/>
      <c r="E952" s="331"/>
      <c r="F952" s="331"/>
      <c r="G952" s="331"/>
      <c r="H952" s="331"/>
      <c r="I952" s="331"/>
      <c r="J952" s="332"/>
      <c r="K952" s="333"/>
      <c r="L952" s="333"/>
      <c r="M952" s="333"/>
      <c r="N952" s="333"/>
      <c r="O952" s="333"/>
      <c r="P952" s="334"/>
      <c r="Q952" s="334"/>
      <c r="R952" s="334"/>
      <c r="S952" s="334"/>
      <c r="T952" s="334"/>
      <c r="U952" s="334"/>
      <c r="V952" s="334"/>
      <c r="W952" s="334"/>
      <c r="X952" s="334"/>
      <c r="Y952" s="335"/>
      <c r="Z952" s="336"/>
      <c r="AA952" s="336"/>
      <c r="AB952" s="337"/>
      <c r="AC952" s="338"/>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c r="AY952">
        <f>COUNTA($C$952)</f>
        <v>0</v>
      </c>
    </row>
    <row r="953" spans="1:51" ht="30" hidden="1" customHeight="1" x14ac:dyDescent="0.15">
      <c r="A953" s="358">
        <v>10</v>
      </c>
      <c r="B953" s="358">
        <v>1</v>
      </c>
      <c r="C953" s="331"/>
      <c r="D953" s="331"/>
      <c r="E953" s="331"/>
      <c r="F953" s="331"/>
      <c r="G953" s="331"/>
      <c r="H953" s="331"/>
      <c r="I953" s="331"/>
      <c r="J953" s="332"/>
      <c r="K953" s="333"/>
      <c r="L953" s="333"/>
      <c r="M953" s="333"/>
      <c r="N953" s="333"/>
      <c r="O953" s="333"/>
      <c r="P953" s="334"/>
      <c r="Q953" s="334"/>
      <c r="R953" s="334"/>
      <c r="S953" s="334"/>
      <c r="T953" s="334"/>
      <c r="U953" s="334"/>
      <c r="V953" s="334"/>
      <c r="W953" s="334"/>
      <c r="X953" s="334"/>
      <c r="Y953" s="335"/>
      <c r="Z953" s="336"/>
      <c r="AA953" s="336"/>
      <c r="AB953" s="337"/>
      <c r="AC953" s="338"/>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c r="AY953">
        <f>COUNTA($C$953)</f>
        <v>0</v>
      </c>
    </row>
    <row r="954" spans="1:51" ht="30" hidden="1" customHeight="1" x14ac:dyDescent="0.15">
      <c r="A954" s="358">
        <v>11</v>
      </c>
      <c r="B954" s="358">
        <v>1</v>
      </c>
      <c r="C954" s="331"/>
      <c r="D954" s="331"/>
      <c r="E954" s="331"/>
      <c r="F954" s="331"/>
      <c r="G954" s="331"/>
      <c r="H954" s="331"/>
      <c r="I954" s="331"/>
      <c r="J954" s="332"/>
      <c r="K954" s="333"/>
      <c r="L954" s="333"/>
      <c r="M954" s="333"/>
      <c r="N954" s="333"/>
      <c r="O954" s="333"/>
      <c r="P954" s="334"/>
      <c r="Q954" s="334"/>
      <c r="R954" s="334"/>
      <c r="S954" s="334"/>
      <c r="T954" s="334"/>
      <c r="U954" s="334"/>
      <c r="V954" s="334"/>
      <c r="W954" s="334"/>
      <c r="X954" s="334"/>
      <c r="Y954" s="335"/>
      <c r="Z954" s="336"/>
      <c r="AA954" s="336"/>
      <c r="AB954" s="337"/>
      <c r="AC954" s="338"/>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c r="AY954">
        <f>COUNTA($C$954)</f>
        <v>0</v>
      </c>
    </row>
    <row r="955" spans="1:51" ht="30" hidden="1" customHeight="1" x14ac:dyDescent="0.15">
      <c r="A955" s="358">
        <v>12</v>
      </c>
      <c r="B955" s="358">
        <v>1</v>
      </c>
      <c r="C955" s="331"/>
      <c r="D955" s="331"/>
      <c r="E955" s="331"/>
      <c r="F955" s="331"/>
      <c r="G955" s="331"/>
      <c r="H955" s="331"/>
      <c r="I955" s="331"/>
      <c r="J955" s="332"/>
      <c r="K955" s="333"/>
      <c r="L955" s="333"/>
      <c r="M955" s="333"/>
      <c r="N955" s="333"/>
      <c r="O955" s="333"/>
      <c r="P955" s="334"/>
      <c r="Q955" s="334"/>
      <c r="R955" s="334"/>
      <c r="S955" s="334"/>
      <c r="T955" s="334"/>
      <c r="U955" s="334"/>
      <c r="V955" s="334"/>
      <c r="W955" s="334"/>
      <c r="X955" s="334"/>
      <c r="Y955" s="335"/>
      <c r="Z955" s="336"/>
      <c r="AA955" s="336"/>
      <c r="AB955" s="337"/>
      <c r="AC955" s="338"/>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c r="AY955">
        <f>COUNTA($C$955)</f>
        <v>0</v>
      </c>
    </row>
    <row r="956" spans="1:51" ht="30" hidden="1" customHeight="1" x14ac:dyDescent="0.15">
      <c r="A956" s="358">
        <v>13</v>
      </c>
      <c r="B956" s="358">
        <v>1</v>
      </c>
      <c r="C956" s="331"/>
      <c r="D956" s="331"/>
      <c r="E956" s="331"/>
      <c r="F956" s="331"/>
      <c r="G956" s="331"/>
      <c r="H956" s="331"/>
      <c r="I956" s="331"/>
      <c r="J956" s="332"/>
      <c r="K956" s="333"/>
      <c r="L956" s="333"/>
      <c r="M956" s="333"/>
      <c r="N956" s="333"/>
      <c r="O956" s="333"/>
      <c r="P956" s="334"/>
      <c r="Q956" s="334"/>
      <c r="R956" s="334"/>
      <c r="S956" s="334"/>
      <c r="T956" s="334"/>
      <c r="U956" s="334"/>
      <c r="V956" s="334"/>
      <c r="W956" s="334"/>
      <c r="X956" s="334"/>
      <c r="Y956" s="335"/>
      <c r="Z956" s="336"/>
      <c r="AA956" s="336"/>
      <c r="AB956" s="337"/>
      <c r="AC956" s="338"/>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c r="AY956">
        <f>COUNTA($C$956)</f>
        <v>0</v>
      </c>
    </row>
    <row r="957" spans="1:51" ht="30" hidden="1" customHeight="1" x14ac:dyDescent="0.15">
      <c r="A957" s="358">
        <v>14</v>
      </c>
      <c r="B957" s="358">
        <v>1</v>
      </c>
      <c r="C957" s="331"/>
      <c r="D957" s="331"/>
      <c r="E957" s="331"/>
      <c r="F957" s="331"/>
      <c r="G957" s="331"/>
      <c r="H957" s="331"/>
      <c r="I957" s="331"/>
      <c r="J957" s="332"/>
      <c r="K957" s="333"/>
      <c r="L957" s="333"/>
      <c r="M957" s="333"/>
      <c r="N957" s="333"/>
      <c r="O957" s="333"/>
      <c r="P957" s="334"/>
      <c r="Q957" s="334"/>
      <c r="R957" s="334"/>
      <c r="S957" s="334"/>
      <c r="T957" s="334"/>
      <c r="U957" s="334"/>
      <c r="V957" s="334"/>
      <c r="W957" s="334"/>
      <c r="X957" s="334"/>
      <c r="Y957" s="335"/>
      <c r="Z957" s="336"/>
      <c r="AA957" s="336"/>
      <c r="AB957" s="337"/>
      <c r="AC957" s="338"/>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c r="AY957">
        <f>COUNTA($C$957)</f>
        <v>0</v>
      </c>
    </row>
    <row r="958" spans="1:51" ht="30" hidden="1" customHeight="1" x14ac:dyDescent="0.15">
      <c r="A958" s="358">
        <v>15</v>
      </c>
      <c r="B958" s="358">
        <v>1</v>
      </c>
      <c r="C958" s="331"/>
      <c r="D958" s="331"/>
      <c r="E958" s="331"/>
      <c r="F958" s="331"/>
      <c r="G958" s="331"/>
      <c r="H958" s="331"/>
      <c r="I958" s="331"/>
      <c r="J958" s="332"/>
      <c r="K958" s="333"/>
      <c r="L958" s="333"/>
      <c r="M958" s="333"/>
      <c r="N958" s="333"/>
      <c r="O958" s="333"/>
      <c r="P958" s="334"/>
      <c r="Q958" s="334"/>
      <c r="R958" s="334"/>
      <c r="S958" s="334"/>
      <c r="T958" s="334"/>
      <c r="U958" s="334"/>
      <c r="V958" s="334"/>
      <c r="W958" s="334"/>
      <c r="X958" s="334"/>
      <c r="Y958" s="335"/>
      <c r="Z958" s="336"/>
      <c r="AA958" s="336"/>
      <c r="AB958" s="337"/>
      <c r="AC958" s="338"/>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c r="AY958">
        <f>COUNTA($C$958)</f>
        <v>0</v>
      </c>
    </row>
    <row r="959" spans="1:51" ht="30" hidden="1" customHeight="1" x14ac:dyDescent="0.15">
      <c r="A959" s="358">
        <v>16</v>
      </c>
      <c r="B959" s="358">
        <v>1</v>
      </c>
      <c r="C959" s="331"/>
      <c r="D959" s="331"/>
      <c r="E959" s="331"/>
      <c r="F959" s="331"/>
      <c r="G959" s="331"/>
      <c r="H959" s="331"/>
      <c r="I959" s="331"/>
      <c r="J959" s="332"/>
      <c r="K959" s="333"/>
      <c r="L959" s="333"/>
      <c r="M959" s="333"/>
      <c r="N959" s="333"/>
      <c r="O959" s="333"/>
      <c r="P959" s="334"/>
      <c r="Q959" s="334"/>
      <c r="R959" s="334"/>
      <c r="S959" s="334"/>
      <c r="T959" s="334"/>
      <c r="U959" s="334"/>
      <c r="V959" s="334"/>
      <c r="W959" s="334"/>
      <c r="X959" s="334"/>
      <c r="Y959" s="335"/>
      <c r="Z959" s="336"/>
      <c r="AA959" s="336"/>
      <c r="AB959" s="337"/>
      <c r="AC959" s="338"/>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c r="AY959">
        <f>COUNTA($C$959)</f>
        <v>0</v>
      </c>
    </row>
    <row r="960" spans="1:51" s="16" customFormat="1" ht="30" hidden="1" customHeight="1" x14ac:dyDescent="0.15">
      <c r="A960" s="358">
        <v>17</v>
      </c>
      <c r="B960" s="358">
        <v>1</v>
      </c>
      <c r="C960" s="331"/>
      <c r="D960" s="331"/>
      <c r="E960" s="331"/>
      <c r="F960" s="331"/>
      <c r="G960" s="331"/>
      <c r="H960" s="331"/>
      <c r="I960" s="331"/>
      <c r="J960" s="332"/>
      <c r="K960" s="333"/>
      <c r="L960" s="333"/>
      <c r="M960" s="333"/>
      <c r="N960" s="333"/>
      <c r="O960" s="333"/>
      <c r="P960" s="334"/>
      <c r="Q960" s="334"/>
      <c r="R960" s="334"/>
      <c r="S960" s="334"/>
      <c r="T960" s="334"/>
      <c r="U960" s="334"/>
      <c r="V960" s="334"/>
      <c r="W960" s="334"/>
      <c r="X960" s="334"/>
      <c r="Y960" s="335"/>
      <c r="Z960" s="336"/>
      <c r="AA960" s="336"/>
      <c r="AB960" s="337"/>
      <c r="AC960" s="338"/>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c r="AY960">
        <f>COUNTA($C$960)</f>
        <v>0</v>
      </c>
    </row>
    <row r="961" spans="1:51" ht="30" hidden="1" customHeight="1" x14ac:dyDescent="0.15">
      <c r="A961" s="358">
        <v>18</v>
      </c>
      <c r="B961" s="358">
        <v>1</v>
      </c>
      <c r="C961" s="331"/>
      <c r="D961" s="331"/>
      <c r="E961" s="331"/>
      <c r="F961" s="331"/>
      <c r="G961" s="331"/>
      <c r="H961" s="331"/>
      <c r="I961" s="331"/>
      <c r="J961" s="332"/>
      <c r="K961" s="333"/>
      <c r="L961" s="333"/>
      <c r="M961" s="333"/>
      <c r="N961" s="333"/>
      <c r="O961" s="333"/>
      <c r="P961" s="334"/>
      <c r="Q961" s="334"/>
      <c r="R961" s="334"/>
      <c r="S961" s="334"/>
      <c r="T961" s="334"/>
      <c r="U961" s="334"/>
      <c r="V961" s="334"/>
      <c r="W961" s="334"/>
      <c r="X961" s="334"/>
      <c r="Y961" s="335"/>
      <c r="Z961" s="336"/>
      <c r="AA961" s="336"/>
      <c r="AB961" s="337"/>
      <c r="AC961" s="338"/>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c r="AY961">
        <f>COUNTA($C$961)</f>
        <v>0</v>
      </c>
    </row>
    <row r="962" spans="1:51" ht="30" hidden="1" customHeight="1" x14ac:dyDescent="0.15">
      <c r="A962" s="358">
        <v>19</v>
      </c>
      <c r="B962" s="358">
        <v>1</v>
      </c>
      <c r="C962" s="331"/>
      <c r="D962" s="331"/>
      <c r="E962" s="331"/>
      <c r="F962" s="331"/>
      <c r="G962" s="331"/>
      <c r="H962" s="331"/>
      <c r="I962" s="331"/>
      <c r="J962" s="332"/>
      <c r="K962" s="333"/>
      <c r="L962" s="333"/>
      <c r="M962" s="333"/>
      <c r="N962" s="333"/>
      <c r="O962" s="333"/>
      <c r="P962" s="334"/>
      <c r="Q962" s="334"/>
      <c r="R962" s="334"/>
      <c r="S962" s="334"/>
      <c r="T962" s="334"/>
      <c r="U962" s="334"/>
      <c r="V962" s="334"/>
      <c r="W962" s="334"/>
      <c r="X962" s="334"/>
      <c r="Y962" s="335"/>
      <c r="Z962" s="336"/>
      <c r="AA962" s="336"/>
      <c r="AB962" s="337"/>
      <c r="AC962" s="338"/>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c r="AY962">
        <f>COUNTA($C$962)</f>
        <v>0</v>
      </c>
    </row>
    <row r="963" spans="1:51" ht="30" hidden="1" customHeight="1" x14ac:dyDescent="0.15">
      <c r="A963" s="358">
        <v>20</v>
      </c>
      <c r="B963" s="358">
        <v>1</v>
      </c>
      <c r="C963" s="331"/>
      <c r="D963" s="331"/>
      <c r="E963" s="331"/>
      <c r="F963" s="331"/>
      <c r="G963" s="331"/>
      <c r="H963" s="331"/>
      <c r="I963" s="331"/>
      <c r="J963" s="332"/>
      <c r="K963" s="333"/>
      <c r="L963" s="333"/>
      <c r="M963" s="333"/>
      <c r="N963" s="333"/>
      <c r="O963" s="333"/>
      <c r="P963" s="334"/>
      <c r="Q963" s="334"/>
      <c r="R963" s="334"/>
      <c r="S963" s="334"/>
      <c r="T963" s="334"/>
      <c r="U963" s="334"/>
      <c r="V963" s="334"/>
      <c r="W963" s="334"/>
      <c r="X963" s="334"/>
      <c r="Y963" s="335"/>
      <c r="Z963" s="336"/>
      <c r="AA963" s="336"/>
      <c r="AB963" s="337"/>
      <c r="AC963" s="338"/>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c r="AY963">
        <f>COUNTA($C$963)</f>
        <v>0</v>
      </c>
    </row>
    <row r="964" spans="1:51" ht="30" hidden="1" customHeight="1" x14ac:dyDescent="0.15">
      <c r="A964" s="358">
        <v>21</v>
      </c>
      <c r="B964" s="358">
        <v>1</v>
      </c>
      <c r="C964" s="331"/>
      <c r="D964" s="331"/>
      <c r="E964" s="331"/>
      <c r="F964" s="331"/>
      <c r="G964" s="331"/>
      <c r="H964" s="331"/>
      <c r="I964" s="331"/>
      <c r="J964" s="332"/>
      <c r="K964" s="333"/>
      <c r="L964" s="333"/>
      <c r="M964" s="333"/>
      <c r="N964" s="333"/>
      <c r="O964" s="333"/>
      <c r="P964" s="334"/>
      <c r="Q964" s="334"/>
      <c r="R964" s="334"/>
      <c r="S964" s="334"/>
      <c r="T964" s="334"/>
      <c r="U964" s="334"/>
      <c r="V964" s="334"/>
      <c r="W964" s="334"/>
      <c r="X964" s="334"/>
      <c r="Y964" s="335"/>
      <c r="Z964" s="336"/>
      <c r="AA964" s="336"/>
      <c r="AB964" s="337"/>
      <c r="AC964" s="338"/>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c r="AY964">
        <f>COUNTA($C$964)</f>
        <v>0</v>
      </c>
    </row>
    <row r="965" spans="1:51" ht="30" hidden="1" customHeight="1" x14ac:dyDescent="0.15">
      <c r="A965" s="358">
        <v>22</v>
      </c>
      <c r="B965" s="358">
        <v>1</v>
      </c>
      <c r="C965" s="331"/>
      <c r="D965" s="331"/>
      <c r="E965" s="331"/>
      <c r="F965" s="331"/>
      <c r="G965" s="331"/>
      <c r="H965" s="331"/>
      <c r="I965" s="331"/>
      <c r="J965" s="332"/>
      <c r="K965" s="333"/>
      <c r="L965" s="333"/>
      <c r="M965" s="333"/>
      <c r="N965" s="333"/>
      <c r="O965" s="333"/>
      <c r="P965" s="334"/>
      <c r="Q965" s="334"/>
      <c r="R965" s="334"/>
      <c r="S965" s="334"/>
      <c r="T965" s="334"/>
      <c r="U965" s="334"/>
      <c r="V965" s="334"/>
      <c r="W965" s="334"/>
      <c r="X965" s="334"/>
      <c r="Y965" s="335"/>
      <c r="Z965" s="336"/>
      <c r="AA965" s="336"/>
      <c r="AB965" s="337"/>
      <c r="AC965" s="338"/>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c r="AY965">
        <f>COUNTA($C$965)</f>
        <v>0</v>
      </c>
    </row>
    <row r="966" spans="1:51" ht="30" hidden="1" customHeight="1" x14ac:dyDescent="0.15">
      <c r="A966" s="358">
        <v>23</v>
      </c>
      <c r="B966" s="358">
        <v>1</v>
      </c>
      <c r="C966" s="331"/>
      <c r="D966" s="331"/>
      <c r="E966" s="331"/>
      <c r="F966" s="331"/>
      <c r="G966" s="331"/>
      <c r="H966" s="331"/>
      <c r="I966" s="331"/>
      <c r="J966" s="332"/>
      <c r="K966" s="333"/>
      <c r="L966" s="333"/>
      <c r="M966" s="333"/>
      <c r="N966" s="333"/>
      <c r="O966" s="333"/>
      <c r="P966" s="334"/>
      <c r="Q966" s="334"/>
      <c r="R966" s="334"/>
      <c r="S966" s="334"/>
      <c r="T966" s="334"/>
      <c r="U966" s="334"/>
      <c r="V966" s="334"/>
      <c r="W966" s="334"/>
      <c r="X966" s="334"/>
      <c r="Y966" s="335"/>
      <c r="Z966" s="336"/>
      <c r="AA966" s="336"/>
      <c r="AB966" s="337"/>
      <c r="AC966" s="338"/>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c r="AY966">
        <f>COUNTA($C$966)</f>
        <v>0</v>
      </c>
    </row>
    <row r="967" spans="1:51" ht="30" hidden="1" customHeight="1" x14ac:dyDescent="0.15">
      <c r="A967" s="358">
        <v>24</v>
      </c>
      <c r="B967" s="358">
        <v>1</v>
      </c>
      <c r="C967" s="331"/>
      <c r="D967" s="331"/>
      <c r="E967" s="331"/>
      <c r="F967" s="331"/>
      <c r="G967" s="331"/>
      <c r="H967" s="331"/>
      <c r="I967" s="331"/>
      <c r="J967" s="332"/>
      <c r="K967" s="333"/>
      <c r="L967" s="333"/>
      <c r="M967" s="333"/>
      <c r="N967" s="333"/>
      <c r="O967" s="333"/>
      <c r="P967" s="334"/>
      <c r="Q967" s="334"/>
      <c r="R967" s="334"/>
      <c r="S967" s="334"/>
      <c r="T967" s="334"/>
      <c r="U967" s="334"/>
      <c r="V967" s="334"/>
      <c r="W967" s="334"/>
      <c r="X967" s="334"/>
      <c r="Y967" s="335"/>
      <c r="Z967" s="336"/>
      <c r="AA967" s="336"/>
      <c r="AB967" s="337"/>
      <c r="AC967" s="338"/>
      <c r="AD967" s="339"/>
      <c r="AE967" s="339"/>
      <c r="AF967" s="339"/>
      <c r="AG967" s="339"/>
      <c r="AH967" s="340"/>
      <c r="AI967" s="341"/>
      <c r="AJ967" s="341"/>
      <c r="AK967" s="341"/>
      <c r="AL967" s="342"/>
      <c r="AM967" s="343"/>
      <c r="AN967" s="343"/>
      <c r="AO967" s="344"/>
      <c r="AP967" s="345"/>
      <c r="AQ967" s="345"/>
      <c r="AR967" s="345"/>
      <c r="AS967" s="345"/>
      <c r="AT967" s="345"/>
      <c r="AU967" s="345"/>
      <c r="AV967" s="345"/>
      <c r="AW967" s="345"/>
      <c r="AX967" s="345"/>
      <c r="AY967">
        <f>COUNTA($C$967)</f>
        <v>0</v>
      </c>
    </row>
    <row r="968" spans="1:51" ht="30" hidden="1" customHeight="1" x14ac:dyDescent="0.15">
      <c r="A968" s="358">
        <v>25</v>
      </c>
      <c r="B968" s="358">
        <v>1</v>
      </c>
      <c r="C968" s="331"/>
      <c r="D968" s="331"/>
      <c r="E968" s="331"/>
      <c r="F968" s="331"/>
      <c r="G968" s="331"/>
      <c r="H968" s="331"/>
      <c r="I968" s="331"/>
      <c r="J968" s="332"/>
      <c r="K968" s="333"/>
      <c r="L968" s="333"/>
      <c r="M968" s="333"/>
      <c r="N968" s="333"/>
      <c r="O968" s="333"/>
      <c r="P968" s="334"/>
      <c r="Q968" s="334"/>
      <c r="R968" s="334"/>
      <c r="S968" s="334"/>
      <c r="T968" s="334"/>
      <c r="U968" s="334"/>
      <c r="V968" s="334"/>
      <c r="W968" s="334"/>
      <c r="X968" s="334"/>
      <c r="Y968" s="335"/>
      <c r="Z968" s="336"/>
      <c r="AA968" s="336"/>
      <c r="AB968" s="337"/>
      <c r="AC968" s="338"/>
      <c r="AD968" s="339"/>
      <c r="AE968" s="339"/>
      <c r="AF968" s="339"/>
      <c r="AG968" s="339"/>
      <c r="AH968" s="340"/>
      <c r="AI968" s="341"/>
      <c r="AJ968" s="341"/>
      <c r="AK968" s="341"/>
      <c r="AL968" s="342"/>
      <c r="AM968" s="343"/>
      <c r="AN968" s="343"/>
      <c r="AO968" s="344"/>
      <c r="AP968" s="345"/>
      <c r="AQ968" s="345"/>
      <c r="AR968" s="345"/>
      <c r="AS968" s="345"/>
      <c r="AT968" s="345"/>
      <c r="AU968" s="345"/>
      <c r="AV968" s="345"/>
      <c r="AW968" s="345"/>
      <c r="AX968" s="345"/>
      <c r="AY968">
        <f>COUNTA($C$968)</f>
        <v>0</v>
      </c>
    </row>
    <row r="969" spans="1:51" ht="30" hidden="1" customHeight="1" x14ac:dyDescent="0.15">
      <c r="A969" s="358">
        <v>26</v>
      </c>
      <c r="B969" s="358">
        <v>1</v>
      </c>
      <c r="C969" s="331"/>
      <c r="D969" s="331"/>
      <c r="E969" s="331"/>
      <c r="F969" s="331"/>
      <c r="G969" s="331"/>
      <c r="H969" s="331"/>
      <c r="I969" s="331"/>
      <c r="J969" s="332"/>
      <c r="K969" s="333"/>
      <c r="L969" s="333"/>
      <c r="M969" s="333"/>
      <c r="N969" s="333"/>
      <c r="O969" s="333"/>
      <c r="P969" s="334"/>
      <c r="Q969" s="334"/>
      <c r="R969" s="334"/>
      <c r="S969" s="334"/>
      <c r="T969" s="334"/>
      <c r="U969" s="334"/>
      <c r="V969" s="334"/>
      <c r="W969" s="334"/>
      <c r="X969" s="334"/>
      <c r="Y969" s="335"/>
      <c r="Z969" s="336"/>
      <c r="AA969" s="336"/>
      <c r="AB969" s="337"/>
      <c r="AC969" s="338"/>
      <c r="AD969" s="339"/>
      <c r="AE969" s="339"/>
      <c r="AF969" s="339"/>
      <c r="AG969" s="339"/>
      <c r="AH969" s="340"/>
      <c r="AI969" s="341"/>
      <c r="AJ969" s="341"/>
      <c r="AK969" s="341"/>
      <c r="AL969" s="342"/>
      <c r="AM969" s="343"/>
      <c r="AN969" s="343"/>
      <c r="AO969" s="344"/>
      <c r="AP969" s="345"/>
      <c r="AQ969" s="345"/>
      <c r="AR969" s="345"/>
      <c r="AS969" s="345"/>
      <c r="AT969" s="345"/>
      <c r="AU969" s="345"/>
      <c r="AV969" s="345"/>
      <c r="AW969" s="345"/>
      <c r="AX969" s="345"/>
      <c r="AY969">
        <f>COUNTA($C$969)</f>
        <v>0</v>
      </c>
    </row>
    <row r="970" spans="1:51" ht="30" hidden="1" customHeight="1" x14ac:dyDescent="0.15">
      <c r="A970" s="358">
        <v>27</v>
      </c>
      <c r="B970" s="358">
        <v>1</v>
      </c>
      <c r="C970" s="331"/>
      <c r="D970" s="331"/>
      <c r="E970" s="331"/>
      <c r="F970" s="331"/>
      <c r="G970" s="331"/>
      <c r="H970" s="331"/>
      <c r="I970" s="331"/>
      <c r="J970" s="332"/>
      <c r="K970" s="333"/>
      <c r="L970" s="333"/>
      <c r="M970" s="333"/>
      <c r="N970" s="333"/>
      <c r="O970" s="333"/>
      <c r="P970" s="334"/>
      <c r="Q970" s="334"/>
      <c r="R970" s="334"/>
      <c r="S970" s="334"/>
      <c r="T970" s="334"/>
      <c r="U970" s="334"/>
      <c r="V970" s="334"/>
      <c r="W970" s="334"/>
      <c r="X970" s="334"/>
      <c r="Y970" s="335"/>
      <c r="Z970" s="336"/>
      <c r="AA970" s="336"/>
      <c r="AB970" s="337"/>
      <c r="AC970" s="338"/>
      <c r="AD970" s="339"/>
      <c r="AE970" s="339"/>
      <c r="AF970" s="339"/>
      <c r="AG970" s="339"/>
      <c r="AH970" s="340"/>
      <c r="AI970" s="341"/>
      <c r="AJ970" s="341"/>
      <c r="AK970" s="341"/>
      <c r="AL970" s="342"/>
      <c r="AM970" s="343"/>
      <c r="AN970" s="343"/>
      <c r="AO970" s="344"/>
      <c r="AP970" s="345"/>
      <c r="AQ970" s="345"/>
      <c r="AR970" s="345"/>
      <c r="AS970" s="345"/>
      <c r="AT970" s="345"/>
      <c r="AU970" s="345"/>
      <c r="AV970" s="345"/>
      <c r="AW970" s="345"/>
      <c r="AX970" s="345"/>
      <c r="AY970">
        <f>COUNTA($C$970)</f>
        <v>0</v>
      </c>
    </row>
    <row r="971" spans="1:51" ht="30" hidden="1" customHeight="1" x14ac:dyDescent="0.15">
      <c r="A971" s="358">
        <v>28</v>
      </c>
      <c r="B971" s="358">
        <v>1</v>
      </c>
      <c r="C971" s="331"/>
      <c r="D971" s="331"/>
      <c r="E971" s="331"/>
      <c r="F971" s="331"/>
      <c r="G971" s="331"/>
      <c r="H971" s="331"/>
      <c r="I971" s="331"/>
      <c r="J971" s="332"/>
      <c r="K971" s="333"/>
      <c r="L971" s="333"/>
      <c r="M971" s="333"/>
      <c r="N971" s="333"/>
      <c r="O971" s="333"/>
      <c r="P971" s="334"/>
      <c r="Q971" s="334"/>
      <c r="R971" s="334"/>
      <c r="S971" s="334"/>
      <c r="T971" s="334"/>
      <c r="U971" s="334"/>
      <c r="V971" s="334"/>
      <c r="W971" s="334"/>
      <c r="X971" s="334"/>
      <c r="Y971" s="335"/>
      <c r="Z971" s="336"/>
      <c r="AA971" s="336"/>
      <c r="AB971" s="337"/>
      <c r="AC971" s="338"/>
      <c r="AD971" s="339"/>
      <c r="AE971" s="339"/>
      <c r="AF971" s="339"/>
      <c r="AG971" s="339"/>
      <c r="AH971" s="340"/>
      <c r="AI971" s="341"/>
      <c r="AJ971" s="341"/>
      <c r="AK971" s="341"/>
      <c r="AL971" s="342"/>
      <c r="AM971" s="343"/>
      <c r="AN971" s="343"/>
      <c r="AO971" s="344"/>
      <c r="AP971" s="345"/>
      <c r="AQ971" s="345"/>
      <c r="AR971" s="345"/>
      <c r="AS971" s="345"/>
      <c r="AT971" s="345"/>
      <c r="AU971" s="345"/>
      <c r="AV971" s="345"/>
      <c r="AW971" s="345"/>
      <c r="AX971" s="345"/>
      <c r="AY971">
        <f>COUNTA($C$971)</f>
        <v>0</v>
      </c>
    </row>
    <row r="972" spans="1:51" ht="30" hidden="1" customHeight="1" x14ac:dyDescent="0.15">
      <c r="A972" s="358">
        <v>29</v>
      </c>
      <c r="B972" s="358">
        <v>1</v>
      </c>
      <c r="C972" s="331"/>
      <c r="D972" s="331"/>
      <c r="E972" s="331"/>
      <c r="F972" s="331"/>
      <c r="G972" s="331"/>
      <c r="H972" s="331"/>
      <c r="I972" s="331"/>
      <c r="J972" s="332"/>
      <c r="K972" s="333"/>
      <c r="L972" s="333"/>
      <c r="M972" s="333"/>
      <c r="N972" s="333"/>
      <c r="O972" s="333"/>
      <c r="P972" s="334"/>
      <c r="Q972" s="334"/>
      <c r="R972" s="334"/>
      <c r="S972" s="334"/>
      <c r="T972" s="334"/>
      <c r="U972" s="334"/>
      <c r="V972" s="334"/>
      <c r="W972" s="334"/>
      <c r="X972" s="334"/>
      <c r="Y972" s="335"/>
      <c r="Z972" s="336"/>
      <c r="AA972" s="336"/>
      <c r="AB972" s="337"/>
      <c r="AC972" s="338"/>
      <c r="AD972" s="339"/>
      <c r="AE972" s="339"/>
      <c r="AF972" s="339"/>
      <c r="AG972" s="339"/>
      <c r="AH972" s="340"/>
      <c r="AI972" s="341"/>
      <c r="AJ972" s="341"/>
      <c r="AK972" s="341"/>
      <c r="AL972" s="342"/>
      <c r="AM972" s="343"/>
      <c r="AN972" s="343"/>
      <c r="AO972" s="344"/>
      <c r="AP972" s="345"/>
      <c r="AQ972" s="345"/>
      <c r="AR972" s="345"/>
      <c r="AS972" s="345"/>
      <c r="AT972" s="345"/>
      <c r="AU972" s="345"/>
      <c r="AV972" s="345"/>
      <c r="AW972" s="345"/>
      <c r="AX972" s="345"/>
      <c r="AY972">
        <f>COUNTA($C$972)</f>
        <v>0</v>
      </c>
    </row>
    <row r="973" spans="1:51" ht="30" hidden="1" customHeight="1" x14ac:dyDescent="0.15">
      <c r="A973" s="358">
        <v>30</v>
      </c>
      <c r="B973" s="358">
        <v>1</v>
      </c>
      <c r="C973" s="331"/>
      <c r="D973" s="331"/>
      <c r="E973" s="331"/>
      <c r="F973" s="331"/>
      <c r="G973" s="331"/>
      <c r="H973" s="331"/>
      <c r="I973" s="331"/>
      <c r="J973" s="332"/>
      <c r="K973" s="333"/>
      <c r="L973" s="333"/>
      <c r="M973" s="333"/>
      <c r="N973" s="333"/>
      <c r="O973" s="333"/>
      <c r="P973" s="334"/>
      <c r="Q973" s="334"/>
      <c r="R973" s="334"/>
      <c r="S973" s="334"/>
      <c r="T973" s="334"/>
      <c r="U973" s="334"/>
      <c r="V973" s="334"/>
      <c r="W973" s="334"/>
      <c r="X973" s="334"/>
      <c r="Y973" s="335"/>
      <c r="Z973" s="336"/>
      <c r="AA973" s="336"/>
      <c r="AB973" s="337"/>
      <c r="AC973" s="338"/>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8"/>
      <c r="B976" s="348"/>
      <c r="C976" s="348" t="s">
        <v>26</v>
      </c>
      <c r="D976" s="348"/>
      <c r="E976" s="348"/>
      <c r="F976" s="348"/>
      <c r="G976" s="348"/>
      <c r="H976" s="348"/>
      <c r="I976" s="348"/>
      <c r="J976" s="137" t="s">
        <v>221</v>
      </c>
      <c r="K976" s="349"/>
      <c r="L976" s="349"/>
      <c r="M976" s="349"/>
      <c r="N976" s="349"/>
      <c r="O976" s="349"/>
      <c r="P976" s="232" t="s">
        <v>196</v>
      </c>
      <c r="Q976" s="232"/>
      <c r="R976" s="232"/>
      <c r="S976" s="232"/>
      <c r="T976" s="232"/>
      <c r="U976" s="232"/>
      <c r="V976" s="232"/>
      <c r="W976" s="232"/>
      <c r="X976" s="232"/>
      <c r="Y976" s="350" t="s">
        <v>219</v>
      </c>
      <c r="Z976" s="351"/>
      <c r="AA976" s="351"/>
      <c r="AB976" s="351"/>
      <c r="AC976" s="137" t="s">
        <v>255</v>
      </c>
      <c r="AD976" s="137"/>
      <c r="AE976" s="137"/>
      <c r="AF976" s="137"/>
      <c r="AG976" s="137"/>
      <c r="AH976" s="350" t="s">
        <v>283</v>
      </c>
      <c r="AI976" s="348"/>
      <c r="AJ976" s="348"/>
      <c r="AK976" s="348"/>
      <c r="AL976" s="348" t="s">
        <v>21</v>
      </c>
      <c r="AM976" s="348"/>
      <c r="AN976" s="348"/>
      <c r="AO976" s="352"/>
      <c r="AP976" s="353" t="s">
        <v>222</v>
      </c>
      <c r="AQ976" s="353"/>
      <c r="AR976" s="353"/>
      <c r="AS976" s="353"/>
      <c r="AT976" s="353"/>
      <c r="AU976" s="353"/>
      <c r="AV976" s="353"/>
      <c r="AW976" s="353"/>
      <c r="AX976" s="353"/>
      <c r="AY976">
        <f t="shared" ref="AY976:AY977" si="121">$AY$974</f>
        <v>1</v>
      </c>
    </row>
    <row r="977" spans="1:51" ht="30" customHeight="1" x14ac:dyDescent="0.15">
      <c r="A977" s="358">
        <v>1</v>
      </c>
      <c r="B977" s="358">
        <v>1</v>
      </c>
      <c r="C977" s="346" t="s">
        <v>698</v>
      </c>
      <c r="D977" s="331"/>
      <c r="E977" s="331"/>
      <c r="F977" s="331"/>
      <c r="G977" s="331"/>
      <c r="H977" s="331"/>
      <c r="I977" s="331"/>
      <c r="J977" s="332">
        <v>9000020016942</v>
      </c>
      <c r="K977" s="333"/>
      <c r="L977" s="333"/>
      <c r="M977" s="333"/>
      <c r="N977" s="333"/>
      <c r="O977" s="333"/>
      <c r="P977" s="347" t="s">
        <v>694</v>
      </c>
      <c r="Q977" s="334"/>
      <c r="R977" s="334"/>
      <c r="S977" s="334"/>
      <c r="T977" s="334"/>
      <c r="U977" s="334"/>
      <c r="V977" s="334"/>
      <c r="W977" s="334"/>
      <c r="X977" s="334"/>
      <c r="Y977" s="335">
        <v>3</v>
      </c>
      <c r="Z977" s="336"/>
      <c r="AA977" s="336"/>
      <c r="AB977" s="337"/>
      <c r="AC977" s="338" t="s">
        <v>692</v>
      </c>
      <c r="AD977" s="339"/>
      <c r="AE977" s="339"/>
      <c r="AF977" s="339"/>
      <c r="AG977" s="339"/>
      <c r="AH977" s="354" t="s">
        <v>690</v>
      </c>
      <c r="AI977" s="355"/>
      <c r="AJ977" s="355"/>
      <c r="AK977" s="355"/>
      <c r="AL977" s="342" t="s">
        <v>690</v>
      </c>
      <c r="AM977" s="343"/>
      <c r="AN977" s="343"/>
      <c r="AO977" s="344"/>
      <c r="AP977" s="345" t="s">
        <v>690</v>
      </c>
      <c r="AQ977" s="345"/>
      <c r="AR977" s="345"/>
      <c r="AS977" s="345"/>
      <c r="AT977" s="345"/>
      <c r="AU977" s="345"/>
      <c r="AV977" s="345"/>
      <c r="AW977" s="345"/>
      <c r="AX977" s="345"/>
      <c r="AY977">
        <f t="shared" si="121"/>
        <v>1</v>
      </c>
    </row>
    <row r="978" spans="1:51" ht="50.1" customHeight="1" x14ac:dyDescent="0.15">
      <c r="A978" s="358">
        <v>2</v>
      </c>
      <c r="B978" s="358">
        <v>1</v>
      </c>
      <c r="C978" s="346" t="s">
        <v>698</v>
      </c>
      <c r="D978" s="331"/>
      <c r="E978" s="331"/>
      <c r="F978" s="331"/>
      <c r="G978" s="331"/>
      <c r="H978" s="331"/>
      <c r="I978" s="331"/>
      <c r="J978" s="332">
        <v>9000020016942</v>
      </c>
      <c r="K978" s="333"/>
      <c r="L978" s="333"/>
      <c r="M978" s="333"/>
      <c r="N978" s="333"/>
      <c r="O978" s="333"/>
      <c r="P978" s="347" t="s">
        <v>704</v>
      </c>
      <c r="Q978" s="334"/>
      <c r="R978" s="334"/>
      <c r="S978" s="334"/>
      <c r="T978" s="334"/>
      <c r="U978" s="334"/>
      <c r="V978" s="334"/>
      <c r="W978" s="334"/>
      <c r="X978" s="334"/>
      <c r="Y978" s="335">
        <v>21</v>
      </c>
      <c r="Z978" s="336"/>
      <c r="AA978" s="336"/>
      <c r="AB978" s="337"/>
      <c r="AC978" s="338" t="s">
        <v>692</v>
      </c>
      <c r="AD978" s="339"/>
      <c r="AE978" s="339"/>
      <c r="AF978" s="339"/>
      <c r="AG978" s="339"/>
      <c r="AH978" s="354" t="s">
        <v>690</v>
      </c>
      <c r="AI978" s="355"/>
      <c r="AJ978" s="355"/>
      <c r="AK978" s="355"/>
      <c r="AL978" s="342" t="s">
        <v>690</v>
      </c>
      <c r="AM978" s="343"/>
      <c r="AN978" s="343"/>
      <c r="AO978" s="344"/>
      <c r="AP978" s="345" t="s">
        <v>690</v>
      </c>
      <c r="AQ978" s="345"/>
      <c r="AR978" s="345"/>
      <c r="AS978" s="345"/>
      <c r="AT978" s="345"/>
      <c r="AU978" s="345"/>
      <c r="AV978" s="345"/>
      <c r="AW978" s="345"/>
      <c r="AX978" s="345"/>
      <c r="AY978">
        <f>COUNTA($C$978)</f>
        <v>1</v>
      </c>
    </row>
    <row r="979" spans="1:51" ht="30" hidden="1" customHeight="1" x14ac:dyDescent="0.15">
      <c r="A979" s="358">
        <v>3</v>
      </c>
      <c r="B979" s="358">
        <v>1</v>
      </c>
      <c r="C979" s="346" t="s">
        <v>698</v>
      </c>
      <c r="D979" s="331"/>
      <c r="E979" s="331"/>
      <c r="F979" s="331"/>
      <c r="G979" s="331"/>
      <c r="H979" s="331"/>
      <c r="I979" s="331"/>
      <c r="J979" s="332"/>
      <c r="K979" s="333"/>
      <c r="L979" s="333"/>
      <c r="M979" s="333"/>
      <c r="N979" s="333"/>
      <c r="O979" s="333"/>
      <c r="P979" s="347"/>
      <c r="Q979" s="334"/>
      <c r="R979" s="334"/>
      <c r="S979" s="334"/>
      <c r="T979" s="334"/>
      <c r="U979" s="334"/>
      <c r="V979" s="334"/>
      <c r="W979" s="334"/>
      <c r="X979" s="334"/>
      <c r="Y979" s="335"/>
      <c r="Z979" s="336"/>
      <c r="AA979" s="336"/>
      <c r="AB979" s="337"/>
      <c r="AC979" s="338"/>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c r="AY979">
        <f>COUNTA($C$979)</f>
        <v>1</v>
      </c>
    </row>
    <row r="980" spans="1:51" ht="30" hidden="1" customHeight="1" x14ac:dyDescent="0.15">
      <c r="A980" s="358">
        <v>4</v>
      </c>
      <c r="B980" s="358">
        <v>1</v>
      </c>
      <c r="C980" s="346" t="s">
        <v>698</v>
      </c>
      <c r="D980" s="331"/>
      <c r="E980" s="331"/>
      <c r="F980" s="331"/>
      <c r="G980" s="331"/>
      <c r="H980" s="331"/>
      <c r="I980" s="331"/>
      <c r="J980" s="332"/>
      <c r="K980" s="333"/>
      <c r="L980" s="333"/>
      <c r="M980" s="333"/>
      <c r="N980" s="333"/>
      <c r="O980" s="333"/>
      <c r="P980" s="347"/>
      <c r="Q980" s="334"/>
      <c r="R980" s="334"/>
      <c r="S980" s="334"/>
      <c r="T980" s="334"/>
      <c r="U980" s="334"/>
      <c r="V980" s="334"/>
      <c r="W980" s="334"/>
      <c r="X980" s="334"/>
      <c r="Y980" s="335"/>
      <c r="Z980" s="336"/>
      <c r="AA980" s="336"/>
      <c r="AB980" s="337"/>
      <c r="AC980" s="338"/>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c r="AY980">
        <f>COUNTA($C$980)</f>
        <v>1</v>
      </c>
    </row>
    <row r="981" spans="1:51" ht="30" hidden="1" customHeight="1" x14ac:dyDescent="0.15">
      <c r="A981" s="358">
        <v>5</v>
      </c>
      <c r="B981" s="358">
        <v>1</v>
      </c>
      <c r="C981" s="346" t="s">
        <v>698</v>
      </c>
      <c r="D981" s="331"/>
      <c r="E981" s="331"/>
      <c r="F981" s="331"/>
      <c r="G981" s="331"/>
      <c r="H981" s="331"/>
      <c r="I981" s="331"/>
      <c r="J981" s="332"/>
      <c r="K981" s="333"/>
      <c r="L981" s="333"/>
      <c r="M981" s="333"/>
      <c r="N981" s="333"/>
      <c r="O981" s="333"/>
      <c r="P981" s="334"/>
      <c r="Q981" s="334"/>
      <c r="R981" s="334"/>
      <c r="S981" s="334"/>
      <c r="T981" s="334"/>
      <c r="U981" s="334"/>
      <c r="V981" s="334"/>
      <c r="W981" s="334"/>
      <c r="X981" s="334"/>
      <c r="Y981" s="335"/>
      <c r="Z981" s="336"/>
      <c r="AA981" s="336"/>
      <c r="AB981" s="337"/>
      <c r="AC981" s="338"/>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c r="AY981">
        <f>COUNTA($C$981)</f>
        <v>1</v>
      </c>
    </row>
    <row r="982" spans="1:51" ht="30" hidden="1" customHeight="1" x14ac:dyDescent="0.15">
      <c r="A982" s="358">
        <v>6</v>
      </c>
      <c r="B982" s="358">
        <v>1</v>
      </c>
      <c r="C982" s="346" t="s">
        <v>698</v>
      </c>
      <c r="D982" s="331"/>
      <c r="E982" s="331"/>
      <c r="F982" s="331"/>
      <c r="G982" s="331"/>
      <c r="H982" s="331"/>
      <c r="I982" s="331"/>
      <c r="J982" s="332"/>
      <c r="K982" s="333"/>
      <c r="L982" s="333"/>
      <c r="M982" s="333"/>
      <c r="N982" s="333"/>
      <c r="O982" s="333"/>
      <c r="P982" s="334"/>
      <c r="Q982" s="334"/>
      <c r="R982" s="334"/>
      <c r="S982" s="334"/>
      <c r="T982" s="334"/>
      <c r="U982" s="334"/>
      <c r="V982" s="334"/>
      <c r="W982" s="334"/>
      <c r="X982" s="334"/>
      <c r="Y982" s="335"/>
      <c r="Z982" s="336"/>
      <c r="AA982" s="336"/>
      <c r="AB982" s="337"/>
      <c r="AC982" s="338"/>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c r="AY982">
        <f>COUNTA($C$982)</f>
        <v>1</v>
      </c>
    </row>
    <row r="983" spans="1:51" ht="30" hidden="1" customHeight="1" x14ac:dyDescent="0.15">
      <c r="A983" s="358">
        <v>7</v>
      </c>
      <c r="B983" s="358">
        <v>1</v>
      </c>
      <c r="C983" s="346" t="s">
        <v>698</v>
      </c>
      <c r="D983" s="331"/>
      <c r="E983" s="331"/>
      <c r="F983" s="331"/>
      <c r="G983" s="331"/>
      <c r="H983" s="331"/>
      <c r="I983" s="331"/>
      <c r="J983" s="332"/>
      <c r="K983" s="333"/>
      <c r="L983" s="333"/>
      <c r="M983" s="333"/>
      <c r="N983" s="333"/>
      <c r="O983" s="333"/>
      <c r="P983" s="334"/>
      <c r="Q983" s="334"/>
      <c r="R983" s="334"/>
      <c r="S983" s="334"/>
      <c r="T983" s="334"/>
      <c r="U983" s="334"/>
      <c r="V983" s="334"/>
      <c r="W983" s="334"/>
      <c r="X983" s="334"/>
      <c r="Y983" s="335"/>
      <c r="Z983" s="336"/>
      <c r="AA983" s="336"/>
      <c r="AB983" s="337"/>
      <c r="AC983" s="338"/>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c r="AY983">
        <f>COUNTA($C$983)</f>
        <v>1</v>
      </c>
    </row>
    <row r="984" spans="1:51" ht="30" hidden="1" customHeight="1" x14ac:dyDescent="0.15">
      <c r="A984" s="358">
        <v>8</v>
      </c>
      <c r="B984" s="358">
        <v>1</v>
      </c>
      <c r="C984" s="346" t="s">
        <v>698</v>
      </c>
      <c r="D984" s="331"/>
      <c r="E984" s="331"/>
      <c r="F984" s="331"/>
      <c r="G984" s="331"/>
      <c r="H984" s="331"/>
      <c r="I984" s="331"/>
      <c r="J984" s="332"/>
      <c r="K984" s="333"/>
      <c r="L984" s="333"/>
      <c r="M984" s="333"/>
      <c r="N984" s="333"/>
      <c r="O984" s="333"/>
      <c r="P984" s="334"/>
      <c r="Q984" s="334"/>
      <c r="R984" s="334"/>
      <c r="S984" s="334"/>
      <c r="T984" s="334"/>
      <c r="U984" s="334"/>
      <c r="V984" s="334"/>
      <c r="W984" s="334"/>
      <c r="X984" s="334"/>
      <c r="Y984" s="335"/>
      <c r="Z984" s="336"/>
      <c r="AA984" s="336"/>
      <c r="AB984" s="337"/>
      <c r="AC984" s="338"/>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c r="AY984">
        <f>COUNTA($C$984)</f>
        <v>1</v>
      </c>
    </row>
    <row r="985" spans="1:51" ht="30" hidden="1" customHeight="1" x14ac:dyDescent="0.15">
      <c r="A985" s="358">
        <v>9</v>
      </c>
      <c r="B985" s="358">
        <v>1</v>
      </c>
      <c r="C985" s="346" t="s">
        <v>698</v>
      </c>
      <c r="D985" s="331"/>
      <c r="E985" s="331"/>
      <c r="F985" s="331"/>
      <c r="G985" s="331"/>
      <c r="H985" s="331"/>
      <c r="I985" s="331"/>
      <c r="J985" s="332"/>
      <c r="K985" s="333"/>
      <c r="L985" s="333"/>
      <c r="M985" s="333"/>
      <c r="N985" s="333"/>
      <c r="O985" s="333"/>
      <c r="P985" s="334"/>
      <c r="Q985" s="334"/>
      <c r="R985" s="334"/>
      <c r="S985" s="334"/>
      <c r="T985" s="334"/>
      <c r="U985" s="334"/>
      <c r="V985" s="334"/>
      <c r="W985" s="334"/>
      <c r="X985" s="334"/>
      <c r="Y985" s="335"/>
      <c r="Z985" s="336"/>
      <c r="AA985" s="336"/>
      <c r="AB985" s="337"/>
      <c r="AC985" s="338"/>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c r="AY985">
        <f>COUNTA($C$985)</f>
        <v>1</v>
      </c>
    </row>
    <row r="986" spans="1:51" ht="30" hidden="1" customHeight="1" x14ac:dyDescent="0.15">
      <c r="A986" s="358">
        <v>10</v>
      </c>
      <c r="B986" s="358">
        <v>1</v>
      </c>
      <c r="C986" s="346" t="s">
        <v>698</v>
      </c>
      <c r="D986" s="331"/>
      <c r="E986" s="331"/>
      <c r="F986" s="331"/>
      <c r="G986" s="331"/>
      <c r="H986" s="331"/>
      <c r="I986" s="331"/>
      <c r="J986" s="332"/>
      <c r="K986" s="333"/>
      <c r="L986" s="333"/>
      <c r="M986" s="333"/>
      <c r="N986" s="333"/>
      <c r="O986" s="333"/>
      <c r="P986" s="334"/>
      <c r="Q986" s="334"/>
      <c r="R986" s="334"/>
      <c r="S986" s="334"/>
      <c r="T986" s="334"/>
      <c r="U986" s="334"/>
      <c r="V986" s="334"/>
      <c r="W986" s="334"/>
      <c r="X986" s="334"/>
      <c r="Y986" s="335"/>
      <c r="Z986" s="336"/>
      <c r="AA986" s="336"/>
      <c r="AB986" s="337"/>
      <c r="AC986" s="338"/>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c r="AY986">
        <f>COUNTA($C$986)</f>
        <v>1</v>
      </c>
    </row>
    <row r="987" spans="1:51" ht="30" hidden="1" customHeight="1" x14ac:dyDescent="0.15">
      <c r="A987" s="358">
        <v>11</v>
      </c>
      <c r="B987" s="358">
        <v>1</v>
      </c>
      <c r="C987" s="346" t="s">
        <v>698</v>
      </c>
      <c r="D987" s="331"/>
      <c r="E987" s="331"/>
      <c r="F987" s="331"/>
      <c r="G987" s="331"/>
      <c r="H987" s="331"/>
      <c r="I987" s="331"/>
      <c r="J987" s="332"/>
      <c r="K987" s="333"/>
      <c r="L987" s="333"/>
      <c r="M987" s="333"/>
      <c r="N987" s="333"/>
      <c r="O987" s="333"/>
      <c r="P987" s="334"/>
      <c r="Q987" s="334"/>
      <c r="R987" s="334"/>
      <c r="S987" s="334"/>
      <c r="T987" s="334"/>
      <c r="U987" s="334"/>
      <c r="V987" s="334"/>
      <c r="W987" s="334"/>
      <c r="X987" s="334"/>
      <c r="Y987" s="335"/>
      <c r="Z987" s="336"/>
      <c r="AA987" s="336"/>
      <c r="AB987" s="337"/>
      <c r="AC987" s="338"/>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c r="AY987">
        <f>COUNTA($C$987)</f>
        <v>1</v>
      </c>
    </row>
    <row r="988" spans="1:51" ht="30" hidden="1" customHeight="1" x14ac:dyDescent="0.15">
      <c r="A988" s="358">
        <v>12</v>
      </c>
      <c r="B988" s="358">
        <v>1</v>
      </c>
      <c r="C988" s="346" t="s">
        <v>698</v>
      </c>
      <c r="D988" s="331"/>
      <c r="E988" s="331"/>
      <c r="F988" s="331"/>
      <c r="G988" s="331"/>
      <c r="H988" s="331"/>
      <c r="I988" s="331"/>
      <c r="J988" s="332"/>
      <c r="K988" s="333"/>
      <c r="L988" s="333"/>
      <c r="M988" s="333"/>
      <c r="N988" s="333"/>
      <c r="O988" s="333"/>
      <c r="P988" s="334"/>
      <c r="Q988" s="334"/>
      <c r="R988" s="334"/>
      <c r="S988" s="334"/>
      <c r="T988" s="334"/>
      <c r="U988" s="334"/>
      <c r="V988" s="334"/>
      <c r="W988" s="334"/>
      <c r="X988" s="334"/>
      <c r="Y988" s="335"/>
      <c r="Z988" s="336"/>
      <c r="AA988" s="336"/>
      <c r="AB988" s="337"/>
      <c r="AC988" s="338"/>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c r="AY988">
        <f>COUNTA($C$988)</f>
        <v>1</v>
      </c>
    </row>
    <row r="989" spans="1:51" ht="30" hidden="1" customHeight="1" x14ac:dyDescent="0.15">
      <c r="A989" s="358">
        <v>13</v>
      </c>
      <c r="B989" s="358">
        <v>1</v>
      </c>
      <c r="C989" s="346" t="s">
        <v>698</v>
      </c>
      <c r="D989" s="331"/>
      <c r="E989" s="331"/>
      <c r="F989" s="331"/>
      <c r="G989" s="331"/>
      <c r="H989" s="331"/>
      <c r="I989" s="331"/>
      <c r="J989" s="332"/>
      <c r="K989" s="333"/>
      <c r="L989" s="333"/>
      <c r="M989" s="333"/>
      <c r="N989" s="333"/>
      <c r="O989" s="333"/>
      <c r="P989" s="334"/>
      <c r="Q989" s="334"/>
      <c r="R989" s="334"/>
      <c r="S989" s="334"/>
      <c r="T989" s="334"/>
      <c r="U989" s="334"/>
      <c r="V989" s="334"/>
      <c r="W989" s="334"/>
      <c r="X989" s="334"/>
      <c r="Y989" s="335"/>
      <c r="Z989" s="336"/>
      <c r="AA989" s="336"/>
      <c r="AB989" s="337"/>
      <c r="AC989" s="338"/>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c r="AY989">
        <f>COUNTA($C$989)</f>
        <v>1</v>
      </c>
    </row>
    <row r="990" spans="1:51" ht="30" hidden="1" customHeight="1" x14ac:dyDescent="0.15">
      <c r="A990" s="358">
        <v>14</v>
      </c>
      <c r="B990" s="358">
        <v>1</v>
      </c>
      <c r="C990" s="346" t="s">
        <v>698</v>
      </c>
      <c r="D990" s="331"/>
      <c r="E990" s="331"/>
      <c r="F990" s="331"/>
      <c r="G990" s="331"/>
      <c r="H990" s="331"/>
      <c r="I990" s="331"/>
      <c r="J990" s="332"/>
      <c r="K990" s="333"/>
      <c r="L990" s="333"/>
      <c r="M990" s="333"/>
      <c r="N990" s="333"/>
      <c r="O990" s="333"/>
      <c r="P990" s="334"/>
      <c r="Q990" s="334"/>
      <c r="R990" s="334"/>
      <c r="S990" s="334"/>
      <c r="T990" s="334"/>
      <c r="U990" s="334"/>
      <c r="V990" s="334"/>
      <c r="W990" s="334"/>
      <c r="X990" s="334"/>
      <c r="Y990" s="335"/>
      <c r="Z990" s="336"/>
      <c r="AA990" s="336"/>
      <c r="AB990" s="337"/>
      <c r="AC990" s="338"/>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c r="AY990">
        <f>COUNTA($C$990)</f>
        <v>1</v>
      </c>
    </row>
    <row r="991" spans="1:51" ht="30" hidden="1" customHeight="1" x14ac:dyDescent="0.15">
      <c r="A991" s="358">
        <v>15</v>
      </c>
      <c r="B991" s="358">
        <v>1</v>
      </c>
      <c r="C991" s="346" t="s">
        <v>698</v>
      </c>
      <c r="D991" s="331"/>
      <c r="E991" s="331"/>
      <c r="F991" s="331"/>
      <c r="G991" s="331"/>
      <c r="H991" s="331"/>
      <c r="I991" s="331"/>
      <c r="J991" s="332"/>
      <c r="K991" s="333"/>
      <c r="L991" s="333"/>
      <c r="M991" s="333"/>
      <c r="N991" s="333"/>
      <c r="O991" s="333"/>
      <c r="P991" s="334"/>
      <c r="Q991" s="334"/>
      <c r="R991" s="334"/>
      <c r="S991" s="334"/>
      <c r="T991" s="334"/>
      <c r="U991" s="334"/>
      <c r="V991" s="334"/>
      <c r="W991" s="334"/>
      <c r="X991" s="334"/>
      <c r="Y991" s="335"/>
      <c r="Z991" s="336"/>
      <c r="AA991" s="336"/>
      <c r="AB991" s="337"/>
      <c r="AC991" s="338"/>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c r="AY991">
        <f>COUNTA($C$991)</f>
        <v>1</v>
      </c>
    </row>
    <row r="992" spans="1:51" ht="30" hidden="1" customHeight="1" x14ac:dyDescent="0.15">
      <c r="A992" s="358">
        <v>16</v>
      </c>
      <c r="B992" s="358">
        <v>1</v>
      </c>
      <c r="C992" s="346" t="s">
        <v>698</v>
      </c>
      <c r="D992" s="331"/>
      <c r="E992" s="331"/>
      <c r="F992" s="331"/>
      <c r="G992" s="331"/>
      <c r="H992" s="331"/>
      <c r="I992" s="331"/>
      <c r="J992" s="332"/>
      <c r="K992" s="333"/>
      <c r="L992" s="333"/>
      <c r="M992" s="333"/>
      <c r="N992" s="333"/>
      <c r="O992" s="333"/>
      <c r="P992" s="334"/>
      <c r="Q992" s="334"/>
      <c r="R992" s="334"/>
      <c r="S992" s="334"/>
      <c r="T992" s="334"/>
      <c r="U992" s="334"/>
      <c r="V992" s="334"/>
      <c r="W992" s="334"/>
      <c r="X992" s="334"/>
      <c r="Y992" s="335"/>
      <c r="Z992" s="336"/>
      <c r="AA992" s="336"/>
      <c r="AB992" s="337"/>
      <c r="AC992" s="338"/>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c r="AY992">
        <f>COUNTA($C$992)</f>
        <v>1</v>
      </c>
    </row>
    <row r="993" spans="1:51" s="16" customFormat="1" ht="30" hidden="1" customHeight="1" x14ac:dyDescent="0.15">
      <c r="A993" s="358">
        <v>17</v>
      </c>
      <c r="B993" s="358">
        <v>1</v>
      </c>
      <c r="C993" s="346" t="s">
        <v>698</v>
      </c>
      <c r="D993" s="331"/>
      <c r="E993" s="331"/>
      <c r="F993" s="331"/>
      <c r="G993" s="331"/>
      <c r="H993" s="331"/>
      <c r="I993" s="331"/>
      <c r="J993" s="332"/>
      <c r="K993" s="333"/>
      <c r="L993" s="333"/>
      <c r="M993" s="333"/>
      <c r="N993" s="333"/>
      <c r="O993" s="333"/>
      <c r="P993" s="334"/>
      <c r="Q993" s="334"/>
      <c r="R993" s="334"/>
      <c r="S993" s="334"/>
      <c r="T993" s="334"/>
      <c r="U993" s="334"/>
      <c r="V993" s="334"/>
      <c r="W993" s="334"/>
      <c r="X993" s="334"/>
      <c r="Y993" s="335"/>
      <c r="Z993" s="336"/>
      <c r="AA993" s="336"/>
      <c r="AB993" s="337"/>
      <c r="AC993" s="338"/>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c r="AY993">
        <f>COUNTA($C$993)</f>
        <v>1</v>
      </c>
    </row>
    <row r="994" spans="1:51" ht="30" hidden="1" customHeight="1" x14ac:dyDescent="0.15">
      <c r="A994" s="358">
        <v>18</v>
      </c>
      <c r="B994" s="358">
        <v>1</v>
      </c>
      <c r="C994" s="346" t="s">
        <v>698</v>
      </c>
      <c r="D994" s="331"/>
      <c r="E994" s="331"/>
      <c r="F994" s="331"/>
      <c r="G994" s="331"/>
      <c r="H994" s="331"/>
      <c r="I994" s="331"/>
      <c r="J994" s="332"/>
      <c r="K994" s="333"/>
      <c r="L994" s="333"/>
      <c r="M994" s="333"/>
      <c r="N994" s="333"/>
      <c r="O994" s="333"/>
      <c r="P994" s="334"/>
      <c r="Q994" s="334"/>
      <c r="R994" s="334"/>
      <c r="S994" s="334"/>
      <c r="T994" s="334"/>
      <c r="U994" s="334"/>
      <c r="V994" s="334"/>
      <c r="W994" s="334"/>
      <c r="X994" s="334"/>
      <c r="Y994" s="335"/>
      <c r="Z994" s="336"/>
      <c r="AA994" s="336"/>
      <c r="AB994" s="337"/>
      <c r="AC994" s="338"/>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c r="AY994">
        <f>COUNTA($C$994)</f>
        <v>1</v>
      </c>
    </row>
    <row r="995" spans="1:51" ht="30" hidden="1" customHeight="1" x14ac:dyDescent="0.15">
      <c r="A995" s="358">
        <v>19</v>
      </c>
      <c r="B995" s="358">
        <v>1</v>
      </c>
      <c r="C995" s="346" t="s">
        <v>698</v>
      </c>
      <c r="D995" s="331"/>
      <c r="E995" s="331"/>
      <c r="F995" s="331"/>
      <c r="G995" s="331"/>
      <c r="H995" s="331"/>
      <c r="I995" s="331"/>
      <c r="J995" s="332"/>
      <c r="K995" s="333"/>
      <c r="L995" s="333"/>
      <c r="M995" s="333"/>
      <c r="N995" s="333"/>
      <c r="O995" s="333"/>
      <c r="P995" s="334"/>
      <c r="Q995" s="334"/>
      <c r="R995" s="334"/>
      <c r="S995" s="334"/>
      <c r="T995" s="334"/>
      <c r="U995" s="334"/>
      <c r="V995" s="334"/>
      <c r="W995" s="334"/>
      <c r="X995" s="334"/>
      <c r="Y995" s="335"/>
      <c r="Z995" s="336"/>
      <c r="AA995" s="336"/>
      <c r="AB995" s="337"/>
      <c r="AC995" s="338"/>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c r="AY995">
        <f>COUNTA($C$995)</f>
        <v>1</v>
      </c>
    </row>
    <row r="996" spans="1:51" ht="30" hidden="1" customHeight="1" x14ac:dyDescent="0.15">
      <c r="A996" s="358">
        <v>20</v>
      </c>
      <c r="B996" s="358">
        <v>1</v>
      </c>
      <c r="C996" s="346" t="s">
        <v>698</v>
      </c>
      <c r="D996" s="331"/>
      <c r="E996" s="331"/>
      <c r="F996" s="331"/>
      <c r="G996" s="331"/>
      <c r="H996" s="331"/>
      <c r="I996" s="331"/>
      <c r="J996" s="332"/>
      <c r="K996" s="333"/>
      <c r="L996" s="333"/>
      <c r="M996" s="333"/>
      <c r="N996" s="333"/>
      <c r="O996" s="333"/>
      <c r="P996" s="334"/>
      <c r="Q996" s="334"/>
      <c r="R996" s="334"/>
      <c r="S996" s="334"/>
      <c r="T996" s="334"/>
      <c r="U996" s="334"/>
      <c r="V996" s="334"/>
      <c r="W996" s="334"/>
      <c r="X996" s="334"/>
      <c r="Y996" s="335"/>
      <c r="Z996" s="336"/>
      <c r="AA996" s="336"/>
      <c r="AB996" s="337"/>
      <c r="AC996" s="338"/>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c r="AY996">
        <f>COUNTA($C$996)</f>
        <v>1</v>
      </c>
    </row>
    <row r="997" spans="1:51" ht="30" hidden="1" customHeight="1" x14ac:dyDescent="0.15">
      <c r="A997" s="358">
        <v>21</v>
      </c>
      <c r="B997" s="358">
        <v>1</v>
      </c>
      <c r="C997" s="346" t="s">
        <v>698</v>
      </c>
      <c r="D997" s="331"/>
      <c r="E997" s="331"/>
      <c r="F997" s="331"/>
      <c r="G997" s="331"/>
      <c r="H997" s="331"/>
      <c r="I997" s="331"/>
      <c r="J997" s="332"/>
      <c r="K997" s="333"/>
      <c r="L997" s="333"/>
      <c r="M997" s="333"/>
      <c r="N997" s="333"/>
      <c r="O997" s="333"/>
      <c r="P997" s="334"/>
      <c r="Q997" s="334"/>
      <c r="R997" s="334"/>
      <c r="S997" s="334"/>
      <c r="T997" s="334"/>
      <c r="U997" s="334"/>
      <c r="V997" s="334"/>
      <c r="W997" s="334"/>
      <c r="X997" s="334"/>
      <c r="Y997" s="335"/>
      <c r="Z997" s="336"/>
      <c r="AA997" s="336"/>
      <c r="AB997" s="337"/>
      <c r="AC997" s="338"/>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c r="AY997">
        <f>COUNTA($C$997)</f>
        <v>1</v>
      </c>
    </row>
    <row r="998" spans="1:51" ht="30" hidden="1" customHeight="1" x14ac:dyDescent="0.15">
      <c r="A998" s="358">
        <v>22</v>
      </c>
      <c r="B998" s="358">
        <v>1</v>
      </c>
      <c r="C998" s="346" t="s">
        <v>698</v>
      </c>
      <c r="D998" s="331"/>
      <c r="E998" s="331"/>
      <c r="F998" s="331"/>
      <c r="G998" s="331"/>
      <c r="H998" s="331"/>
      <c r="I998" s="331"/>
      <c r="J998" s="332"/>
      <c r="K998" s="333"/>
      <c r="L998" s="333"/>
      <c r="M998" s="333"/>
      <c r="N998" s="333"/>
      <c r="O998" s="333"/>
      <c r="P998" s="334"/>
      <c r="Q998" s="334"/>
      <c r="R998" s="334"/>
      <c r="S998" s="334"/>
      <c r="T998" s="334"/>
      <c r="U998" s="334"/>
      <c r="V998" s="334"/>
      <c r="W998" s="334"/>
      <c r="X998" s="334"/>
      <c r="Y998" s="335"/>
      <c r="Z998" s="336"/>
      <c r="AA998" s="336"/>
      <c r="AB998" s="337"/>
      <c r="AC998" s="338"/>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c r="AY998">
        <f>COUNTA($C$998)</f>
        <v>1</v>
      </c>
    </row>
    <row r="999" spans="1:51" ht="30" hidden="1" customHeight="1" x14ac:dyDescent="0.15">
      <c r="A999" s="358">
        <v>23</v>
      </c>
      <c r="B999" s="358">
        <v>1</v>
      </c>
      <c r="C999" s="346" t="s">
        <v>698</v>
      </c>
      <c r="D999" s="331"/>
      <c r="E999" s="331"/>
      <c r="F999" s="331"/>
      <c r="G999" s="331"/>
      <c r="H999" s="331"/>
      <c r="I999" s="331"/>
      <c r="J999" s="332"/>
      <c r="K999" s="333"/>
      <c r="L999" s="333"/>
      <c r="M999" s="333"/>
      <c r="N999" s="333"/>
      <c r="O999" s="333"/>
      <c r="P999" s="334"/>
      <c r="Q999" s="334"/>
      <c r="R999" s="334"/>
      <c r="S999" s="334"/>
      <c r="T999" s="334"/>
      <c r="U999" s="334"/>
      <c r="V999" s="334"/>
      <c r="W999" s="334"/>
      <c r="X999" s="334"/>
      <c r="Y999" s="335"/>
      <c r="Z999" s="336"/>
      <c r="AA999" s="336"/>
      <c r="AB999" s="337"/>
      <c r="AC999" s="338"/>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c r="AY999">
        <f>COUNTA($C$999)</f>
        <v>1</v>
      </c>
    </row>
    <row r="1000" spans="1:51" ht="30" hidden="1" customHeight="1" x14ac:dyDescent="0.15">
      <c r="A1000" s="358">
        <v>24</v>
      </c>
      <c r="B1000" s="358">
        <v>1</v>
      </c>
      <c r="C1000" s="346" t="s">
        <v>698</v>
      </c>
      <c r="D1000" s="331"/>
      <c r="E1000" s="331"/>
      <c r="F1000" s="331"/>
      <c r="G1000" s="331"/>
      <c r="H1000" s="331"/>
      <c r="I1000" s="331"/>
      <c r="J1000" s="332"/>
      <c r="K1000" s="333"/>
      <c r="L1000" s="333"/>
      <c r="M1000" s="333"/>
      <c r="N1000" s="333"/>
      <c r="O1000" s="333"/>
      <c r="P1000" s="334"/>
      <c r="Q1000" s="334"/>
      <c r="R1000" s="334"/>
      <c r="S1000" s="334"/>
      <c r="T1000" s="334"/>
      <c r="U1000" s="334"/>
      <c r="V1000" s="334"/>
      <c r="W1000" s="334"/>
      <c r="X1000" s="334"/>
      <c r="Y1000" s="335"/>
      <c r="Z1000" s="336"/>
      <c r="AA1000" s="336"/>
      <c r="AB1000" s="337"/>
      <c r="AC1000" s="338"/>
      <c r="AD1000" s="339"/>
      <c r="AE1000" s="339"/>
      <c r="AF1000" s="339"/>
      <c r="AG1000" s="339"/>
      <c r="AH1000" s="340"/>
      <c r="AI1000" s="341"/>
      <c r="AJ1000" s="341"/>
      <c r="AK1000" s="341"/>
      <c r="AL1000" s="342"/>
      <c r="AM1000" s="343"/>
      <c r="AN1000" s="343"/>
      <c r="AO1000" s="344"/>
      <c r="AP1000" s="345"/>
      <c r="AQ1000" s="345"/>
      <c r="AR1000" s="345"/>
      <c r="AS1000" s="345"/>
      <c r="AT1000" s="345"/>
      <c r="AU1000" s="345"/>
      <c r="AV1000" s="345"/>
      <c r="AW1000" s="345"/>
      <c r="AX1000" s="345"/>
      <c r="AY1000">
        <f>COUNTA($C$1000)</f>
        <v>1</v>
      </c>
    </row>
    <row r="1001" spans="1:51" ht="30" hidden="1" customHeight="1" x14ac:dyDescent="0.15">
      <c r="A1001" s="358">
        <v>25</v>
      </c>
      <c r="B1001" s="358">
        <v>1</v>
      </c>
      <c r="C1001" s="346" t="s">
        <v>698</v>
      </c>
      <c r="D1001" s="331"/>
      <c r="E1001" s="331"/>
      <c r="F1001" s="331"/>
      <c r="G1001" s="331"/>
      <c r="H1001" s="331"/>
      <c r="I1001" s="331"/>
      <c r="J1001" s="332"/>
      <c r="K1001" s="333"/>
      <c r="L1001" s="333"/>
      <c r="M1001" s="333"/>
      <c r="N1001" s="333"/>
      <c r="O1001" s="333"/>
      <c r="P1001" s="334"/>
      <c r="Q1001" s="334"/>
      <c r="R1001" s="334"/>
      <c r="S1001" s="334"/>
      <c r="T1001" s="334"/>
      <c r="U1001" s="334"/>
      <c r="V1001" s="334"/>
      <c r="W1001" s="334"/>
      <c r="X1001" s="334"/>
      <c r="Y1001" s="335"/>
      <c r="Z1001" s="336"/>
      <c r="AA1001" s="336"/>
      <c r="AB1001" s="337"/>
      <c r="AC1001" s="338"/>
      <c r="AD1001" s="339"/>
      <c r="AE1001" s="339"/>
      <c r="AF1001" s="339"/>
      <c r="AG1001" s="339"/>
      <c r="AH1001" s="340"/>
      <c r="AI1001" s="341"/>
      <c r="AJ1001" s="341"/>
      <c r="AK1001" s="341"/>
      <c r="AL1001" s="342"/>
      <c r="AM1001" s="343"/>
      <c r="AN1001" s="343"/>
      <c r="AO1001" s="344"/>
      <c r="AP1001" s="345"/>
      <c r="AQ1001" s="345"/>
      <c r="AR1001" s="345"/>
      <c r="AS1001" s="345"/>
      <c r="AT1001" s="345"/>
      <c r="AU1001" s="345"/>
      <c r="AV1001" s="345"/>
      <c r="AW1001" s="345"/>
      <c r="AX1001" s="345"/>
      <c r="AY1001">
        <f>COUNTA($C$1001)</f>
        <v>1</v>
      </c>
    </row>
    <row r="1002" spans="1:51" ht="30" hidden="1" customHeight="1" x14ac:dyDescent="0.15">
      <c r="A1002" s="358">
        <v>26</v>
      </c>
      <c r="B1002" s="358">
        <v>1</v>
      </c>
      <c r="C1002" s="346" t="s">
        <v>698</v>
      </c>
      <c r="D1002" s="331"/>
      <c r="E1002" s="331"/>
      <c r="F1002" s="331"/>
      <c r="G1002" s="331"/>
      <c r="H1002" s="331"/>
      <c r="I1002" s="331"/>
      <c r="J1002" s="332"/>
      <c r="K1002" s="333"/>
      <c r="L1002" s="333"/>
      <c r="M1002" s="333"/>
      <c r="N1002" s="333"/>
      <c r="O1002" s="333"/>
      <c r="P1002" s="334"/>
      <c r="Q1002" s="334"/>
      <c r="R1002" s="334"/>
      <c r="S1002" s="334"/>
      <c r="T1002" s="334"/>
      <c r="U1002" s="334"/>
      <c r="V1002" s="334"/>
      <c r="W1002" s="334"/>
      <c r="X1002" s="334"/>
      <c r="Y1002" s="335"/>
      <c r="Z1002" s="336"/>
      <c r="AA1002" s="336"/>
      <c r="AB1002" s="337"/>
      <c r="AC1002" s="338"/>
      <c r="AD1002" s="339"/>
      <c r="AE1002" s="339"/>
      <c r="AF1002" s="339"/>
      <c r="AG1002" s="339"/>
      <c r="AH1002" s="340"/>
      <c r="AI1002" s="341"/>
      <c r="AJ1002" s="341"/>
      <c r="AK1002" s="341"/>
      <c r="AL1002" s="342"/>
      <c r="AM1002" s="343"/>
      <c r="AN1002" s="343"/>
      <c r="AO1002" s="344"/>
      <c r="AP1002" s="345"/>
      <c r="AQ1002" s="345"/>
      <c r="AR1002" s="345"/>
      <c r="AS1002" s="345"/>
      <c r="AT1002" s="345"/>
      <c r="AU1002" s="345"/>
      <c r="AV1002" s="345"/>
      <c r="AW1002" s="345"/>
      <c r="AX1002" s="345"/>
      <c r="AY1002">
        <f>COUNTA($C$1002)</f>
        <v>1</v>
      </c>
    </row>
    <row r="1003" spans="1:51" ht="30" hidden="1" customHeight="1" x14ac:dyDescent="0.15">
      <c r="A1003" s="358">
        <v>27</v>
      </c>
      <c r="B1003" s="358">
        <v>1</v>
      </c>
      <c r="C1003" s="346" t="s">
        <v>698</v>
      </c>
      <c r="D1003" s="331"/>
      <c r="E1003" s="331"/>
      <c r="F1003" s="331"/>
      <c r="G1003" s="331"/>
      <c r="H1003" s="331"/>
      <c r="I1003" s="331"/>
      <c r="J1003" s="332"/>
      <c r="K1003" s="333"/>
      <c r="L1003" s="333"/>
      <c r="M1003" s="333"/>
      <c r="N1003" s="333"/>
      <c r="O1003" s="333"/>
      <c r="P1003" s="334"/>
      <c r="Q1003" s="334"/>
      <c r="R1003" s="334"/>
      <c r="S1003" s="334"/>
      <c r="T1003" s="334"/>
      <c r="U1003" s="334"/>
      <c r="V1003" s="334"/>
      <c r="W1003" s="334"/>
      <c r="X1003" s="334"/>
      <c r="Y1003" s="335"/>
      <c r="Z1003" s="336"/>
      <c r="AA1003" s="336"/>
      <c r="AB1003" s="337"/>
      <c r="AC1003" s="338"/>
      <c r="AD1003" s="339"/>
      <c r="AE1003" s="339"/>
      <c r="AF1003" s="339"/>
      <c r="AG1003" s="339"/>
      <c r="AH1003" s="340"/>
      <c r="AI1003" s="341"/>
      <c r="AJ1003" s="341"/>
      <c r="AK1003" s="341"/>
      <c r="AL1003" s="342"/>
      <c r="AM1003" s="343"/>
      <c r="AN1003" s="343"/>
      <c r="AO1003" s="344"/>
      <c r="AP1003" s="345"/>
      <c r="AQ1003" s="345"/>
      <c r="AR1003" s="345"/>
      <c r="AS1003" s="345"/>
      <c r="AT1003" s="345"/>
      <c r="AU1003" s="345"/>
      <c r="AV1003" s="345"/>
      <c r="AW1003" s="345"/>
      <c r="AX1003" s="345"/>
      <c r="AY1003">
        <f>COUNTA($C$1003)</f>
        <v>1</v>
      </c>
    </row>
    <row r="1004" spans="1:51" ht="30" hidden="1" customHeight="1" x14ac:dyDescent="0.15">
      <c r="A1004" s="358">
        <v>28</v>
      </c>
      <c r="B1004" s="358">
        <v>1</v>
      </c>
      <c r="C1004" s="346" t="s">
        <v>698</v>
      </c>
      <c r="D1004" s="331"/>
      <c r="E1004" s="331"/>
      <c r="F1004" s="331"/>
      <c r="G1004" s="331"/>
      <c r="H1004" s="331"/>
      <c r="I1004" s="331"/>
      <c r="J1004" s="332"/>
      <c r="K1004" s="333"/>
      <c r="L1004" s="333"/>
      <c r="M1004" s="333"/>
      <c r="N1004" s="333"/>
      <c r="O1004" s="333"/>
      <c r="P1004" s="334"/>
      <c r="Q1004" s="334"/>
      <c r="R1004" s="334"/>
      <c r="S1004" s="334"/>
      <c r="T1004" s="334"/>
      <c r="U1004" s="334"/>
      <c r="V1004" s="334"/>
      <c r="W1004" s="334"/>
      <c r="X1004" s="334"/>
      <c r="Y1004" s="335"/>
      <c r="Z1004" s="336"/>
      <c r="AA1004" s="336"/>
      <c r="AB1004" s="337"/>
      <c r="AC1004" s="338"/>
      <c r="AD1004" s="339"/>
      <c r="AE1004" s="339"/>
      <c r="AF1004" s="339"/>
      <c r="AG1004" s="339"/>
      <c r="AH1004" s="340"/>
      <c r="AI1004" s="341"/>
      <c r="AJ1004" s="341"/>
      <c r="AK1004" s="341"/>
      <c r="AL1004" s="342"/>
      <c r="AM1004" s="343"/>
      <c r="AN1004" s="343"/>
      <c r="AO1004" s="344"/>
      <c r="AP1004" s="345"/>
      <c r="AQ1004" s="345"/>
      <c r="AR1004" s="345"/>
      <c r="AS1004" s="345"/>
      <c r="AT1004" s="345"/>
      <c r="AU1004" s="345"/>
      <c r="AV1004" s="345"/>
      <c r="AW1004" s="345"/>
      <c r="AX1004" s="345"/>
      <c r="AY1004">
        <f>COUNTA($C$1004)</f>
        <v>1</v>
      </c>
    </row>
    <row r="1005" spans="1:51" ht="30" hidden="1" customHeight="1" x14ac:dyDescent="0.15">
      <c r="A1005" s="358">
        <v>29</v>
      </c>
      <c r="B1005" s="358">
        <v>1</v>
      </c>
      <c r="C1005" s="346" t="s">
        <v>698</v>
      </c>
      <c r="D1005" s="331"/>
      <c r="E1005" s="331"/>
      <c r="F1005" s="331"/>
      <c r="G1005" s="331"/>
      <c r="H1005" s="331"/>
      <c r="I1005" s="331"/>
      <c r="J1005" s="332"/>
      <c r="K1005" s="333"/>
      <c r="L1005" s="333"/>
      <c r="M1005" s="333"/>
      <c r="N1005" s="333"/>
      <c r="O1005" s="333"/>
      <c r="P1005" s="334"/>
      <c r="Q1005" s="334"/>
      <c r="R1005" s="334"/>
      <c r="S1005" s="334"/>
      <c r="T1005" s="334"/>
      <c r="U1005" s="334"/>
      <c r="V1005" s="334"/>
      <c r="W1005" s="334"/>
      <c r="X1005" s="334"/>
      <c r="Y1005" s="335"/>
      <c r="Z1005" s="336"/>
      <c r="AA1005" s="336"/>
      <c r="AB1005" s="337"/>
      <c r="AC1005" s="338"/>
      <c r="AD1005" s="339"/>
      <c r="AE1005" s="339"/>
      <c r="AF1005" s="339"/>
      <c r="AG1005" s="339"/>
      <c r="AH1005" s="340"/>
      <c r="AI1005" s="341"/>
      <c r="AJ1005" s="341"/>
      <c r="AK1005" s="341"/>
      <c r="AL1005" s="342"/>
      <c r="AM1005" s="343"/>
      <c r="AN1005" s="343"/>
      <c r="AO1005" s="344"/>
      <c r="AP1005" s="345"/>
      <c r="AQ1005" s="345"/>
      <c r="AR1005" s="345"/>
      <c r="AS1005" s="345"/>
      <c r="AT1005" s="345"/>
      <c r="AU1005" s="345"/>
      <c r="AV1005" s="345"/>
      <c r="AW1005" s="345"/>
      <c r="AX1005" s="345"/>
      <c r="AY1005">
        <f>COUNTA($C$1005)</f>
        <v>1</v>
      </c>
    </row>
    <row r="1006" spans="1:51" ht="30" hidden="1" customHeight="1" x14ac:dyDescent="0.15">
      <c r="A1006" s="358">
        <v>30</v>
      </c>
      <c r="B1006" s="358">
        <v>1</v>
      </c>
      <c r="C1006" s="346" t="s">
        <v>698</v>
      </c>
      <c r="D1006" s="331"/>
      <c r="E1006" s="331"/>
      <c r="F1006" s="331"/>
      <c r="G1006" s="331"/>
      <c r="H1006" s="331"/>
      <c r="I1006" s="331"/>
      <c r="J1006" s="332"/>
      <c r="K1006" s="333"/>
      <c r="L1006" s="333"/>
      <c r="M1006" s="333"/>
      <c r="N1006" s="333"/>
      <c r="O1006" s="333"/>
      <c r="P1006" s="334"/>
      <c r="Q1006" s="334"/>
      <c r="R1006" s="334"/>
      <c r="S1006" s="334"/>
      <c r="T1006" s="334"/>
      <c r="U1006" s="334"/>
      <c r="V1006" s="334"/>
      <c r="W1006" s="334"/>
      <c r="X1006" s="334"/>
      <c r="Y1006" s="335"/>
      <c r="Z1006" s="336"/>
      <c r="AA1006" s="336"/>
      <c r="AB1006" s="337"/>
      <c r="AC1006" s="338"/>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c r="AY1006">
        <f>COUNTA($C$1006)</f>
        <v>1</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8"/>
      <c r="B1009" s="348"/>
      <c r="C1009" s="348" t="s">
        <v>26</v>
      </c>
      <c r="D1009" s="348"/>
      <c r="E1009" s="348"/>
      <c r="F1009" s="348"/>
      <c r="G1009" s="348"/>
      <c r="H1009" s="348"/>
      <c r="I1009" s="348"/>
      <c r="J1009" s="137" t="s">
        <v>221</v>
      </c>
      <c r="K1009" s="349"/>
      <c r="L1009" s="349"/>
      <c r="M1009" s="349"/>
      <c r="N1009" s="349"/>
      <c r="O1009" s="349"/>
      <c r="P1009" s="232" t="s">
        <v>196</v>
      </c>
      <c r="Q1009" s="232"/>
      <c r="R1009" s="232"/>
      <c r="S1009" s="232"/>
      <c r="T1009" s="232"/>
      <c r="U1009" s="232"/>
      <c r="V1009" s="232"/>
      <c r="W1009" s="232"/>
      <c r="X1009" s="232"/>
      <c r="Y1009" s="350" t="s">
        <v>219</v>
      </c>
      <c r="Z1009" s="351"/>
      <c r="AA1009" s="351"/>
      <c r="AB1009" s="351"/>
      <c r="AC1009" s="137" t="s">
        <v>255</v>
      </c>
      <c r="AD1009" s="137"/>
      <c r="AE1009" s="137"/>
      <c r="AF1009" s="137"/>
      <c r="AG1009" s="137"/>
      <c r="AH1009" s="350" t="s">
        <v>283</v>
      </c>
      <c r="AI1009" s="348"/>
      <c r="AJ1009" s="348"/>
      <c r="AK1009" s="348"/>
      <c r="AL1009" s="348" t="s">
        <v>21</v>
      </c>
      <c r="AM1009" s="348"/>
      <c r="AN1009" s="348"/>
      <c r="AO1009" s="352"/>
      <c r="AP1009" s="353" t="s">
        <v>222</v>
      </c>
      <c r="AQ1009" s="353"/>
      <c r="AR1009" s="353"/>
      <c r="AS1009" s="353"/>
      <c r="AT1009" s="353"/>
      <c r="AU1009" s="353"/>
      <c r="AV1009" s="353"/>
      <c r="AW1009" s="353"/>
      <c r="AX1009" s="353"/>
      <c r="AY1009">
        <f t="shared" ref="AY1009:AY1010" si="122">$AY$1007</f>
        <v>0</v>
      </c>
    </row>
    <row r="1010" spans="1:51" ht="30" hidden="1" customHeight="1" x14ac:dyDescent="0.15">
      <c r="A1010" s="358">
        <v>1</v>
      </c>
      <c r="B1010" s="358">
        <v>1</v>
      </c>
      <c r="C1010" s="331"/>
      <c r="D1010" s="331"/>
      <c r="E1010" s="331"/>
      <c r="F1010" s="331"/>
      <c r="G1010" s="331"/>
      <c r="H1010" s="331"/>
      <c r="I1010" s="331"/>
      <c r="J1010" s="332"/>
      <c r="K1010" s="333"/>
      <c r="L1010" s="333"/>
      <c r="M1010" s="333"/>
      <c r="N1010" s="333"/>
      <c r="O1010" s="333"/>
      <c r="P1010" s="334"/>
      <c r="Q1010" s="334"/>
      <c r="R1010" s="334"/>
      <c r="S1010" s="334"/>
      <c r="T1010" s="334"/>
      <c r="U1010" s="334"/>
      <c r="V1010" s="334"/>
      <c r="W1010" s="334"/>
      <c r="X1010" s="334"/>
      <c r="Y1010" s="335"/>
      <c r="Z1010" s="336"/>
      <c r="AA1010" s="336"/>
      <c r="AB1010" s="337"/>
      <c r="AC1010" s="338"/>
      <c r="AD1010" s="339"/>
      <c r="AE1010" s="339"/>
      <c r="AF1010" s="339"/>
      <c r="AG1010" s="339"/>
      <c r="AH1010" s="354"/>
      <c r="AI1010" s="355"/>
      <c r="AJ1010" s="355"/>
      <c r="AK1010" s="355"/>
      <c r="AL1010" s="342"/>
      <c r="AM1010" s="343"/>
      <c r="AN1010" s="343"/>
      <c r="AO1010" s="344"/>
      <c r="AP1010" s="345"/>
      <c r="AQ1010" s="345"/>
      <c r="AR1010" s="345"/>
      <c r="AS1010" s="345"/>
      <c r="AT1010" s="345"/>
      <c r="AU1010" s="345"/>
      <c r="AV1010" s="345"/>
      <c r="AW1010" s="345"/>
      <c r="AX1010" s="345"/>
      <c r="AY1010">
        <f t="shared" si="122"/>
        <v>0</v>
      </c>
    </row>
    <row r="1011" spans="1:51" ht="30" hidden="1" customHeight="1" x14ac:dyDescent="0.15">
      <c r="A1011" s="358">
        <v>2</v>
      </c>
      <c r="B1011" s="358">
        <v>1</v>
      </c>
      <c r="C1011" s="331"/>
      <c r="D1011" s="331"/>
      <c r="E1011" s="331"/>
      <c r="F1011" s="331"/>
      <c r="G1011" s="331"/>
      <c r="H1011" s="331"/>
      <c r="I1011" s="331"/>
      <c r="J1011" s="332"/>
      <c r="K1011" s="333"/>
      <c r="L1011" s="333"/>
      <c r="M1011" s="333"/>
      <c r="N1011" s="333"/>
      <c r="O1011" s="333"/>
      <c r="P1011" s="334"/>
      <c r="Q1011" s="334"/>
      <c r="R1011" s="334"/>
      <c r="S1011" s="334"/>
      <c r="T1011" s="334"/>
      <c r="U1011" s="334"/>
      <c r="V1011" s="334"/>
      <c r="W1011" s="334"/>
      <c r="X1011" s="334"/>
      <c r="Y1011" s="335"/>
      <c r="Z1011" s="336"/>
      <c r="AA1011" s="336"/>
      <c r="AB1011" s="337"/>
      <c r="AC1011" s="338"/>
      <c r="AD1011" s="339"/>
      <c r="AE1011" s="339"/>
      <c r="AF1011" s="339"/>
      <c r="AG1011" s="339"/>
      <c r="AH1011" s="354"/>
      <c r="AI1011" s="355"/>
      <c r="AJ1011" s="355"/>
      <c r="AK1011" s="355"/>
      <c r="AL1011" s="342"/>
      <c r="AM1011" s="343"/>
      <c r="AN1011" s="343"/>
      <c r="AO1011" s="344"/>
      <c r="AP1011" s="345"/>
      <c r="AQ1011" s="345"/>
      <c r="AR1011" s="345"/>
      <c r="AS1011" s="345"/>
      <c r="AT1011" s="345"/>
      <c r="AU1011" s="345"/>
      <c r="AV1011" s="345"/>
      <c r="AW1011" s="345"/>
      <c r="AX1011" s="345"/>
      <c r="AY1011">
        <f>COUNTA($C$1011)</f>
        <v>0</v>
      </c>
    </row>
    <row r="1012" spans="1:51" ht="30" hidden="1" customHeight="1" x14ac:dyDescent="0.15">
      <c r="A1012" s="358">
        <v>3</v>
      </c>
      <c r="B1012" s="358">
        <v>1</v>
      </c>
      <c r="C1012" s="346"/>
      <c r="D1012" s="331"/>
      <c r="E1012" s="331"/>
      <c r="F1012" s="331"/>
      <c r="G1012" s="331"/>
      <c r="H1012" s="331"/>
      <c r="I1012" s="331"/>
      <c r="J1012" s="332"/>
      <c r="K1012" s="333"/>
      <c r="L1012" s="333"/>
      <c r="M1012" s="333"/>
      <c r="N1012" s="333"/>
      <c r="O1012" s="333"/>
      <c r="P1012" s="347"/>
      <c r="Q1012" s="334"/>
      <c r="R1012" s="334"/>
      <c r="S1012" s="334"/>
      <c r="T1012" s="334"/>
      <c r="U1012" s="334"/>
      <c r="V1012" s="334"/>
      <c r="W1012" s="334"/>
      <c r="X1012" s="334"/>
      <c r="Y1012" s="335"/>
      <c r="Z1012" s="336"/>
      <c r="AA1012" s="336"/>
      <c r="AB1012" s="337"/>
      <c r="AC1012" s="338"/>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c r="AY1012">
        <f>COUNTA($C$1012)</f>
        <v>0</v>
      </c>
    </row>
    <row r="1013" spans="1:51" ht="30" hidden="1" customHeight="1" x14ac:dyDescent="0.15">
      <c r="A1013" s="358">
        <v>4</v>
      </c>
      <c r="B1013" s="358">
        <v>1</v>
      </c>
      <c r="C1013" s="346"/>
      <c r="D1013" s="331"/>
      <c r="E1013" s="331"/>
      <c r="F1013" s="331"/>
      <c r="G1013" s="331"/>
      <c r="H1013" s="331"/>
      <c r="I1013" s="331"/>
      <c r="J1013" s="332"/>
      <c r="K1013" s="333"/>
      <c r="L1013" s="333"/>
      <c r="M1013" s="333"/>
      <c r="N1013" s="333"/>
      <c r="O1013" s="333"/>
      <c r="P1013" s="347"/>
      <c r="Q1013" s="334"/>
      <c r="R1013" s="334"/>
      <c r="S1013" s="334"/>
      <c r="T1013" s="334"/>
      <c r="U1013" s="334"/>
      <c r="V1013" s="334"/>
      <c r="W1013" s="334"/>
      <c r="X1013" s="334"/>
      <c r="Y1013" s="335"/>
      <c r="Z1013" s="336"/>
      <c r="AA1013" s="336"/>
      <c r="AB1013" s="337"/>
      <c r="AC1013" s="338"/>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c r="AY1013">
        <f>COUNTA($C$1013)</f>
        <v>0</v>
      </c>
    </row>
    <row r="1014" spans="1:51" ht="30" hidden="1" customHeight="1" x14ac:dyDescent="0.15">
      <c r="A1014" s="358">
        <v>5</v>
      </c>
      <c r="B1014" s="358">
        <v>1</v>
      </c>
      <c r="C1014" s="331"/>
      <c r="D1014" s="331"/>
      <c r="E1014" s="331"/>
      <c r="F1014" s="331"/>
      <c r="G1014" s="331"/>
      <c r="H1014" s="331"/>
      <c r="I1014" s="331"/>
      <c r="J1014" s="332"/>
      <c r="K1014" s="333"/>
      <c r="L1014" s="333"/>
      <c r="M1014" s="333"/>
      <c r="N1014" s="333"/>
      <c r="O1014" s="333"/>
      <c r="P1014" s="334"/>
      <c r="Q1014" s="334"/>
      <c r="R1014" s="334"/>
      <c r="S1014" s="334"/>
      <c r="T1014" s="334"/>
      <c r="U1014" s="334"/>
      <c r="V1014" s="334"/>
      <c r="W1014" s="334"/>
      <c r="X1014" s="334"/>
      <c r="Y1014" s="335"/>
      <c r="Z1014" s="336"/>
      <c r="AA1014" s="336"/>
      <c r="AB1014" s="337"/>
      <c r="AC1014" s="338"/>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c r="AY1014">
        <f>COUNTA($C$1014)</f>
        <v>0</v>
      </c>
    </row>
    <row r="1015" spans="1:51" ht="30" hidden="1" customHeight="1" x14ac:dyDescent="0.15">
      <c r="A1015" s="358">
        <v>6</v>
      </c>
      <c r="B1015" s="358">
        <v>1</v>
      </c>
      <c r="C1015" s="331"/>
      <c r="D1015" s="331"/>
      <c r="E1015" s="331"/>
      <c r="F1015" s="331"/>
      <c r="G1015" s="331"/>
      <c r="H1015" s="331"/>
      <c r="I1015" s="331"/>
      <c r="J1015" s="332"/>
      <c r="K1015" s="333"/>
      <c r="L1015" s="333"/>
      <c r="M1015" s="333"/>
      <c r="N1015" s="333"/>
      <c r="O1015" s="333"/>
      <c r="P1015" s="334"/>
      <c r="Q1015" s="334"/>
      <c r="R1015" s="334"/>
      <c r="S1015" s="334"/>
      <c r="T1015" s="334"/>
      <c r="U1015" s="334"/>
      <c r="V1015" s="334"/>
      <c r="W1015" s="334"/>
      <c r="X1015" s="334"/>
      <c r="Y1015" s="335"/>
      <c r="Z1015" s="336"/>
      <c r="AA1015" s="336"/>
      <c r="AB1015" s="337"/>
      <c r="AC1015" s="338"/>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c r="AY1015">
        <f>COUNTA($C$1015)</f>
        <v>0</v>
      </c>
    </row>
    <row r="1016" spans="1:51" ht="30" hidden="1" customHeight="1" x14ac:dyDescent="0.15">
      <c r="A1016" s="358">
        <v>7</v>
      </c>
      <c r="B1016" s="358">
        <v>1</v>
      </c>
      <c r="C1016" s="331"/>
      <c r="D1016" s="331"/>
      <c r="E1016" s="331"/>
      <c r="F1016" s="331"/>
      <c r="G1016" s="331"/>
      <c r="H1016" s="331"/>
      <c r="I1016" s="331"/>
      <c r="J1016" s="332"/>
      <c r="K1016" s="333"/>
      <c r="L1016" s="333"/>
      <c r="M1016" s="333"/>
      <c r="N1016" s="333"/>
      <c r="O1016" s="333"/>
      <c r="P1016" s="334"/>
      <c r="Q1016" s="334"/>
      <c r="R1016" s="334"/>
      <c r="S1016" s="334"/>
      <c r="T1016" s="334"/>
      <c r="U1016" s="334"/>
      <c r="V1016" s="334"/>
      <c r="W1016" s="334"/>
      <c r="X1016" s="334"/>
      <c r="Y1016" s="335"/>
      <c r="Z1016" s="336"/>
      <c r="AA1016" s="336"/>
      <c r="AB1016" s="337"/>
      <c r="AC1016" s="338"/>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c r="AY1016">
        <f>COUNTA($C$1016)</f>
        <v>0</v>
      </c>
    </row>
    <row r="1017" spans="1:51" ht="30" hidden="1" customHeight="1" x14ac:dyDescent="0.15">
      <c r="A1017" s="358">
        <v>8</v>
      </c>
      <c r="B1017" s="358">
        <v>1</v>
      </c>
      <c r="C1017" s="331"/>
      <c r="D1017" s="331"/>
      <c r="E1017" s="331"/>
      <c r="F1017" s="331"/>
      <c r="G1017" s="331"/>
      <c r="H1017" s="331"/>
      <c r="I1017" s="331"/>
      <c r="J1017" s="332"/>
      <c r="K1017" s="333"/>
      <c r="L1017" s="333"/>
      <c r="M1017" s="333"/>
      <c r="N1017" s="333"/>
      <c r="O1017" s="333"/>
      <c r="P1017" s="334"/>
      <c r="Q1017" s="334"/>
      <c r="R1017" s="334"/>
      <c r="S1017" s="334"/>
      <c r="T1017" s="334"/>
      <c r="U1017" s="334"/>
      <c r="V1017" s="334"/>
      <c r="W1017" s="334"/>
      <c r="X1017" s="334"/>
      <c r="Y1017" s="335"/>
      <c r="Z1017" s="336"/>
      <c r="AA1017" s="336"/>
      <c r="AB1017" s="337"/>
      <c r="AC1017" s="338"/>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c r="AY1017">
        <f>COUNTA($C$1017)</f>
        <v>0</v>
      </c>
    </row>
    <row r="1018" spans="1:51" ht="30" hidden="1" customHeight="1" x14ac:dyDescent="0.15">
      <c r="A1018" s="358">
        <v>9</v>
      </c>
      <c r="B1018" s="358">
        <v>1</v>
      </c>
      <c r="C1018" s="331"/>
      <c r="D1018" s="331"/>
      <c r="E1018" s="331"/>
      <c r="F1018" s="331"/>
      <c r="G1018" s="331"/>
      <c r="H1018" s="331"/>
      <c r="I1018" s="331"/>
      <c r="J1018" s="332"/>
      <c r="K1018" s="333"/>
      <c r="L1018" s="333"/>
      <c r="M1018" s="333"/>
      <c r="N1018" s="333"/>
      <c r="O1018" s="333"/>
      <c r="P1018" s="334"/>
      <c r="Q1018" s="334"/>
      <c r="R1018" s="334"/>
      <c r="S1018" s="334"/>
      <c r="T1018" s="334"/>
      <c r="U1018" s="334"/>
      <c r="V1018" s="334"/>
      <c r="W1018" s="334"/>
      <c r="X1018" s="334"/>
      <c r="Y1018" s="335"/>
      <c r="Z1018" s="336"/>
      <c r="AA1018" s="336"/>
      <c r="AB1018" s="337"/>
      <c r="AC1018" s="338"/>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c r="AY1018">
        <f>COUNTA($C$1018)</f>
        <v>0</v>
      </c>
    </row>
    <row r="1019" spans="1:51" ht="30" hidden="1" customHeight="1" x14ac:dyDescent="0.15">
      <c r="A1019" s="358">
        <v>10</v>
      </c>
      <c r="B1019" s="358">
        <v>1</v>
      </c>
      <c r="C1019" s="331"/>
      <c r="D1019" s="331"/>
      <c r="E1019" s="331"/>
      <c r="F1019" s="331"/>
      <c r="G1019" s="331"/>
      <c r="H1019" s="331"/>
      <c r="I1019" s="331"/>
      <c r="J1019" s="332"/>
      <c r="K1019" s="333"/>
      <c r="L1019" s="333"/>
      <c r="M1019" s="333"/>
      <c r="N1019" s="333"/>
      <c r="O1019" s="333"/>
      <c r="P1019" s="334"/>
      <c r="Q1019" s="334"/>
      <c r="R1019" s="334"/>
      <c r="S1019" s="334"/>
      <c r="T1019" s="334"/>
      <c r="U1019" s="334"/>
      <c r="V1019" s="334"/>
      <c r="W1019" s="334"/>
      <c r="X1019" s="334"/>
      <c r="Y1019" s="335"/>
      <c r="Z1019" s="336"/>
      <c r="AA1019" s="336"/>
      <c r="AB1019" s="337"/>
      <c r="AC1019" s="338"/>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c r="AY1019">
        <f>COUNTA($C$1019)</f>
        <v>0</v>
      </c>
    </row>
    <row r="1020" spans="1:51" ht="30" hidden="1" customHeight="1" x14ac:dyDescent="0.15">
      <c r="A1020" s="358">
        <v>11</v>
      </c>
      <c r="B1020" s="358">
        <v>1</v>
      </c>
      <c r="C1020" s="331"/>
      <c r="D1020" s="331"/>
      <c r="E1020" s="331"/>
      <c r="F1020" s="331"/>
      <c r="G1020" s="331"/>
      <c r="H1020" s="331"/>
      <c r="I1020" s="331"/>
      <c r="J1020" s="332"/>
      <c r="K1020" s="333"/>
      <c r="L1020" s="333"/>
      <c r="M1020" s="333"/>
      <c r="N1020" s="333"/>
      <c r="O1020" s="333"/>
      <c r="P1020" s="334"/>
      <c r="Q1020" s="334"/>
      <c r="R1020" s="334"/>
      <c r="S1020" s="334"/>
      <c r="T1020" s="334"/>
      <c r="U1020" s="334"/>
      <c r="V1020" s="334"/>
      <c r="W1020" s="334"/>
      <c r="X1020" s="334"/>
      <c r="Y1020" s="335"/>
      <c r="Z1020" s="336"/>
      <c r="AA1020" s="336"/>
      <c r="AB1020" s="337"/>
      <c r="AC1020" s="338"/>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c r="AY1020">
        <f>COUNTA($C$1020)</f>
        <v>0</v>
      </c>
    </row>
    <row r="1021" spans="1:51" ht="30" hidden="1" customHeight="1" x14ac:dyDescent="0.15">
      <c r="A1021" s="358">
        <v>12</v>
      </c>
      <c r="B1021" s="358">
        <v>1</v>
      </c>
      <c r="C1021" s="331"/>
      <c r="D1021" s="331"/>
      <c r="E1021" s="331"/>
      <c r="F1021" s="331"/>
      <c r="G1021" s="331"/>
      <c r="H1021" s="331"/>
      <c r="I1021" s="331"/>
      <c r="J1021" s="332"/>
      <c r="K1021" s="333"/>
      <c r="L1021" s="333"/>
      <c r="M1021" s="333"/>
      <c r="N1021" s="333"/>
      <c r="O1021" s="333"/>
      <c r="P1021" s="334"/>
      <c r="Q1021" s="334"/>
      <c r="R1021" s="334"/>
      <c r="S1021" s="334"/>
      <c r="T1021" s="334"/>
      <c r="U1021" s="334"/>
      <c r="V1021" s="334"/>
      <c r="W1021" s="334"/>
      <c r="X1021" s="334"/>
      <c r="Y1021" s="335"/>
      <c r="Z1021" s="336"/>
      <c r="AA1021" s="336"/>
      <c r="AB1021" s="337"/>
      <c r="AC1021" s="338"/>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c r="AY1021">
        <f>COUNTA($C$1021)</f>
        <v>0</v>
      </c>
    </row>
    <row r="1022" spans="1:51" ht="30" hidden="1" customHeight="1" x14ac:dyDescent="0.15">
      <c r="A1022" s="358">
        <v>13</v>
      </c>
      <c r="B1022" s="358">
        <v>1</v>
      </c>
      <c r="C1022" s="331"/>
      <c r="D1022" s="331"/>
      <c r="E1022" s="331"/>
      <c r="F1022" s="331"/>
      <c r="G1022" s="331"/>
      <c r="H1022" s="331"/>
      <c r="I1022" s="331"/>
      <c r="J1022" s="332"/>
      <c r="K1022" s="333"/>
      <c r="L1022" s="333"/>
      <c r="M1022" s="333"/>
      <c r="N1022" s="333"/>
      <c r="O1022" s="333"/>
      <c r="P1022" s="334"/>
      <c r="Q1022" s="334"/>
      <c r="R1022" s="334"/>
      <c r="S1022" s="334"/>
      <c r="T1022" s="334"/>
      <c r="U1022" s="334"/>
      <c r="V1022" s="334"/>
      <c r="W1022" s="334"/>
      <c r="X1022" s="334"/>
      <c r="Y1022" s="335"/>
      <c r="Z1022" s="336"/>
      <c r="AA1022" s="336"/>
      <c r="AB1022" s="337"/>
      <c r="AC1022" s="338"/>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c r="AY1022">
        <f>COUNTA($C$1022)</f>
        <v>0</v>
      </c>
    </row>
    <row r="1023" spans="1:51" ht="30" hidden="1" customHeight="1" x14ac:dyDescent="0.15">
      <c r="A1023" s="358">
        <v>14</v>
      </c>
      <c r="B1023" s="358">
        <v>1</v>
      </c>
      <c r="C1023" s="331"/>
      <c r="D1023" s="331"/>
      <c r="E1023" s="331"/>
      <c r="F1023" s="331"/>
      <c r="G1023" s="331"/>
      <c r="H1023" s="331"/>
      <c r="I1023" s="331"/>
      <c r="J1023" s="332"/>
      <c r="K1023" s="333"/>
      <c r="L1023" s="333"/>
      <c r="M1023" s="333"/>
      <c r="N1023" s="333"/>
      <c r="O1023" s="333"/>
      <c r="P1023" s="334"/>
      <c r="Q1023" s="334"/>
      <c r="R1023" s="334"/>
      <c r="S1023" s="334"/>
      <c r="T1023" s="334"/>
      <c r="U1023" s="334"/>
      <c r="V1023" s="334"/>
      <c r="W1023" s="334"/>
      <c r="X1023" s="334"/>
      <c r="Y1023" s="335"/>
      <c r="Z1023" s="336"/>
      <c r="AA1023" s="336"/>
      <c r="AB1023" s="337"/>
      <c r="AC1023" s="338"/>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c r="AY1023">
        <f>COUNTA($C$1023)</f>
        <v>0</v>
      </c>
    </row>
    <row r="1024" spans="1:51" ht="30" hidden="1" customHeight="1" x14ac:dyDescent="0.15">
      <c r="A1024" s="358">
        <v>15</v>
      </c>
      <c r="B1024" s="358">
        <v>1</v>
      </c>
      <c r="C1024" s="331"/>
      <c r="D1024" s="331"/>
      <c r="E1024" s="331"/>
      <c r="F1024" s="331"/>
      <c r="G1024" s="331"/>
      <c r="H1024" s="331"/>
      <c r="I1024" s="331"/>
      <c r="J1024" s="332"/>
      <c r="K1024" s="333"/>
      <c r="L1024" s="333"/>
      <c r="M1024" s="333"/>
      <c r="N1024" s="333"/>
      <c r="O1024" s="333"/>
      <c r="P1024" s="334"/>
      <c r="Q1024" s="334"/>
      <c r="R1024" s="334"/>
      <c r="S1024" s="334"/>
      <c r="T1024" s="334"/>
      <c r="U1024" s="334"/>
      <c r="V1024" s="334"/>
      <c r="W1024" s="334"/>
      <c r="X1024" s="334"/>
      <c r="Y1024" s="335"/>
      <c r="Z1024" s="336"/>
      <c r="AA1024" s="336"/>
      <c r="AB1024" s="337"/>
      <c r="AC1024" s="338"/>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c r="AY1024">
        <f>COUNTA($C$1024)</f>
        <v>0</v>
      </c>
    </row>
    <row r="1025" spans="1:51" ht="30" hidden="1" customHeight="1" x14ac:dyDescent="0.15">
      <c r="A1025" s="358">
        <v>16</v>
      </c>
      <c r="B1025" s="358">
        <v>1</v>
      </c>
      <c r="C1025" s="331"/>
      <c r="D1025" s="331"/>
      <c r="E1025" s="331"/>
      <c r="F1025" s="331"/>
      <c r="G1025" s="331"/>
      <c r="H1025" s="331"/>
      <c r="I1025" s="331"/>
      <c r="J1025" s="332"/>
      <c r="K1025" s="333"/>
      <c r="L1025" s="333"/>
      <c r="M1025" s="333"/>
      <c r="N1025" s="333"/>
      <c r="O1025" s="333"/>
      <c r="P1025" s="334"/>
      <c r="Q1025" s="334"/>
      <c r="R1025" s="334"/>
      <c r="S1025" s="334"/>
      <c r="T1025" s="334"/>
      <c r="U1025" s="334"/>
      <c r="V1025" s="334"/>
      <c r="W1025" s="334"/>
      <c r="X1025" s="334"/>
      <c r="Y1025" s="335"/>
      <c r="Z1025" s="336"/>
      <c r="AA1025" s="336"/>
      <c r="AB1025" s="337"/>
      <c r="AC1025" s="338"/>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c r="AY1025">
        <f>COUNTA($C$1025)</f>
        <v>0</v>
      </c>
    </row>
    <row r="1026" spans="1:51" s="16" customFormat="1" ht="30" hidden="1" customHeight="1" x14ac:dyDescent="0.15">
      <c r="A1026" s="358">
        <v>17</v>
      </c>
      <c r="B1026" s="358">
        <v>1</v>
      </c>
      <c r="C1026" s="331"/>
      <c r="D1026" s="331"/>
      <c r="E1026" s="331"/>
      <c r="F1026" s="331"/>
      <c r="G1026" s="331"/>
      <c r="H1026" s="331"/>
      <c r="I1026" s="331"/>
      <c r="J1026" s="332"/>
      <c r="K1026" s="333"/>
      <c r="L1026" s="333"/>
      <c r="M1026" s="333"/>
      <c r="N1026" s="333"/>
      <c r="O1026" s="333"/>
      <c r="P1026" s="334"/>
      <c r="Q1026" s="334"/>
      <c r="R1026" s="334"/>
      <c r="S1026" s="334"/>
      <c r="T1026" s="334"/>
      <c r="U1026" s="334"/>
      <c r="V1026" s="334"/>
      <c r="W1026" s="334"/>
      <c r="X1026" s="334"/>
      <c r="Y1026" s="335"/>
      <c r="Z1026" s="336"/>
      <c r="AA1026" s="336"/>
      <c r="AB1026" s="337"/>
      <c r="AC1026" s="338"/>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c r="AY1026">
        <f>COUNTA($C$1026)</f>
        <v>0</v>
      </c>
    </row>
    <row r="1027" spans="1:51" ht="30" hidden="1" customHeight="1" x14ac:dyDescent="0.15">
      <c r="A1027" s="358">
        <v>18</v>
      </c>
      <c r="B1027" s="358">
        <v>1</v>
      </c>
      <c r="C1027" s="331"/>
      <c r="D1027" s="331"/>
      <c r="E1027" s="331"/>
      <c r="F1027" s="331"/>
      <c r="G1027" s="331"/>
      <c r="H1027" s="331"/>
      <c r="I1027" s="331"/>
      <c r="J1027" s="332"/>
      <c r="K1027" s="333"/>
      <c r="L1027" s="333"/>
      <c r="M1027" s="333"/>
      <c r="N1027" s="333"/>
      <c r="O1027" s="333"/>
      <c r="P1027" s="334"/>
      <c r="Q1027" s="334"/>
      <c r="R1027" s="334"/>
      <c r="S1027" s="334"/>
      <c r="T1027" s="334"/>
      <c r="U1027" s="334"/>
      <c r="V1027" s="334"/>
      <c r="W1027" s="334"/>
      <c r="X1027" s="334"/>
      <c r="Y1027" s="335"/>
      <c r="Z1027" s="336"/>
      <c r="AA1027" s="336"/>
      <c r="AB1027" s="337"/>
      <c r="AC1027" s="338"/>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c r="AY1027">
        <f>COUNTA($C$1027)</f>
        <v>0</v>
      </c>
    </row>
    <row r="1028" spans="1:51" ht="30" hidden="1" customHeight="1" x14ac:dyDescent="0.15">
      <c r="A1028" s="358">
        <v>19</v>
      </c>
      <c r="B1028" s="358">
        <v>1</v>
      </c>
      <c r="C1028" s="331"/>
      <c r="D1028" s="331"/>
      <c r="E1028" s="331"/>
      <c r="F1028" s="331"/>
      <c r="G1028" s="331"/>
      <c r="H1028" s="331"/>
      <c r="I1028" s="331"/>
      <c r="J1028" s="332"/>
      <c r="K1028" s="333"/>
      <c r="L1028" s="333"/>
      <c r="M1028" s="333"/>
      <c r="N1028" s="333"/>
      <c r="O1028" s="333"/>
      <c r="P1028" s="334"/>
      <c r="Q1028" s="334"/>
      <c r="R1028" s="334"/>
      <c r="S1028" s="334"/>
      <c r="T1028" s="334"/>
      <c r="U1028" s="334"/>
      <c r="V1028" s="334"/>
      <c r="W1028" s="334"/>
      <c r="X1028" s="334"/>
      <c r="Y1028" s="335"/>
      <c r="Z1028" s="336"/>
      <c r="AA1028" s="336"/>
      <c r="AB1028" s="337"/>
      <c r="AC1028" s="338"/>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c r="AY1028">
        <f>COUNTA($C$1028)</f>
        <v>0</v>
      </c>
    </row>
    <row r="1029" spans="1:51" ht="30" hidden="1" customHeight="1" x14ac:dyDescent="0.15">
      <c r="A1029" s="358">
        <v>20</v>
      </c>
      <c r="B1029" s="358">
        <v>1</v>
      </c>
      <c r="C1029" s="331"/>
      <c r="D1029" s="331"/>
      <c r="E1029" s="331"/>
      <c r="F1029" s="331"/>
      <c r="G1029" s="331"/>
      <c r="H1029" s="331"/>
      <c r="I1029" s="331"/>
      <c r="J1029" s="332"/>
      <c r="K1029" s="333"/>
      <c r="L1029" s="333"/>
      <c r="M1029" s="333"/>
      <c r="N1029" s="333"/>
      <c r="O1029" s="333"/>
      <c r="P1029" s="334"/>
      <c r="Q1029" s="334"/>
      <c r="R1029" s="334"/>
      <c r="S1029" s="334"/>
      <c r="T1029" s="334"/>
      <c r="U1029" s="334"/>
      <c r="V1029" s="334"/>
      <c r="W1029" s="334"/>
      <c r="X1029" s="334"/>
      <c r="Y1029" s="335"/>
      <c r="Z1029" s="336"/>
      <c r="AA1029" s="336"/>
      <c r="AB1029" s="337"/>
      <c r="AC1029" s="338"/>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c r="AY1029">
        <f>COUNTA($C$1029)</f>
        <v>0</v>
      </c>
    </row>
    <row r="1030" spans="1:51" ht="30" hidden="1" customHeight="1" x14ac:dyDescent="0.15">
      <c r="A1030" s="358">
        <v>21</v>
      </c>
      <c r="B1030" s="358">
        <v>1</v>
      </c>
      <c r="C1030" s="331"/>
      <c r="D1030" s="331"/>
      <c r="E1030" s="331"/>
      <c r="F1030" s="331"/>
      <c r="G1030" s="331"/>
      <c r="H1030" s="331"/>
      <c r="I1030" s="331"/>
      <c r="J1030" s="332"/>
      <c r="K1030" s="333"/>
      <c r="L1030" s="333"/>
      <c r="M1030" s="333"/>
      <c r="N1030" s="333"/>
      <c r="O1030" s="333"/>
      <c r="P1030" s="334"/>
      <c r="Q1030" s="334"/>
      <c r="R1030" s="334"/>
      <c r="S1030" s="334"/>
      <c r="T1030" s="334"/>
      <c r="U1030" s="334"/>
      <c r="V1030" s="334"/>
      <c r="W1030" s="334"/>
      <c r="X1030" s="334"/>
      <c r="Y1030" s="335"/>
      <c r="Z1030" s="336"/>
      <c r="AA1030" s="336"/>
      <c r="AB1030" s="337"/>
      <c r="AC1030" s="338"/>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c r="AY1030">
        <f>COUNTA($C$1030)</f>
        <v>0</v>
      </c>
    </row>
    <row r="1031" spans="1:51" ht="30" hidden="1" customHeight="1" x14ac:dyDescent="0.15">
      <c r="A1031" s="358">
        <v>22</v>
      </c>
      <c r="B1031" s="358">
        <v>1</v>
      </c>
      <c r="C1031" s="331"/>
      <c r="D1031" s="331"/>
      <c r="E1031" s="331"/>
      <c r="F1031" s="331"/>
      <c r="G1031" s="331"/>
      <c r="H1031" s="331"/>
      <c r="I1031" s="331"/>
      <c r="J1031" s="332"/>
      <c r="K1031" s="333"/>
      <c r="L1031" s="333"/>
      <c r="M1031" s="333"/>
      <c r="N1031" s="333"/>
      <c r="O1031" s="333"/>
      <c r="P1031" s="334"/>
      <c r="Q1031" s="334"/>
      <c r="R1031" s="334"/>
      <c r="S1031" s="334"/>
      <c r="T1031" s="334"/>
      <c r="U1031" s="334"/>
      <c r="V1031" s="334"/>
      <c r="W1031" s="334"/>
      <c r="X1031" s="334"/>
      <c r="Y1031" s="335"/>
      <c r="Z1031" s="336"/>
      <c r="AA1031" s="336"/>
      <c r="AB1031" s="337"/>
      <c r="AC1031" s="338"/>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c r="AY1031">
        <f>COUNTA($C$1031)</f>
        <v>0</v>
      </c>
    </row>
    <row r="1032" spans="1:51" ht="30" hidden="1" customHeight="1" x14ac:dyDescent="0.15">
      <c r="A1032" s="358">
        <v>23</v>
      </c>
      <c r="B1032" s="358">
        <v>1</v>
      </c>
      <c r="C1032" s="331"/>
      <c r="D1032" s="331"/>
      <c r="E1032" s="331"/>
      <c r="F1032" s="331"/>
      <c r="G1032" s="331"/>
      <c r="H1032" s="331"/>
      <c r="I1032" s="331"/>
      <c r="J1032" s="332"/>
      <c r="K1032" s="333"/>
      <c r="L1032" s="333"/>
      <c r="M1032" s="333"/>
      <c r="N1032" s="333"/>
      <c r="O1032" s="333"/>
      <c r="P1032" s="334"/>
      <c r="Q1032" s="334"/>
      <c r="R1032" s="334"/>
      <c r="S1032" s="334"/>
      <c r="T1032" s="334"/>
      <c r="U1032" s="334"/>
      <c r="V1032" s="334"/>
      <c r="W1032" s="334"/>
      <c r="X1032" s="334"/>
      <c r="Y1032" s="335"/>
      <c r="Z1032" s="336"/>
      <c r="AA1032" s="336"/>
      <c r="AB1032" s="337"/>
      <c r="AC1032" s="338"/>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c r="AY1032">
        <f>COUNTA($C$1032)</f>
        <v>0</v>
      </c>
    </row>
    <row r="1033" spans="1:51" ht="30" hidden="1" customHeight="1" x14ac:dyDescent="0.15">
      <c r="A1033" s="358">
        <v>24</v>
      </c>
      <c r="B1033" s="358">
        <v>1</v>
      </c>
      <c r="C1033" s="331"/>
      <c r="D1033" s="331"/>
      <c r="E1033" s="331"/>
      <c r="F1033" s="331"/>
      <c r="G1033" s="331"/>
      <c r="H1033" s="331"/>
      <c r="I1033" s="331"/>
      <c r="J1033" s="332"/>
      <c r="K1033" s="333"/>
      <c r="L1033" s="333"/>
      <c r="M1033" s="333"/>
      <c r="N1033" s="333"/>
      <c r="O1033" s="333"/>
      <c r="P1033" s="334"/>
      <c r="Q1033" s="334"/>
      <c r="R1033" s="334"/>
      <c r="S1033" s="334"/>
      <c r="T1033" s="334"/>
      <c r="U1033" s="334"/>
      <c r="V1033" s="334"/>
      <c r="W1033" s="334"/>
      <c r="X1033" s="334"/>
      <c r="Y1033" s="335"/>
      <c r="Z1033" s="336"/>
      <c r="AA1033" s="336"/>
      <c r="AB1033" s="337"/>
      <c r="AC1033" s="338"/>
      <c r="AD1033" s="339"/>
      <c r="AE1033" s="339"/>
      <c r="AF1033" s="339"/>
      <c r="AG1033" s="339"/>
      <c r="AH1033" s="340"/>
      <c r="AI1033" s="341"/>
      <c r="AJ1033" s="341"/>
      <c r="AK1033" s="341"/>
      <c r="AL1033" s="342"/>
      <c r="AM1033" s="343"/>
      <c r="AN1033" s="343"/>
      <c r="AO1033" s="344"/>
      <c r="AP1033" s="345"/>
      <c r="AQ1033" s="345"/>
      <c r="AR1033" s="345"/>
      <c r="AS1033" s="345"/>
      <c r="AT1033" s="345"/>
      <c r="AU1033" s="345"/>
      <c r="AV1033" s="345"/>
      <c r="AW1033" s="345"/>
      <c r="AX1033" s="345"/>
      <c r="AY1033">
        <f>COUNTA($C$1033)</f>
        <v>0</v>
      </c>
    </row>
    <row r="1034" spans="1:51" ht="30" hidden="1" customHeight="1" x14ac:dyDescent="0.15">
      <c r="A1034" s="358">
        <v>25</v>
      </c>
      <c r="B1034" s="358">
        <v>1</v>
      </c>
      <c r="C1034" s="331"/>
      <c r="D1034" s="331"/>
      <c r="E1034" s="331"/>
      <c r="F1034" s="331"/>
      <c r="G1034" s="331"/>
      <c r="H1034" s="331"/>
      <c r="I1034" s="331"/>
      <c r="J1034" s="332"/>
      <c r="K1034" s="333"/>
      <c r="L1034" s="333"/>
      <c r="M1034" s="333"/>
      <c r="N1034" s="333"/>
      <c r="O1034" s="333"/>
      <c r="P1034" s="334"/>
      <c r="Q1034" s="334"/>
      <c r="R1034" s="334"/>
      <c r="S1034" s="334"/>
      <c r="T1034" s="334"/>
      <c r="U1034" s="334"/>
      <c r="V1034" s="334"/>
      <c r="W1034" s="334"/>
      <c r="X1034" s="334"/>
      <c r="Y1034" s="335"/>
      <c r="Z1034" s="336"/>
      <c r="AA1034" s="336"/>
      <c r="AB1034" s="337"/>
      <c r="AC1034" s="338"/>
      <c r="AD1034" s="339"/>
      <c r="AE1034" s="339"/>
      <c r="AF1034" s="339"/>
      <c r="AG1034" s="339"/>
      <c r="AH1034" s="340"/>
      <c r="AI1034" s="341"/>
      <c r="AJ1034" s="341"/>
      <c r="AK1034" s="341"/>
      <c r="AL1034" s="342"/>
      <c r="AM1034" s="343"/>
      <c r="AN1034" s="343"/>
      <c r="AO1034" s="344"/>
      <c r="AP1034" s="345"/>
      <c r="AQ1034" s="345"/>
      <c r="AR1034" s="345"/>
      <c r="AS1034" s="345"/>
      <c r="AT1034" s="345"/>
      <c r="AU1034" s="345"/>
      <c r="AV1034" s="345"/>
      <c r="AW1034" s="345"/>
      <c r="AX1034" s="345"/>
      <c r="AY1034">
        <f>COUNTA($C$1034)</f>
        <v>0</v>
      </c>
    </row>
    <row r="1035" spans="1:51" ht="30" hidden="1" customHeight="1" x14ac:dyDescent="0.15">
      <c r="A1035" s="358">
        <v>26</v>
      </c>
      <c r="B1035" s="358">
        <v>1</v>
      </c>
      <c r="C1035" s="331"/>
      <c r="D1035" s="331"/>
      <c r="E1035" s="331"/>
      <c r="F1035" s="331"/>
      <c r="G1035" s="331"/>
      <c r="H1035" s="331"/>
      <c r="I1035" s="331"/>
      <c r="J1035" s="332"/>
      <c r="K1035" s="333"/>
      <c r="L1035" s="333"/>
      <c r="M1035" s="333"/>
      <c r="N1035" s="333"/>
      <c r="O1035" s="333"/>
      <c r="P1035" s="334"/>
      <c r="Q1035" s="334"/>
      <c r="R1035" s="334"/>
      <c r="S1035" s="334"/>
      <c r="T1035" s="334"/>
      <c r="U1035" s="334"/>
      <c r="V1035" s="334"/>
      <c r="W1035" s="334"/>
      <c r="X1035" s="334"/>
      <c r="Y1035" s="335"/>
      <c r="Z1035" s="336"/>
      <c r="AA1035" s="336"/>
      <c r="AB1035" s="337"/>
      <c r="AC1035" s="338"/>
      <c r="AD1035" s="339"/>
      <c r="AE1035" s="339"/>
      <c r="AF1035" s="339"/>
      <c r="AG1035" s="339"/>
      <c r="AH1035" s="340"/>
      <c r="AI1035" s="341"/>
      <c r="AJ1035" s="341"/>
      <c r="AK1035" s="341"/>
      <c r="AL1035" s="342"/>
      <c r="AM1035" s="343"/>
      <c r="AN1035" s="343"/>
      <c r="AO1035" s="344"/>
      <c r="AP1035" s="345"/>
      <c r="AQ1035" s="345"/>
      <c r="AR1035" s="345"/>
      <c r="AS1035" s="345"/>
      <c r="AT1035" s="345"/>
      <c r="AU1035" s="345"/>
      <c r="AV1035" s="345"/>
      <c r="AW1035" s="345"/>
      <c r="AX1035" s="345"/>
      <c r="AY1035">
        <f>COUNTA($C$1035)</f>
        <v>0</v>
      </c>
    </row>
    <row r="1036" spans="1:51" ht="30" hidden="1" customHeight="1" x14ac:dyDescent="0.15">
      <c r="A1036" s="358">
        <v>27</v>
      </c>
      <c r="B1036" s="358">
        <v>1</v>
      </c>
      <c r="C1036" s="331"/>
      <c r="D1036" s="331"/>
      <c r="E1036" s="331"/>
      <c r="F1036" s="331"/>
      <c r="G1036" s="331"/>
      <c r="H1036" s="331"/>
      <c r="I1036" s="331"/>
      <c r="J1036" s="332"/>
      <c r="K1036" s="333"/>
      <c r="L1036" s="333"/>
      <c r="M1036" s="333"/>
      <c r="N1036" s="333"/>
      <c r="O1036" s="333"/>
      <c r="P1036" s="334"/>
      <c r="Q1036" s="334"/>
      <c r="R1036" s="334"/>
      <c r="S1036" s="334"/>
      <c r="T1036" s="334"/>
      <c r="U1036" s="334"/>
      <c r="V1036" s="334"/>
      <c r="W1036" s="334"/>
      <c r="X1036" s="334"/>
      <c r="Y1036" s="335"/>
      <c r="Z1036" s="336"/>
      <c r="AA1036" s="336"/>
      <c r="AB1036" s="337"/>
      <c r="AC1036" s="338"/>
      <c r="AD1036" s="339"/>
      <c r="AE1036" s="339"/>
      <c r="AF1036" s="339"/>
      <c r="AG1036" s="339"/>
      <c r="AH1036" s="340"/>
      <c r="AI1036" s="341"/>
      <c r="AJ1036" s="341"/>
      <c r="AK1036" s="341"/>
      <c r="AL1036" s="342"/>
      <c r="AM1036" s="343"/>
      <c r="AN1036" s="343"/>
      <c r="AO1036" s="344"/>
      <c r="AP1036" s="345"/>
      <c r="AQ1036" s="345"/>
      <c r="AR1036" s="345"/>
      <c r="AS1036" s="345"/>
      <c r="AT1036" s="345"/>
      <c r="AU1036" s="345"/>
      <c r="AV1036" s="345"/>
      <c r="AW1036" s="345"/>
      <c r="AX1036" s="345"/>
      <c r="AY1036">
        <f>COUNTA($C$1036)</f>
        <v>0</v>
      </c>
    </row>
    <row r="1037" spans="1:51" ht="30" hidden="1" customHeight="1" x14ac:dyDescent="0.15">
      <c r="A1037" s="358">
        <v>28</v>
      </c>
      <c r="B1037" s="358">
        <v>1</v>
      </c>
      <c r="C1037" s="331"/>
      <c r="D1037" s="331"/>
      <c r="E1037" s="331"/>
      <c r="F1037" s="331"/>
      <c r="G1037" s="331"/>
      <c r="H1037" s="331"/>
      <c r="I1037" s="331"/>
      <c r="J1037" s="332"/>
      <c r="K1037" s="333"/>
      <c r="L1037" s="333"/>
      <c r="M1037" s="333"/>
      <c r="N1037" s="333"/>
      <c r="O1037" s="333"/>
      <c r="P1037" s="334"/>
      <c r="Q1037" s="334"/>
      <c r="R1037" s="334"/>
      <c r="S1037" s="334"/>
      <c r="T1037" s="334"/>
      <c r="U1037" s="334"/>
      <c r="V1037" s="334"/>
      <c r="W1037" s="334"/>
      <c r="X1037" s="334"/>
      <c r="Y1037" s="335"/>
      <c r="Z1037" s="336"/>
      <c r="AA1037" s="336"/>
      <c r="AB1037" s="337"/>
      <c r="AC1037" s="338"/>
      <c r="AD1037" s="339"/>
      <c r="AE1037" s="339"/>
      <c r="AF1037" s="339"/>
      <c r="AG1037" s="339"/>
      <c r="AH1037" s="340"/>
      <c r="AI1037" s="341"/>
      <c r="AJ1037" s="341"/>
      <c r="AK1037" s="341"/>
      <c r="AL1037" s="342"/>
      <c r="AM1037" s="343"/>
      <c r="AN1037" s="343"/>
      <c r="AO1037" s="344"/>
      <c r="AP1037" s="345"/>
      <c r="AQ1037" s="345"/>
      <c r="AR1037" s="345"/>
      <c r="AS1037" s="345"/>
      <c r="AT1037" s="345"/>
      <c r="AU1037" s="345"/>
      <c r="AV1037" s="345"/>
      <c r="AW1037" s="345"/>
      <c r="AX1037" s="345"/>
      <c r="AY1037">
        <f>COUNTA($C$1037)</f>
        <v>0</v>
      </c>
    </row>
    <row r="1038" spans="1:51" ht="30" hidden="1" customHeight="1" x14ac:dyDescent="0.15">
      <c r="A1038" s="358">
        <v>29</v>
      </c>
      <c r="B1038" s="358">
        <v>1</v>
      </c>
      <c r="C1038" s="331"/>
      <c r="D1038" s="331"/>
      <c r="E1038" s="331"/>
      <c r="F1038" s="331"/>
      <c r="G1038" s="331"/>
      <c r="H1038" s="331"/>
      <c r="I1038" s="331"/>
      <c r="J1038" s="332"/>
      <c r="K1038" s="333"/>
      <c r="L1038" s="333"/>
      <c r="M1038" s="333"/>
      <c r="N1038" s="333"/>
      <c r="O1038" s="333"/>
      <c r="P1038" s="334"/>
      <c r="Q1038" s="334"/>
      <c r="R1038" s="334"/>
      <c r="S1038" s="334"/>
      <c r="T1038" s="334"/>
      <c r="U1038" s="334"/>
      <c r="V1038" s="334"/>
      <c r="W1038" s="334"/>
      <c r="X1038" s="334"/>
      <c r="Y1038" s="335"/>
      <c r="Z1038" s="336"/>
      <c r="AA1038" s="336"/>
      <c r="AB1038" s="337"/>
      <c r="AC1038" s="338"/>
      <c r="AD1038" s="339"/>
      <c r="AE1038" s="339"/>
      <c r="AF1038" s="339"/>
      <c r="AG1038" s="339"/>
      <c r="AH1038" s="340"/>
      <c r="AI1038" s="341"/>
      <c r="AJ1038" s="341"/>
      <c r="AK1038" s="341"/>
      <c r="AL1038" s="342"/>
      <c r="AM1038" s="343"/>
      <c r="AN1038" s="343"/>
      <c r="AO1038" s="344"/>
      <c r="AP1038" s="345"/>
      <c r="AQ1038" s="345"/>
      <c r="AR1038" s="345"/>
      <c r="AS1038" s="345"/>
      <c r="AT1038" s="345"/>
      <c r="AU1038" s="345"/>
      <c r="AV1038" s="345"/>
      <c r="AW1038" s="345"/>
      <c r="AX1038" s="345"/>
      <c r="AY1038">
        <f>COUNTA($C$1038)</f>
        <v>0</v>
      </c>
    </row>
    <row r="1039" spans="1:51" ht="30" hidden="1" customHeight="1" x14ac:dyDescent="0.15">
      <c r="A1039" s="358">
        <v>30</v>
      </c>
      <c r="B1039" s="358">
        <v>1</v>
      </c>
      <c r="C1039" s="331"/>
      <c r="D1039" s="331"/>
      <c r="E1039" s="331"/>
      <c r="F1039" s="331"/>
      <c r="G1039" s="331"/>
      <c r="H1039" s="331"/>
      <c r="I1039" s="331"/>
      <c r="J1039" s="332"/>
      <c r="K1039" s="333"/>
      <c r="L1039" s="333"/>
      <c r="M1039" s="333"/>
      <c r="N1039" s="333"/>
      <c r="O1039" s="333"/>
      <c r="P1039" s="334"/>
      <c r="Q1039" s="334"/>
      <c r="R1039" s="334"/>
      <c r="S1039" s="334"/>
      <c r="T1039" s="334"/>
      <c r="U1039" s="334"/>
      <c r="V1039" s="334"/>
      <c r="W1039" s="334"/>
      <c r="X1039" s="334"/>
      <c r="Y1039" s="335"/>
      <c r="Z1039" s="336"/>
      <c r="AA1039" s="336"/>
      <c r="AB1039" s="337"/>
      <c r="AC1039" s="338"/>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8"/>
      <c r="B1042" s="348"/>
      <c r="C1042" s="348" t="s">
        <v>26</v>
      </c>
      <c r="D1042" s="348"/>
      <c r="E1042" s="348"/>
      <c r="F1042" s="348"/>
      <c r="G1042" s="348"/>
      <c r="H1042" s="348"/>
      <c r="I1042" s="348"/>
      <c r="J1042" s="137" t="s">
        <v>221</v>
      </c>
      <c r="K1042" s="349"/>
      <c r="L1042" s="349"/>
      <c r="M1042" s="349"/>
      <c r="N1042" s="349"/>
      <c r="O1042" s="349"/>
      <c r="P1042" s="232" t="s">
        <v>196</v>
      </c>
      <c r="Q1042" s="232"/>
      <c r="R1042" s="232"/>
      <c r="S1042" s="232"/>
      <c r="T1042" s="232"/>
      <c r="U1042" s="232"/>
      <c r="V1042" s="232"/>
      <c r="W1042" s="232"/>
      <c r="X1042" s="232"/>
      <c r="Y1042" s="350" t="s">
        <v>219</v>
      </c>
      <c r="Z1042" s="351"/>
      <c r="AA1042" s="351"/>
      <c r="AB1042" s="351"/>
      <c r="AC1042" s="137" t="s">
        <v>255</v>
      </c>
      <c r="AD1042" s="137"/>
      <c r="AE1042" s="137"/>
      <c r="AF1042" s="137"/>
      <c r="AG1042" s="137"/>
      <c r="AH1042" s="350" t="s">
        <v>283</v>
      </c>
      <c r="AI1042" s="348"/>
      <c r="AJ1042" s="348"/>
      <c r="AK1042" s="348"/>
      <c r="AL1042" s="348" t="s">
        <v>21</v>
      </c>
      <c r="AM1042" s="348"/>
      <c r="AN1042" s="348"/>
      <c r="AO1042" s="352"/>
      <c r="AP1042" s="353" t="s">
        <v>222</v>
      </c>
      <c r="AQ1042" s="353"/>
      <c r="AR1042" s="353"/>
      <c r="AS1042" s="353"/>
      <c r="AT1042" s="353"/>
      <c r="AU1042" s="353"/>
      <c r="AV1042" s="353"/>
      <c r="AW1042" s="353"/>
      <c r="AX1042" s="353"/>
      <c r="AY1042">
        <f t="shared" ref="AY1042:AY1043" si="123">$AY$1040</f>
        <v>0</v>
      </c>
    </row>
    <row r="1043" spans="1:51" ht="30" hidden="1" customHeight="1" x14ac:dyDescent="0.15">
      <c r="A1043" s="358">
        <v>1</v>
      </c>
      <c r="B1043" s="358">
        <v>1</v>
      </c>
      <c r="C1043" s="331"/>
      <c r="D1043" s="331"/>
      <c r="E1043" s="331"/>
      <c r="F1043" s="331"/>
      <c r="G1043" s="331"/>
      <c r="H1043" s="331"/>
      <c r="I1043" s="331"/>
      <c r="J1043" s="332"/>
      <c r="K1043" s="333"/>
      <c r="L1043" s="333"/>
      <c r="M1043" s="333"/>
      <c r="N1043" s="333"/>
      <c r="O1043" s="333"/>
      <c r="P1043" s="334"/>
      <c r="Q1043" s="334"/>
      <c r="R1043" s="334"/>
      <c r="S1043" s="334"/>
      <c r="T1043" s="334"/>
      <c r="U1043" s="334"/>
      <c r="V1043" s="334"/>
      <c r="W1043" s="334"/>
      <c r="X1043" s="334"/>
      <c r="Y1043" s="335"/>
      <c r="Z1043" s="336"/>
      <c r="AA1043" s="336"/>
      <c r="AB1043" s="337"/>
      <c r="AC1043" s="338"/>
      <c r="AD1043" s="339"/>
      <c r="AE1043" s="339"/>
      <c r="AF1043" s="339"/>
      <c r="AG1043" s="339"/>
      <c r="AH1043" s="354"/>
      <c r="AI1043" s="355"/>
      <c r="AJ1043" s="355"/>
      <c r="AK1043" s="355"/>
      <c r="AL1043" s="342"/>
      <c r="AM1043" s="343"/>
      <c r="AN1043" s="343"/>
      <c r="AO1043" s="344"/>
      <c r="AP1043" s="345"/>
      <c r="AQ1043" s="345"/>
      <c r="AR1043" s="345"/>
      <c r="AS1043" s="345"/>
      <c r="AT1043" s="345"/>
      <c r="AU1043" s="345"/>
      <c r="AV1043" s="345"/>
      <c r="AW1043" s="345"/>
      <c r="AX1043" s="345"/>
      <c r="AY1043">
        <f t="shared" si="123"/>
        <v>0</v>
      </c>
    </row>
    <row r="1044" spans="1:51" ht="30" hidden="1" customHeight="1" x14ac:dyDescent="0.15">
      <c r="A1044" s="358">
        <v>2</v>
      </c>
      <c r="B1044" s="358">
        <v>1</v>
      </c>
      <c r="C1044" s="331"/>
      <c r="D1044" s="331"/>
      <c r="E1044" s="331"/>
      <c r="F1044" s="331"/>
      <c r="G1044" s="331"/>
      <c r="H1044" s="331"/>
      <c r="I1044" s="331"/>
      <c r="J1044" s="332"/>
      <c r="K1044" s="333"/>
      <c r="L1044" s="333"/>
      <c r="M1044" s="333"/>
      <c r="N1044" s="333"/>
      <c r="O1044" s="333"/>
      <c r="P1044" s="334"/>
      <c r="Q1044" s="334"/>
      <c r="R1044" s="334"/>
      <c r="S1044" s="334"/>
      <c r="T1044" s="334"/>
      <c r="U1044" s="334"/>
      <c r="V1044" s="334"/>
      <c r="W1044" s="334"/>
      <c r="X1044" s="334"/>
      <c r="Y1044" s="335"/>
      <c r="Z1044" s="336"/>
      <c r="AA1044" s="336"/>
      <c r="AB1044" s="337"/>
      <c r="AC1044" s="338"/>
      <c r="AD1044" s="339"/>
      <c r="AE1044" s="339"/>
      <c r="AF1044" s="339"/>
      <c r="AG1044" s="339"/>
      <c r="AH1044" s="354"/>
      <c r="AI1044" s="355"/>
      <c r="AJ1044" s="355"/>
      <c r="AK1044" s="355"/>
      <c r="AL1044" s="342"/>
      <c r="AM1044" s="343"/>
      <c r="AN1044" s="343"/>
      <c r="AO1044" s="344"/>
      <c r="AP1044" s="345"/>
      <c r="AQ1044" s="345"/>
      <c r="AR1044" s="345"/>
      <c r="AS1044" s="345"/>
      <c r="AT1044" s="345"/>
      <c r="AU1044" s="345"/>
      <c r="AV1044" s="345"/>
      <c r="AW1044" s="345"/>
      <c r="AX1044" s="345"/>
      <c r="AY1044">
        <f>COUNTA($C$1044)</f>
        <v>0</v>
      </c>
    </row>
    <row r="1045" spans="1:51" ht="30" hidden="1" customHeight="1" x14ac:dyDescent="0.15">
      <c r="A1045" s="358">
        <v>3</v>
      </c>
      <c r="B1045" s="358">
        <v>1</v>
      </c>
      <c r="C1045" s="346"/>
      <c r="D1045" s="331"/>
      <c r="E1045" s="331"/>
      <c r="F1045" s="331"/>
      <c r="G1045" s="331"/>
      <c r="H1045" s="331"/>
      <c r="I1045" s="331"/>
      <c r="J1045" s="332"/>
      <c r="K1045" s="333"/>
      <c r="L1045" s="333"/>
      <c r="M1045" s="333"/>
      <c r="N1045" s="333"/>
      <c r="O1045" s="333"/>
      <c r="P1045" s="347"/>
      <c r="Q1045" s="334"/>
      <c r="R1045" s="334"/>
      <c r="S1045" s="334"/>
      <c r="T1045" s="334"/>
      <c r="U1045" s="334"/>
      <c r="V1045" s="334"/>
      <c r="W1045" s="334"/>
      <c r="X1045" s="334"/>
      <c r="Y1045" s="335"/>
      <c r="Z1045" s="336"/>
      <c r="AA1045" s="336"/>
      <c r="AB1045" s="337"/>
      <c r="AC1045" s="338"/>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c r="AY1045">
        <f>COUNTA($C$1045)</f>
        <v>0</v>
      </c>
    </row>
    <row r="1046" spans="1:51" ht="30" hidden="1" customHeight="1" x14ac:dyDescent="0.15">
      <c r="A1046" s="358">
        <v>4</v>
      </c>
      <c r="B1046" s="358">
        <v>1</v>
      </c>
      <c r="C1046" s="346"/>
      <c r="D1046" s="331"/>
      <c r="E1046" s="331"/>
      <c r="F1046" s="331"/>
      <c r="G1046" s="331"/>
      <c r="H1046" s="331"/>
      <c r="I1046" s="331"/>
      <c r="J1046" s="332"/>
      <c r="K1046" s="333"/>
      <c r="L1046" s="333"/>
      <c r="M1046" s="333"/>
      <c r="N1046" s="333"/>
      <c r="O1046" s="333"/>
      <c r="P1046" s="347"/>
      <c r="Q1046" s="334"/>
      <c r="R1046" s="334"/>
      <c r="S1046" s="334"/>
      <c r="T1046" s="334"/>
      <c r="U1046" s="334"/>
      <c r="V1046" s="334"/>
      <c r="W1046" s="334"/>
      <c r="X1046" s="334"/>
      <c r="Y1046" s="335"/>
      <c r="Z1046" s="336"/>
      <c r="AA1046" s="336"/>
      <c r="AB1046" s="337"/>
      <c r="AC1046" s="338"/>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c r="AY1046">
        <f>COUNTA($C$1046)</f>
        <v>0</v>
      </c>
    </row>
    <row r="1047" spans="1:51" ht="30" hidden="1" customHeight="1" x14ac:dyDescent="0.15">
      <c r="A1047" s="358">
        <v>5</v>
      </c>
      <c r="B1047" s="358">
        <v>1</v>
      </c>
      <c r="C1047" s="331"/>
      <c r="D1047" s="331"/>
      <c r="E1047" s="331"/>
      <c r="F1047" s="331"/>
      <c r="G1047" s="331"/>
      <c r="H1047" s="331"/>
      <c r="I1047" s="331"/>
      <c r="J1047" s="332"/>
      <c r="K1047" s="333"/>
      <c r="L1047" s="333"/>
      <c r="M1047" s="333"/>
      <c r="N1047" s="333"/>
      <c r="O1047" s="333"/>
      <c r="P1047" s="334"/>
      <c r="Q1047" s="334"/>
      <c r="R1047" s="334"/>
      <c r="S1047" s="334"/>
      <c r="T1047" s="334"/>
      <c r="U1047" s="334"/>
      <c r="V1047" s="334"/>
      <c r="W1047" s="334"/>
      <c r="X1047" s="334"/>
      <c r="Y1047" s="335"/>
      <c r="Z1047" s="336"/>
      <c r="AA1047" s="336"/>
      <c r="AB1047" s="337"/>
      <c r="AC1047" s="338"/>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c r="AY1047">
        <f>COUNTA($C$1047)</f>
        <v>0</v>
      </c>
    </row>
    <row r="1048" spans="1:51" ht="30" hidden="1" customHeight="1" x14ac:dyDescent="0.15">
      <c r="A1048" s="358">
        <v>6</v>
      </c>
      <c r="B1048" s="358">
        <v>1</v>
      </c>
      <c r="C1048" s="331"/>
      <c r="D1048" s="331"/>
      <c r="E1048" s="331"/>
      <c r="F1048" s="331"/>
      <c r="G1048" s="331"/>
      <c r="H1048" s="331"/>
      <c r="I1048" s="331"/>
      <c r="J1048" s="332"/>
      <c r="K1048" s="333"/>
      <c r="L1048" s="333"/>
      <c r="M1048" s="333"/>
      <c r="N1048" s="333"/>
      <c r="O1048" s="333"/>
      <c r="P1048" s="334"/>
      <c r="Q1048" s="334"/>
      <c r="R1048" s="334"/>
      <c r="S1048" s="334"/>
      <c r="T1048" s="334"/>
      <c r="U1048" s="334"/>
      <c r="V1048" s="334"/>
      <c r="W1048" s="334"/>
      <c r="X1048" s="334"/>
      <c r="Y1048" s="335"/>
      <c r="Z1048" s="336"/>
      <c r="AA1048" s="336"/>
      <c r="AB1048" s="337"/>
      <c r="AC1048" s="338"/>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c r="AY1048">
        <f>COUNTA($C$1048)</f>
        <v>0</v>
      </c>
    </row>
    <row r="1049" spans="1:51" ht="30" hidden="1" customHeight="1" x14ac:dyDescent="0.15">
      <c r="A1049" s="358">
        <v>7</v>
      </c>
      <c r="B1049" s="358">
        <v>1</v>
      </c>
      <c r="C1049" s="331"/>
      <c r="D1049" s="331"/>
      <c r="E1049" s="331"/>
      <c r="F1049" s="331"/>
      <c r="G1049" s="331"/>
      <c r="H1049" s="331"/>
      <c r="I1049" s="331"/>
      <c r="J1049" s="332"/>
      <c r="K1049" s="333"/>
      <c r="L1049" s="333"/>
      <c r="M1049" s="333"/>
      <c r="N1049" s="333"/>
      <c r="O1049" s="333"/>
      <c r="P1049" s="334"/>
      <c r="Q1049" s="334"/>
      <c r="R1049" s="334"/>
      <c r="S1049" s="334"/>
      <c r="T1049" s="334"/>
      <c r="U1049" s="334"/>
      <c r="V1049" s="334"/>
      <c r="W1049" s="334"/>
      <c r="X1049" s="334"/>
      <c r="Y1049" s="335"/>
      <c r="Z1049" s="336"/>
      <c r="AA1049" s="336"/>
      <c r="AB1049" s="337"/>
      <c r="AC1049" s="338"/>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c r="AY1049">
        <f>COUNTA($C$1049)</f>
        <v>0</v>
      </c>
    </row>
    <row r="1050" spans="1:51" ht="30" hidden="1" customHeight="1" x14ac:dyDescent="0.15">
      <c r="A1050" s="358">
        <v>8</v>
      </c>
      <c r="B1050" s="358">
        <v>1</v>
      </c>
      <c r="C1050" s="331"/>
      <c r="D1050" s="331"/>
      <c r="E1050" s="331"/>
      <c r="F1050" s="331"/>
      <c r="G1050" s="331"/>
      <c r="H1050" s="331"/>
      <c r="I1050" s="331"/>
      <c r="J1050" s="332"/>
      <c r="K1050" s="333"/>
      <c r="L1050" s="333"/>
      <c r="M1050" s="333"/>
      <c r="N1050" s="333"/>
      <c r="O1050" s="333"/>
      <c r="P1050" s="334"/>
      <c r="Q1050" s="334"/>
      <c r="R1050" s="334"/>
      <c r="S1050" s="334"/>
      <c r="T1050" s="334"/>
      <c r="U1050" s="334"/>
      <c r="V1050" s="334"/>
      <c r="W1050" s="334"/>
      <c r="X1050" s="334"/>
      <c r="Y1050" s="335"/>
      <c r="Z1050" s="336"/>
      <c r="AA1050" s="336"/>
      <c r="AB1050" s="337"/>
      <c r="AC1050" s="338"/>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c r="AY1050">
        <f>COUNTA($C$1050)</f>
        <v>0</v>
      </c>
    </row>
    <row r="1051" spans="1:51" ht="30" hidden="1" customHeight="1" x14ac:dyDescent="0.15">
      <c r="A1051" s="358">
        <v>9</v>
      </c>
      <c r="B1051" s="358">
        <v>1</v>
      </c>
      <c r="C1051" s="331"/>
      <c r="D1051" s="331"/>
      <c r="E1051" s="331"/>
      <c r="F1051" s="331"/>
      <c r="G1051" s="331"/>
      <c r="H1051" s="331"/>
      <c r="I1051" s="331"/>
      <c r="J1051" s="332"/>
      <c r="K1051" s="333"/>
      <c r="L1051" s="333"/>
      <c r="M1051" s="333"/>
      <c r="N1051" s="333"/>
      <c r="O1051" s="333"/>
      <c r="P1051" s="334"/>
      <c r="Q1051" s="334"/>
      <c r="R1051" s="334"/>
      <c r="S1051" s="334"/>
      <c r="T1051" s="334"/>
      <c r="U1051" s="334"/>
      <c r="V1051" s="334"/>
      <c r="W1051" s="334"/>
      <c r="X1051" s="334"/>
      <c r="Y1051" s="335"/>
      <c r="Z1051" s="336"/>
      <c r="AA1051" s="336"/>
      <c r="AB1051" s="337"/>
      <c r="AC1051" s="338"/>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c r="AY1051">
        <f>COUNTA($C$1051)</f>
        <v>0</v>
      </c>
    </row>
    <row r="1052" spans="1:51" ht="30" hidden="1" customHeight="1" x14ac:dyDescent="0.15">
      <c r="A1052" s="358">
        <v>10</v>
      </c>
      <c r="B1052" s="358">
        <v>1</v>
      </c>
      <c r="C1052" s="331"/>
      <c r="D1052" s="331"/>
      <c r="E1052" s="331"/>
      <c r="F1052" s="331"/>
      <c r="G1052" s="331"/>
      <c r="H1052" s="331"/>
      <c r="I1052" s="331"/>
      <c r="J1052" s="332"/>
      <c r="K1052" s="333"/>
      <c r="L1052" s="333"/>
      <c r="M1052" s="333"/>
      <c r="N1052" s="333"/>
      <c r="O1052" s="333"/>
      <c r="P1052" s="334"/>
      <c r="Q1052" s="334"/>
      <c r="R1052" s="334"/>
      <c r="S1052" s="334"/>
      <c r="T1052" s="334"/>
      <c r="U1052" s="334"/>
      <c r="V1052" s="334"/>
      <c r="W1052" s="334"/>
      <c r="X1052" s="334"/>
      <c r="Y1052" s="335"/>
      <c r="Z1052" s="336"/>
      <c r="AA1052" s="336"/>
      <c r="AB1052" s="337"/>
      <c r="AC1052" s="338"/>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c r="AY1052">
        <f>COUNTA($C$1052)</f>
        <v>0</v>
      </c>
    </row>
    <row r="1053" spans="1:51" ht="30" hidden="1" customHeight="1" x14ac:dyDescent="0.15">
      <c r="A1053" s="358">
        <v>11</v>
      </c>
      <c r="B1053" s="358">
        <v>1</v>
      </c>
      <c r="C1053" s="331"/>
      <c r="D1053" s="331"/>
      <c r="E1053" s="331"/>
      <c r="F1053" s="331"/>
      <c r="G1053" s="331"/>
      <c r="H1053" s="331"/>
      <c r="I1053" s="331"/>
      <c r="J1053" s="332"/>
      <c r="K1053" s="333"/>
      <c r="L1053" s="333"/>
      <c r="M1053" s="333"/>
      <c r="N1053" s="333"/>
      <c r="O1053" s="333"/>
      <c r="P1053" s="334"/>
      <c r="Q1053" s="334"/>
      <c r="R1053" s="334"/>
      <c r="S1053" s="334"/>
      <c r="T1053" s="334"/>
      <c r="U1053" s="334"/>
      <c r="V1053" s="334"/>
      <c r="W1053" s="334"/>
      <c r="X1053" s="334"/>
      <c r="Y1053" s="335"/>
      <c r="Z1053" s="336"/>
      <c r="AA1053" s="336"/>
      <c r="AB1053" s="337"/>
      <c r="AC1053" s="338"/>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c r="AY1053">
        <f>COUNTA($C$1053)</f>
        <v>0</v>
      </c>
    </row>
    <row r="1054" spans="1:51" ht="30" hidden="1" customHeight="1" x14ac:dyDescent="0.15">
      <c r="A1054" s="358">
        <v>12</v>
      </c>
      <c r="B1054" s="358">
        <v>1</v>
      </c>
      <c r="C1054" s="331"/>
      <c r="D1054" s="331"/>
      <c r="E1054" s="331"/>
      <c r="F1054" s="331"/>
      <c r="G1054" s="331"/>
      <c r="H1054" s="331"/>
      <c r="I1054" s="331"/>
      <c r="J1054" s="332"/>
      <c r="K1054" s="333"/>
      <c r="L1054" s="333"/>
      <c r="M1054" s="333"/>
      <c r="N1054" s="333"/>
      <c r="O1054" s="333"/>
      <c r="P1054" s="334"/>
      <c r="Q1054" s="334"/>
      <c r="R1054" s="334"/>
      <c r="S1054" s="334"/>
      <c r="T1054" s="334"/>
      <c r="U1054" s="334"/>
      <c r="V1054" s="334"/>
      <c r="W1054" s="334"/>
      <c r="X1054" s="334"/>
      <c r="Y1054" s="335"/>
      <c r="Z1054" s="336"/>
      <c r="AA1054" s="336"/>
      <c r="AB1054" s="337"/>
      <c r="AC1054" s="338"/>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c r="AY1054">
        <f>COUNTA($C$1054)</f>
        <v>0</v>
      </c>
    </row>
    <row r="1055" spans="1:51" ht="30" hidden="1" customHeight="1" x14ac:dyDescent="0.15">
      <c r="A1055" s="358">
        <v>13</v>
      </c>
      <c r="B1055" s="358">
        <v>1</v>
      </c>
      <c r="C1055" s="331"/>
      <c r="D1055" s="331"/>
      <c r="E1055" s="331"/>
      <c r="F1055" s="331"/>
      <c r="G1055" s="331"/>
      <c r="H1055" s="331"/>
      <c r="I1055" s="331"/>
      <c r="J1055" s="332"/>
      <c r="K1055" s="333"/>
      <c r="L1055" s="333"/>
      <c r="M1055" s="333"/>
      <c r="N1055" s="333"/>
      <c r="O1055" s="333"/>
      <c r="P1055" s="334"/>
      <c r="Q1055" s="334"/>
      <c r="R1055" s="334"/>
      <c r="S1055" s="334"/>
      <c r="T1055" s="334"/>
      <c r="U1055" s="334"/>
      <c r="V1055" s="334"/>
      <c r="W1055" s="334"/>
      <c r="X1055" s="334"/>
      <c r="Y1055" s="335"/>
      <c r="Z1055" s="336"/>
      <c r="AA1055" s="336"/>
      <c r="AB1055" s="337"/>
      <c r="AC1055" s="338"/>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c r="AY1055">
        <f>COUNTA($C$1055)</f>
        <v>0</v>
      </c>
    </row>
    <row r="1056" spans="1:51" ht="30" hidden="1" customHeight="1" x14ac:dyDescent="0.15">
      <c r="A1056" s="358">
        <v>14</v>
      </c>
      <c r="B1056" s="358">
        <v>1</v>
      </c>
      <c r="C1056" s="331"/>
      <c r="D1056" s="331"/>
      <c r="E1056" s="331"/>
      <c r="F1056" s="331"/>
      <c r="G1056" s="331"/>
      <c r="H1056" s="331"/>
      <c r="I1056" s="331"/>
      <c r="J1056" s="332"/>
      <c r="K1056" s="333"/>
      <c r="L1056" s="333"/>
      <c r="M1056" s="333"/>
      <c r="N1056" s="333"/>
      <c r="O1056" s="333"/>
      <c r="P1056" s="334"/>
      <c r="Q1056" s="334"/>
      <c r="R1056" s="334"/>
      <c r="S1056" s="334"/>
      <c r="T1056" s="334"/>
      <c r="U1056" s="334"/>
      <c r="V1056" s="334"/>
      <c r="W1056" s="334"/>
      <c r="X1056" s="334"/>
      <c r="Y1056" s="335"/>
      <c r="Z1056" s="336"/>
      <c r="AA1056" s="336"/>
      <c r="AB1056" s="337"/>
      <c r="AC1056" s="338"/>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c r="AY1056">
        <f>COUNTA($C$1056)</f>
        <v>0</v>
      </c>
    </row>
    <row r="1057" spans="1:51" ht="30" hidden="1" customHeight="1" x14ac:dyDescent="0.15">
      <c r="A1057" s="358">
        <v>15</v>
      </c>
      <c r="B1057" s="358">
        <v>1</v>
      </c>
      <c r="C1057" s="331"/>
      <c r="D1057" s="331"/>
      <c r="E1057" s="331"/>
      <c r="F1057" s="331"/>
      <c r="G1057" s="331"/>
      <c r="H1057" s="331"/>
      <c r="I1057" s="331"/>
      <c r="J1057" s="332"/>
      <c r="K1057" s="333"/>
      <c r="L1057" s="333"/>
      <c r="M1057" s="333"/>
      <c r="N1057" s="333"/>
      <c r="O1057" s="333"/>
      <c r="P1057" s="334"/>
      <c r="Q1057" s="334"/>
      <c r="R1057" s="334"/>
      <c r="S1057" s="334"/>
      <c r="T1057" s="334"/>
      <c r="U1057" s="334"/>
      <c r="V1057" s="334"/>
      <c r="W1057" s="334"/>
      <c r="X1057" s="334"/>
      <c r="Y1057" s="335"/>
      <c r="Z1057" s="336"/>
      <c r="AA1057" s="336"/>
      <c r="AB1057" s="337"/>
      <c r="AC1057" s="338"/>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c r="AY1057">
        <f>COUNTA($C$1057)</f>
        <v>0</v>
      </c>
    </row>
    <row r="1058" spans="1:51" ht="30" hidden="1" customHeight="1" x14ac:dyDescent="0.15">
      <c r="A1058" s="358">
        <v>16</v>
      </c>
      <c r="B1058" s="358">
        <v>1</v>
      </c>
      <c r="C1058" s="331"/>
      <c r="D1058" s="331"/>
      <c r="E1058" s="331"/>
      <c r="F1058" s="331"/>
      <c r="G1058" s="331"/>
      <c r="H1058" s="331"/>
      <c r="I1058" s="331"/>
      <c r="J1058" s="332"/>
      <c r="K1058" s="333"/>
      <c r="L1058" s="333"/>
      <c r="M1058" s="333"/>
      <c r="N1058" s="333"/>
      <c r="O1058" s="333"/>
      <c r="P1058" s="334"/>
      <c r="Q1058" s="334"/>
      <c r="R1058" s="334"/>
      <c r="S1058" s="334"/>
      <c r="T1058" s="334"/>
      <c r="U1058" s="334"/>
      <c r="V1058" s="334"/>
      <c r="W1058" s="334"/>
      <c r="X1058" s="334"/>
      <c r="Y1058" s="335"/>
      <c r="Z1058" s="336"/>
      <c r="AA1058" s="336"/>
      <c r="AB1058" s="337"/>
      <c r="AC1058" s="338"/>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c r="AY1058">
        <f>COUNTA($C$1058)</f>
        <v>0</v>
      </c>
    </row>
    <row r="1059" spans="1:51" s="16" customFormat="1" ht="30" hidden="1" customHeight="1" x14ac:dyDescent="0.15">
      <c r="A1059" s="358">
        <v>17</v>
      </c>
      <c r="B1059" s="358">
        <v>1</v>
      </c>
      <c r="C1059" s="331"/>
      <c r="D1059" s="331"/>
      <c r="E1059" s="331"/>
      <c r="F1059" s="331"/>
      <c r="G1059" s="331"/>
      <c r="H1059" s="331"/>
      <c r="I1059" s="331"/>
      <c r="J1059" s="332"/>
      <c r="K1059" s="333"/>
      <c r="L1059" s="333"/>
      <c r="M1059" s="333"/>
      <c r="N1059" s="333"/>
      <c r="O1059" s="333"/>
      <c r="P1059" s="334"/>
      <c r="Q1059" s="334"/>
      <c r="R1059" s="334"/>
      <c r="S1059" s="334"/>
      <c r="T1059" s="334"/>
      <c r="U1059" s="334"/>
      <c r="V1059" s="334"/>
      <c r="W1059" s="334"/>
      <c r="X1059" s="334"/>
      <c r="Y1059" s="335"/>
      <c r="Z1059" s="336"/>
      <c r="AA1059" s="336"/>
      <c r="AB1059" s="337"/>
      <c r="AC1059" s="338"/>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c r="AY1059">
        <f>COUNTA($C$1059)</f>
        <v>0</v>
      </c>
    </row>
    <row r="1060" spans="1:51" ht="30" hidden="1" customHeight="1" x14ac:dyDescent="0.15">
      <c r="A1060" s="358">
        <v>18</v>
      </c>
      <c r="B1060" s="358">
        <v>1</v>
      </c>
      <c r="C1060" s="331"/>
      <c r="D1060" s="331"/>
      <c r="E1060" s="331"/>
      <c r="F1060" s="331"/>
      <c r="G1060" s="331"/>
      <c r="H1060" s="331"/>
      <c r="I1060" s="331"/>
      <c r="J1060" s="332"/>
      <c r="K1060" s="333"/>
      <c r="L1060" s="333"/>
      <c r="M1060" s="333"/>
      <c r="N1060" s="333"/>
      <c r="O1060" s="333"/>
      <c r="P1060" s="334"/>
      <c r="Q1060" s="334"/>
      <c r="R1060" s="334"/>
      <c r="S1060" s="334"/>
      <c r="T1060" s="334"/>
      <c r="U1060" s="334"/>
      <c r="V1060" s="334"/>
      <c r="W1060" s="334"/>
      <c r="X1060" s="334"/>
      <c r="Y1060" s="335"/>
      <c r="Z1060" s="336"/>
      <c r="AA1060" s="336"/>
      <c r="AB1060" s="337"/>
      <c r="AC1060" s="338"/>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c r="AY1060">
        <f>COUNTA($C$1060)</f>
        <v>0</v>
      </c>
    </row>
    <row r="1061" spans="1:51" ht="30" hidden="1" customHeight="1" x14ac:dyDescent="0.15">
      <c r="A1061" s="358">
        <v>19</v>
      </c>
      <c r="B1061" s="358">
        <v>1</v>
      </c>
      <c r="C1061" s="331"/>
      <c r="D1061" s="331"/>
      <c r="E1061" s="331"/>
      <c r="F1061" s="331"/>
      <c r="G1061" s="331"/>
      <c r="H1061" s="331"/>
      <c r="I1061" s="331"/>
      <c r="J1061" s="332"/>
      <c r="K1061" s="333"/>
      <c r="L1061" s="333"/>
      <c r="M1061" s="333"/>
      <c r="N1061" s="333"/>
      <c r="O1061" s="333"/>
      <c r="P1061" s="334"/>
      <c r="Q1061" s="334"/>
      <c r="R1061" s="334"/>
      <c r="S1061" s="334"/>
      <c r="T1061" s="334"/>
      <c r="U1061" s="334"/>
      <c r="V1061" s="334"/>
      <c r="W1061" s="334"/>
      <c r="X1061" s="334"/>
      <c r="Y1061" s="335"/>
      <c r="Z1061" s="336"/>
      <c r="AA1061" s="336"/>
      <c r="AB1061" s="337"/>
      <c r="AC1061" s="338"/>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c r="AY1061">
        <f>COUNTA($C$1061)</f>
        <v>0</v>
      </c>
    </row>
    <row r="1062" spans="1:51" ht="30" hidden="1" customHeight="1" x14ac:dyDescent="0.15">
      <c r="A1062" s="358">
        <v>20</v>
      </c>
      <c r="B1062" s="358">
        <v>1</v>
      </c>
      <c r="C1062" s="331"/>
      <c r="D1062" s="331"/>
      <c r="E1062" s="331"/>
      <c r="F1062" s="331"/>
      <c r="G1062" s="331"/>
      <c r="H1062" s="331"/>
      <c r="I1062" s="331"/>
      <c r="J1062" s="332"/>
      <c r="K1062" s="333"/>
      <c r="L1062" s="333"/>
      <c r="M1062" s="333"/>
      <c r="N1062" s="333"/>
      <c r="O1062" s="333"/>
      <c r="P1062" s="334"/>
      <c r="Q1062" s="334"/>
      <c r="R1062" s="334"/>
      <c r="S1062" s="334"/>
      <c r="T1062" s="334"/>
      <c r="U1062" s="334"/>
      <c r="V1062" s="334"/>
      <c r="W1062" s="334"/>
      <c r="X1062" s="334"/>
      <c r="Y1062" s="335"/>
      <c r="Z1062" s="336"/>
      <c r="AA1062" s="336"/>
      <c r="AB1062" s="337"/>
      <c r="AC1062" s="338"/>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c r="AY1062">
        <f>COUNTA($C$1062)</f>
        <v>0</v>
      </c>
    </row>
    <row r="1063" spans="1:51" ht="30" hidden="1" customHeight="1" x14ac:dyDescent="0.15">
      <c r="A1063" s="358">
        <v>21</v>
      </c>
      <c r="B1063" s="358">
        <v>1</v>
      </c>
      <c r="C1063" s="331"/>
      <c r="D1063" s="331"/>
      <c r="E1063" s="331"/>
      <c r="F1063" s="331"/>
      <c r="G1063" s="331"/>
      <c r="H1063" s="331"/>
      <c r="I1063" s="331"/>
      <c r="J1063" s="332"/>
      <c r="K1063" s="333"/>
      <c r="L1063" s="333"/>
      <c r="M1063" s="333"/>
      <c r="N1063" s="333"/>
      <c r="O1063" s="333"/>
      <c r="P1063" s="334"/>
      <c r="Q1063" s="334"/>
      <c r="R1063" s="334"/>
      <c r="S1063" s="334"/>
      <c r="T1063" s="334"/>
      <c r="U1063" s="334"/>
      <c r="V1063" s="334"/>
      <c r="W1063" s="334"/>
      <c r="X1063" s="334"/>
      <c r="Y1063" s="335"/>
      <c r="Z1063" s="336"/>
      <c r="AA1063" s="336"/>
      <c r="AB1063" s="337"/>
      <c r="AC1063" s="338"/>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c r="AY1063">
        <f>COUNTA($C$1063)</f>
        <v>0</v>
      </c>
    </row>
    <row r="1064" spans="1:51" ht="30" hidden="1" customHeight="1" x14ac:dyDescent="0.15">
      <c r="A1064" s="358">
        <v>22</v>
      </c>
      <c r="B1064" s="358">
        <v>1</v>
      </c>
      <c r="C1064" s="331"/>
      <c r="D1064" s="331"/>
      <c r="E1064" s="331"/>
      <c r="F1064" s="331"/>
      <c r="G1064" s="331"/>
      <c r="H1064" s="331"/>
      <c r="I1064" s="331"/>
      <c r="J1064" s="332"/>
      <c r="K1064" s="333"/>
      <c r="L1064" s="333"/>
      <c r="M1064" s="333"/>
      <c r="N1064" s="333"/>
      <c r="O1064" s="333"/>
      <c r="P1064" s="334"/>
      <c r="Q1064" s="334"/>
      <c r="R1064" s="334"/>
      <c r="S1064" s="334"/>
      <c r="T1064" s="334"/>
      <c r="U1064" s="334"/>
      <c r="V1064" s="334"/>
      <c r="W1064" s="334"/>
      <c r="X1064" s="334"/>
      <c r="Y1064" s="335"/>
      <c r="Z1064" s="336"/>
      <c r="AA1064" s="336"/>
      <c r="AB1064" s="337"/>
      <c r="AC1064" s="338"/>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c r="AY1064">
        <f>COUNTA($C$1064)</f>
        <v>0</v>
      </c>
    </row>
    <row r="1065" spans="1:51" ht="30" hidden="1" customHeight="1" x14ac:dyDescent="0.15">
      <c r="A1065" s="358">
        <v>23</v>
      </c>
      <c r="B1065" s="358">
        <v>1</v>
      </c>
      <c r="C1065" s="331"/>
      <c r="D1065" s="331"/>
      <c r="E1065" s="331"/>
      <c r="F1065" s="331"/>
      <c r="G1065" s="331"/>
      <c r="H1065" s="331"/>
      <c r="I1065" s="331"/>
      <c r="J1065" s="332"/>
      <c r="K1065" s="333"/>
      <c r="L1065" s="333"/>
      <c r="M1065" s="333"/>
      <c r="N1065" s="333"/>
      <c r="O1065" s="333"/>
      <c r="P1065" s="334"/>
      <c r="Q1065" s="334"/>
      <c r="R1065" s="334"/>
      <c r="S1065" s="334"/>
      <c r="T1065" s="334"/>
      <c r="U1065" s="334"/>
      <c r="V1065" s="334"/>
      <c r="W1065" s="334"/>
      <c r="X1065" s="334"/>
      <c r="Y1065" s="335"/>
      <c r="Z1065" s="336"/>
      <c r="AA1065" s="336"/>
      <c r="AB1065" s="337"/>
      <c r="AC1065" s="338"/>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c r="AY1065">
        <f>COUNTA($C$1065)</f>
        <v>0</v>
      </c>
    </row>
    <row r="1066" spans="1:51" ht="30" hidden="1" customHeight="1" x14ac:dyDescent="0.15">
      <c r="A1066" s="358">
        <v>24</v>
      </c>
      <c r="B1066" s="358">
        <v>1</v>
      </c>
      <c r="C1066" s="331"/>
      <c r="D1066" s="331"/>
      <c r="E1066" s="331"/>
      <c r="F1066" s="331"/>
      <c r="G1066" s="331"/>
      <c r="H1066" s="331"/>
      <c r="I1066" s="331"/>
      <c r="J1066" s="332"/>
      <c r="K1066" s="333"/>
      <c r="L1066" s="333"/>
      <c r="M1066" s="333"/>
      <c r="N1066" s="333"/>
      <c r="O1066" s="333"/>
      <c r="P1066" s="334"/>
      <c r="Q1066" s="334"/>
      <c r="R1066" s="334"/>
      <c r="S1066" s="334"/>
      <c r="T1066" s="334"/>
      <c r="U1066" s="334"/>
      <c r="V1066" s="334"/>
      <c r="W1066" s="334"/>
      <c r="X1066" s="334"/>
      <c r="Y1066" s="335"/>
      <c r="Z1066" s="336"/>
      <c r="AA1066" s="336"/>
      <c r="AB1066" s="337"/>
      <c r="AC1066" s="338"/>
      <c r="AD1066" s="339"/>
      <c r="AE1066" s="339"/>
      <c r="AF1066" s="339"/>
      <c r="AG1066" s="339"/>
      <c r="AH1066" s="340"/>
      <c r="AI1066" s="341"/>
      <c r="AJ1066" s="341"/>
      <c r="AK1066" s="341"/>
      <c r="AL1066" s="342"/>
      <c r="AM1066" s="343"/>
      <c r="AN1066" s="343"/>
      <c r="AO1066" s="344"/>
      <c r="AP1066" s="345"/>
      <c r="AQ1066" s="345"/>
      <c r="AR1066" s="345"/>
      <c r="AS1066" s="345"/>
      <c r="AT1066" s="345"/>
      <c r="AU1066" s="345"/>
      <c r="AV1066" s="345"/>
      <c r="AW1066" s="345"/>
      <c r="AX1066" s="345"/>
      <c r="AY1066">
        <f>COUNTA($C$1066)</f>
        <v>0</v>
      </c>
    </row>
    <row r="1067" spans="1:51" ht="30" hidden="1" customHeight="1" x14ac:dyDescent="0.15">
      <c r="A1067" s="358">
        <v>25</v>
      </c>
      <c r="B1067" s="358">
        <v>1</v>
      </c>
      <c r="C1067" s="331"/>
      <c r="D1067" s="331"/>
      <c r="E1067" s="331"/>
      <c r="F1067" s="331"/>
      <c r="G1067" s="331"/>
      <c r="H1067" s="331"/>
      <c r="I1067" s="331"/>
      <c r="J1067" s="332"/>
      <c r="K1067" s="333"/>
      <c r="L1067" s="333"/>
      <c r="M1067" s="333"/>
      <c r="N1067" s="333"/>
      <c r="O1067" s="333"/>
      <c r="P1067" s="334"/>
      <c r="Q1067" s="334"/>
      <c r="R1067" s="334"/>
      <c r="S1067" s="334"/>
      <c r="T1067" s="334"/>
      <c r="U1067" s="334"/>
      <c r="V1067" s="334"/>
      <c r="W1067" s="334"/>
      <c r="X1067" s="334"/>
      <c r="Y1067" s="335"/>
      <c r="Z1067" s="336"/>
      <c r="AA1067" s="336"/>
      <c r="AB1067" s="337"/>
      <c r="AC1067" s="338"/>
      <c r="AD1067" s="339"/>
      <c r="AE1067" s="339"/>
      <c r="AF1067" s="339"/>
      <c r="AG1067" s="339"/>
      <c r="AH1067" s="340"/>
      <c r="AI1067" s="341"/>
      <c r="AJ1067" s="341"/>
      <c r="AK1067" s="341"/>
      <c r="AL1067" s="342"/>
      <c r="AM1067" s="343"/>
      <c r="AN1067" s="343"/>
      <c r="AO1067" s="344"/>
      <c r="AP1067" s="345"/>
      <c r="AQ1067" s="345"/>
      <c r="AR1067" s="345"/>
      <c r="AS1067" s="345"/>
      <c r="AT1067" s="345"/>
      <c r="AU1067" s="345"/>
      <c r="AV1067" s="345"/>
      <c r="AW1067" s="345"/>
      <c r="AX1067" s="345"/>
      <c r="AY1067">
        <f>COUNTA($C$1067)</f>
        <v>0</v>
      </c>
    </row>
    <row r="1068" spans="1:51" ht="30" hidden="1" customHeight="1" x14ac:dyDescent="0.15">
      <c r="A1068" s="358">
        <v>26</v>
      </c>
      <c r="B1068" s="358">
        <v>1</v>
      </c>
      <c r="C1068" s="331"/>
      <c r="D1068" s="331"/>
      <c r="E1068" s="331"/>
      <c r="F1068" s="331"/>
      <c r="G1068" s="331"/>
      <c r="H1068" s="331"/>
      <c r="I1068" s="331"/>
      <c r="J1068" s="332"/>
      <c r="K1068" s="333"/>
      <c r="L1068" s="333"/>
      <c r="M1068" s="333"/>
      <c r="N1068" s="333"/>
      <c r="O1068" s="333"/>
      <c r="P1068" s="334"/>
      <c r="Q1068" s="334"/>
      <c r="R1068" s="334"/>
      <c r="S1068" s="334"/>
      <c r="T1068" s="334"/>
      <c r="U1068" s="334"/>
      <c r="V1068" s="334"/>
      <c r="W1068" s="334"/>
      <c r="X1068" s="334"/>
      <c r="Y1068" s="335"/>
      <c r="Z1068" s="336"/>
      <c r="AA1068" s="336"/>
      <c r="AB1068" s="337"/>
      <c r="AC1068" s="338"/>
      <c r="AD1068" s="339"/>
      <c r="AE1068" s="339"/>
      <c r="AF1068" s="339"/>
      <c r="AG1068" s="339"/>
      <c r="AH1068" s="340"/>
      <c r="AI1068" s="341"/>
      <c r="AJ1068" s="341"/>
      <c r="AK1068" s="341"/>
      <c r="AL1068" s="342"/>
      <c r="AM1068" s="343"/>
      <c r="AN1068" s="343"/>
      <c r="AO1068" s="344"/>
      <c r="AP1068" s="345"/>
      <c r="AQ1068" s="345"/>
      <c r="AR1068" s="345"/>
      <c r="AS1068" s="345"/>
      <c r="AT1068" s="345"/>
      <c r="AU1068" s="345"/>
      <c r="AV1068" s="345"/>
      <c r="AW1068" s="345"/>
      <c r="AX1068" s="345"/>
      <c r="AY1068">
        <f>COUNTA($C$1068)</f>
        <v>0</v>
      </c>
    </row>
    <row r="1069" spans="1:51" ht="30" hidden="1" customHeight="1" x14ac:dyDescent="0.15">
      <c r="A1069" s="358">
        <v>27</v>
      </c>
      <c r="B1069" s="358">
        <v>1</v>
      </c>
      <c r="C1069" s="331"/>
      <c r="D1069" s="331"/>
      <c r="E1069" s="331"/>
      <c r="F1069" s="331"/>
      <c r="G1069" s="331"/>
      <c r="H1069" s="331"/>
      <c r="I1069" s="331"/>
      <c r="J1069" s="332"/>
      <c r="K1069" s="333"/>
      <c r="L1069" s="333"/>
      <c r="M1069" s="333"/>
      <c r="N1069" s="333"/>
      <c r="O1069" s="333"/>
      <c r="P1069" s="334"/>
      <c r="Q1069" s="334"/>
      <c r="R1069" s="334"/>
      <c r="S1069" s="334"/>
      <c r="T1069" s="334"/>
      <c r="U1069" s="334"/>
      <c r="V1069" s="334"/>
      <c r="W1069" s="334"/>
      <c r="X1069" s="334"/>
      <c r="Y1069" s="335"/>
      <c r="Z1069" s="336"/>
      <c r="AA1069" s="336"/>
      <c r="AB1069" s="337"/>
      <c r="AC1069" s="338"/>
      <c r="AD1069" s="339"/>
      <c r="AE1069" s="339"/>
      <c r="AF1069" s="339"/>
      <c r="AG1069" s="339"/>
      <c r="AH1069" s="340"/>
      <c r="AI1069" s="341"/>
      <c r="AJ1069" s="341"/>
      <c r="AK1069" s="341"/>
      <c r="AL1069" s="342"/>
      <c r="AM1069" s="343"/>
      <c r="AN1069" s="343"/>
      <c r="AO1069" s="344"/>
      <c r="AP1069" s="345"/>
      <c r="AQ1069" s="345"/>
      <c r="AR1069" s="345"/>
      <c r="AS1069" s="345"/>
      <c r="AT1069" s="345"/>
      <c r="AU1069" s="345"/>
      <c r="AV1069" s="345"/>
      <c r="AW1069" s="345"/>
      <c r="AX1069" s="345"/>
      <c r="AY1069">
        <f>COUNTA($C$1069)</f>
        <v>0</v>
      </c>
    </row>
    <row r="1070" spans="1:51" ht="30" hidden="1" customHeight="1" x14ac:dyDescent="0.15">
      <c r="A1070" s="358">
        <v>28</v>
      </c>
      <c r="B1070" s="358">
        <v>1</v>
      </c>
      <c r="C1070" s="331"/>
      <c r="D1070" s="331"/>
      <c r="E1070" s="331"/>
      <c r="F1070" s="331"/>
      <c r="G1070" s="331"/>
      <c r="H1070" s="331"/>
      <c r="I1070" s="331"/>
      <c r="J1070" s="332"/>
      <c r="K1070" s="333"/>
      <c r="L1070" s="333"/>
      <c r="M1070" s="333"/>
      <c r="N1070" s="333"/>
      <c r="O1070" s="333"/>
      <c r="P1070" s="334"/>
      <c r="Q1070" s="334"/>
      <c r="R1070" s="334"/>
      <c r="S1070" s="334"/>
      <c r="T1070" s="334"/>
      <c r="U1070" s="334"/>
      <c r="V1070" s="334"/>
      <c r="W1070" s="334"/>
      <c r="X1070" s="334"/>
      <c r="Y1070" s="335"/>
      <c r="Z1070" s="336"/>
      <c r="AA1070" s="336"/>
      <c r="AB1070" s="337"/>
      <c r="AC1070" s="338"/>
      <c r="AD1070" s="339"/>
      <c r="AE1070" s="339"/>
      <c r="AF1070" s="339"/>
      <c r="AG1070" s="339"/>
      <c r="AH1070" s="340"/>
      <c r="AI1070" s="341"/>
      <c r="AJ1070" s="341"/>
      <c r="AK1070" s="341"/>
      <c r="AL1070" s="342"/>
      <c r="AM1070" s="343"/>
      <c r="AN1070" s="343"/>
      <c r="AO1070" s="344"/>
      <c r="AP1070" s="345"/>
      <c r="AQ1070" s="345"/>
      <c r="AR1070" s="345"/>
      <c r="AS1070" s="345"/>
      <c r="AT1070" s="345"/>
      <c r="AU1070" s="345"/>
      <c r="AV1070" s="345"/>
      <c r="AW1070" s="345"/>
      <c r="AX1070" s="345"/>
      <c r="AY1070">
        <f>COUNTA($C$1070)</f>
        <v>0</v>
      </c>
    </row>
    <row r="1071" spans="1:51" ht="30" hidden="1" customHeight="1" x14ac:dyDescent="0.15">
      <c r="A1071" s="358">
        <v>29</v>
      </c>
      <c r="B1071" s="358">
        <v>1</v>
      </c>
      <c r="C1071" s="331"/>
      <c r="D1071" s="331"/>
      <c r="E1071" s="331"/>
      <c r="F1071" s="331"/>
      <c r="G1071" s="331"/>
      <c r="H1071" s="331"/>
      <c r="I1071" s="331"/>
      <c r="J1071" s="332"/>
      <c r="K1071" s="333"/>
      <c r="L1071" s="333"/>
      <c r="M1071" s="333"/>
      <c r="N1071" s="333"/>
      <c r="O1071" s="333"/>
      <c r="P1071" s="334"/>
      <c r="Q1071" s="334"/>
      <c r="R1071" s="334"/>
      <c r="S1071" s="334"/>
      <c r="T1071" s="334"/>
      <c r="U1071" s="334"/>
      <c r="V1071" s="334"/>
      <c r="W1071" s="334"/>
      <c r="X1071" s="334"/>
      <c r="Y1071" s="335"/>
      <c r="Z1071" s="336"/>
      <c r="AA1071" s="336"/>
      <c r="AB1071" s="337"/>
      <c r="AC1071" s="338"/>
      <c r="AD1071" s="339"/>
      <c r="AE1071" s="339"/>
      <c r="AF1071" s="339"/>
      <c r="AG1071" s="339"/>
      <c r="AH1071" s="340"/>
      <c r="AI1071" s="341"/>
      <c r="AJ1071" s="341"/>
      <c r="AK1071" s="341"/>
      <c r="AL1071" s="342"/>
      <c r="AM1071" s="343"/>
      <c r="AN1071" s="343"/>
      <c r="AO1071" s="344"/>
      <c r="AP1071" s="345"/>
      <c r="AQ1071" s="345"/>
      <c r="AR1071" s="345"/>
      <c r="AS1071" s="345"/>
      <c r="AT1071" s="345"/>
      <c r="AU1071" s="345"/>
      <c r="AV1071" s="345"/>
      <c r="AW1071" s="345"/>
      <c r="AX1071" s="345"/>
      <c r="AY1071">
        <f>COUNTA($C$1071)</f>
        <v>0</v>
      </c>
    </row>
    <row r="1072" spans="1:51" ht="30" hidden="1" customHeight="1" x14ac:dyDescent="0.15">
      <c r="A1072" s="358">
        <v>30</v>
      </c>
      <c r="B1072" s="358">
        <v>1</v>
      </c>
      <c r="C1072" s="331"/>
      <c r="D1072" s="331"/>
      <c r="E1072" s="331"/>
      <c r="F1072" s="331"/>
      <c r="G1072" s="331"/>
      <c r="H1072" s="331"/>
      <c r="I1072" s="331"/>
      <c r="J1072" s="332"/>
      <c r="K1072" s="333"/>
      <c r="L1072" s="333"/>
      <c r="M1072" s="333"/>
      <c r="N1072" s="333"/>
      <c r="O1072" s="333"/>
      <c r="P1072" s="334"/>
      <c r="Q1072" s="334"/>
      <c r="R1072" s="334"/>
      <c r="S1072" s="334"/>
      <c r="T1072" s="334"/>
      <c r="U1072" s="334"/>
      <c r="V1072" s="334"/>
      <c r="W1072" s="334"/>
      <c r="X1072" s="334"/>
      <c r="Y1072" s="335"/>
      <c r="Z1072" s="336"/>
      <c r="AA1072" s="336"/>
      <c r="AB1072" s="337"/>
      <c r="AC1072" s="338"/>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8"/>
      <c r="B1075" s="348"/>
      <c r="C1075" s="348" t="s">
        <v>26</v>
      </c>
      <c r="D1075" s="348"/>
      <c r="E1075" s="348"/>
      <c r="F1075" s="348"/>
      <c r="G1075" s="348"/>
      <c r="H1075" s="348"/>
      <c r="I1075" s="348"/>
      <c r="J1075" s="137" t="s">
        <v>221</v>
      </c>
      <c r="K1075" s="349"/>
      <c r="L1075" s="349"/>
      <c r="M1075" s="349"/>
      <c r="N1075" s="349"/>
      <c r="O1075" s="349"/>
      <c r="P1075" s="232" t="s">
        <v>196</v>
      </c>
      <c r="Q1075" s="232"/>
      <c r="R1075" s="232"/>
      <c r="S1075" s="232"/>
      <c r="T1075" s="232"/>
      <c r="U1075" s="232"/>
      <c r="V1075" s="232"/>
      <c r="W1075" s="232"/>
      <c r="X1075" s="232"/>
      <c r="Y1075" s="350" t="s">
        <v>219</v>
      </c>
      <c r="Z1075" s="351"/>
      <c r="AA1075" s="351"/>
      <c r="AB1075" s="351"/>
      <c r="AC1075" s="137" t="s">
        <v>255</v>
      </c>
      <c r="AD1075" s="137"/>
      <c r="AE1075" s="137"/>
      <c r="AF1075" s="137"/>
      <c r="AG1075" s="137"/>
      <c r="AH1075" s="350" t="s">
        <v>283</v>
      </c>
      <c r="AI1075" s="348"/>
      <c r="AJ1075" s="348"/>
      <c r="AK1075" s="348"/>
      <c r="AL1075" s="348" t="s">
        <v>21</v>
      </c>
      <c r="AM1075" s="348"/>
      <c r="AN1075" s="348"/>
      <c r="AO1075" s="352"/>
      <c r="AP1075" s="353" t="s">
        <v>222</v>
      </c>
      <c r="AQ1075" s="353"/>
      <c r="AR1075" s="353"/>
      <c r="AS1075" s="353"/>
      <c r="AT1075" s="353"/>
      <c r="AU1075" s="353"/>
      <c r="AV1075" s="353"/>
      <c r="AW1075" s="353"/>
      <c r="AX1075" s="353"/>
      <c r="AY1075">
        <f t="shared" ref="AY1075:AY1076" si="124">$AY$1073</f>
        <v>0</v>
      </c>
    </row>
    <row r="1076" spans="1:51" ht="30" hidden="1" customHeight="1" x14ac:dyDescent="0.15">
      <c r="A1076" s="358">
        <v>1</v>
      </c>
      <c r="B1076" s="358">
        <v>1</v>
      </c>
      <c r="C1076" s="331"/>
      <c r="D1076" s="331"/>
      <c r="E1076" s="331"/>
      <c r="F1076" s="331"/>
      <c r="G1076" s="331"/>
      <c r="H1076" s="331"/>
      <c r="I1076" s="331"/>
      <c r="J1076" s="332"/>
      <c r="K1076" s="333"/>
      <c r="L1076" s="333"/>
      <c r="M1076" s="333"/>
      <c r="N1076" s="333"/>
      <c r="O1076" s="333"/>
      <c r="P1076" s="334"/>
      <c r="Q1076" s="334"/>
      <c r="R1076" s="334"/>
      <c r="S1076" s="334"/>
      <c r="T1076" s="334"/>
      <c r="U1076" s="334"/>
      <c r="V1076" s="334"/>
      <c r="W1076" s="334"/>
      <c r="X1076" s="334"/>
      <c r="Y1076" s="335"/>
      <c r="Z1076" s="336"/>
      <c r="AA1076" s="336"/>
      <c r="AB1076" s="337"/>
      <c r="AC1076" s="338"/>
      <c r="AD1076" s="339"/>
      <c r="AE1076" s="339"/>
      <c r="AF1076" s="339"/>
      <c r="AG1076" s="339"/>
      <c r="AH1076" s="354"/>
      <c r="AI1076" s="355"/>
      <c r="AJ1076" s="355"/>
      <c r="AK1076" s="355"/>
      <c r="AL1076" s="342"/>
      <c r="AM1076" s="343"/>
      <c r="AN1076" s="343"/>
      <c r="AO1076" s="344"/>
      <c r="AP1076" s="345"/>
      <c r="AQ1076" s="345"/>
      <c r="AR1076" s="345"/>
      <c r="AS1076" s="345"/>
      <c r="AT1076" s="345"/>
      <c r="AU1076" s="345"/>
      <c r="AV1076" s="345"/>
      <c r="AW1076" s="345"/>
      <c r="AX1076" s="345"/>
      <c r="AY1076">
        <f t="shared" si="124"/>
        <v>0</v>
      </c>
    </row>
    <row r="1077" spans="1:51" ht="30" hidden="1" customHeight="1" x14ac:dyDescent="0.15">
      <c r="A1077" s="358">
        <v>2</v>
      </c>
      <c r="B1077" s="358">
        <v>1</v>
      </c>
      <c r="C1077" s="331"/>
      <c r="D1077" s="331"/>
      <c r="E1077" s="331"/>
      <c r="F1077" s="331"/>
      <c r="G1077" s="331"/>
      <c r="H1077" s="331"/>
      <c r="I1077" s="331"/>
      <c r="J1077" s="332"/>
      <c r="K1077" s="333"/>
      <c r="L1077" s="333"/>
      <c r="M1077" s="333"/>
      <c r="N1077" s="333"/>
      <c r="O1077" s="333"/>
      <c r="P1077" s="334"/>
      <c r="Q1077" s="334"/>
      <c r="R1077" s="334"/>
      <c r="S1077" s="334"/>
      <c r="T1077" s="334"/>
      <c r="U1077" s="334"/>
      <c r="V1077" s="334"/>
      <c r="W1077" s="334"/>
      <c r="X1077" s="334"/>
      <c r="Y1077" s="335"/>
      <c r="Z1077" s="336"/>
      <c r="AA1077" s="336"/>
      <c r="AB1077" s="337"/>
      <c r="AC1077" s="338"/>
      <c r="AD1077" s="339"/>
      <c r="AE1077" s="339"/>
      <c r="AF1077" s="339"/>
      <c r="AG1077" s="339"/>
      <c r="AH1077" s="354"/>
      <c r="AI1077" s="355"/>
      <c r="AJ1077" s="355"/>
      <c r="AK1077" s="355"/>
      <c r="AL1077" s="342"/>
      <c r="AM1077" s="343"/>
      <c r="AN1077" s="343"/>
      <c r="AO1077" s="344"/>
      <c r="AP1077" s="345"/>
      <c r="AQ1077" s="345"/>
      <c r="AR1077" s="345"/>
      <c r="AS1077" s="345"/>
      <c r="AT1077" s="345"/>
      <c r="AU1077" s="345"/>
      <c r="AV1077" s="345"/>
      <c r="AW1077" s="345"/>
      <c r="AX1077" s="345"/>
      <c r="AY1077">
        <f>COUNTA($C$1077)</f>
        <v>0</v>
      </c>
    </row>
    <row r="1078" spans="1:51" ht="30" hidden="1" customHeight="1" x14ac:dyDescent="0.15">
      <c r="A1078" s="358">
        <v>3</v>
      </c>
      <c r="B1078" s="358">
        <v>1</v>
      </c>
      <c r="C1078" s="346"/>
      <c r="D1078" s="331"/>
      <c r="E1078" s="331"/>
      <c r="F1078" s="331"/>
      <c r="G1078" s="331"/>
      <c r="H1078" s="331"/>
      <c r="I1078" s="331"/>
      <c r="J1078" s="332"/>
      <c r="K1078" s="333"/>
      <c r="L1078" s="333"/>
      <c r="M1078" s="333"/>
      <c r="N1078" s="333"/>
      <c r="O1078" s="333"/>
      <c r="P1078" s="347"/>
      <c r="Q1078" s="334"/>
      <c r="R1078" s="334"/>
      <c r="S1078" s="334"/>
      <c r="T1078" s="334"/>
      <c r="U1078" s="334"/>
      <c r="V1078" s="334"/>
      <c r="W1078" s="334"/>
      <c r="X1078" s="334"/>
      <c r="Y1078" s="335"/>
      <c r="Z1078" s="336"/>
      <c r="AA1078" s="336"/>
      <c r="AB1078" s="337"/>
      <c r="AC1078" s="338"/>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c r="AY1078">
        <f>COUNTA($C$1078)</f>
        <v>0</v>
      </c>
    </row>
    <row r="1079" spans="1:51" ht="30" hidden="1" customHeight="1" x14ac:dyDescent="0.15">
      <c r="A1079" s="358">
        <v>4</v>
      </c>
      <c r="B1079" s="358">
        <v>1</v>
      </c>
      <c r="C1079" s="346"/>
      <c r="D1079" s="331"/>
      <c r="E1079" s="331"/>
      <c r="F1079" s="331"/>
      <c r="G1079" s="331"/>
      <c r="H1079" s="331"/>
      <c r="I1079" s="331"/>
      <c r="J1079" s="332"/>
      <c r="K1079" s="333"/>
      <c r="L1079" s="333"/>
      <c r="M1079" s="333"/>
      <c r="N1079" s="333"/>
      <c r="O1079" s="333"/>
      <c r="P1079" s="347"/>
      <c r="Q1079" s="334"/>
      <c r="R1079" s="334"/>
      <c r="S1079" s="334"/>
      <c r="T1079" s="334"/>
      <c r="U1079" s="334"/>
      <c r="V1079" s="334"/>
      <c r="W1079" s="334"/>
      <c r="X1079" s="334"/>
      <c r="Y1079" s="335"/>
      <c r="Z1079" s="336"/>
      <c r="AA1079" s="336"/>
      <c r="AB1079" s="337"/>
      <c r="AC1079" s="338"/>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c r="AY1079">
        <f>COUNTA($C$1079)</f>
        <v>0</v>
      </c>
    </row>
    <row r="1080" spans="1:51" ht="30" hidden="1" customHeight="1" x14ac:dyDescent="0.15">
      <c r="A1080" s="358">
        <v>5</v>
      </c>
      <c r="B1080" s="358">
        <v>1</v>
      </c>
      <c r="C1080" s="331"/>
      <c r="D1080" s="331"/>
      <c r="E1080" s="331"/>
      <c r="F1080" s="331"/>
      <c r="G1080" s="331"/>
      <c r="H1080" s="331"/>
      <c r="I1080" s="331"/>
      <c r="J1080" s="332"/>
      <c r="K1080" s="333"/>
      <c r="L1080" s="333"/>
      <c r="M1080" s="333"/>
      <c r="N1080" s="333"/>
      <c r="O1080" s="333"/>
      <c r="P1080" s="334"/>
      <c r="Q1080" s="334"/>
      <c r="R1080" s="334"/>
      <c r="S1080" s="334"/>
      <c r="T1080" s="334"/>
      <c r="U1080" s="334"/>
      <c r="V1080" s="334"/>
      <c r="W1080" s="334"/>
      <c r="X1080" s="334"/>
      <c r="Y1080" s="335"/>
      <c r="Z1080" s="336"/>
      <c r="AA1080" s="336"/>
      <c r="AB1080" s="337"/>
      <c r="AC1080" s="338"/>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c r="AY1080">
        <f>COUNTA($C$1080)</f>
        <v>0</v>
      </c>
    </row>
    <row r="1081" spans="1:51" ht="30" hidden="1" customHeight="1" x14ac:dyDescent="0.15">
      <c r="A1081" s="358">
        <v>6</v>
      </c>
      <c r="B1081" s="358">
        <v>1</v>
      </c>
      <c r="C1081" s="331"/>
      <c r="D1081" s="331"/>
      <c r="E1081" s="331"/>
      <c r="F1081" s="331"/>
      <c r="G1081" s="331"/>
      <c r="H1081" s="331"/>
      <c r="I1081" s="331"/>
      <c r="J1081" s="332"/>
      <c r="K1081" s="333"/>
      <c r="L1081" s="333"/>
      <c r="M1081" s="333"/>
      <c r="N1081" s="333"/>
      <c r="O1081" s="333"/>
      <c r="P1081" s="334"/>
      <c r="Q1081" s="334"/>
      <c r="R1081" s="334"/>
      <c r="S1081" s="334"/>
      <c r="T1081" s="334"/>
      <c r="U1081" s="334"/>
      <c r="V1081" s="334"/>
      <c r="W1081" s="334"/>
      <c r="X1081" s="334"/>
      <c r="Y1081" s="335"/>
      <c r="Z1081" s="336"/>
      <c r="AA1081" s="336"/>
      <c r="AB1081" s="337"/>
      <c r="AC1081" s="338"/>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c r="AY1081">
        <f>COUNTA($C$1081)</f>
        <v>0</v>
      </c>
    </row>
    <row r="1082" spans="1:51" ht="30" hidden="1" customHeight="1" x14ac:dyDescent="0.15">
      <c r="A1082" s="358">
        <v>7</v>
      </c>
      <c r="B1082" s="358">
        <v>1</v>
      </c>
      <c r="C1082" s="331"/>
      <c r="D1082" s="331"/>
      <c r="E1082" s="331"/>
      <c r="F1082" s="331"/>
      <c r="G1082" s="331"/>
      <c r="H1082" s="331"/>
      <c r="I1082" s="331"/>
      <c r="J1082" s="332"/>
      <c r="K1082" s="333"/>
      <c r="L1082" s="333"/>
      <c r="M1082" s="333"/>
      <c r="N1082" s="333"/>
      <c r="O1082" s="333"/>
      <c r="P1082" s="334"/>
      <c r="Q1082" s="334"/>
      <c r="R1082" s="334"/>
      <c r="S1082" s="334"/>
      <c r="T1082" s="334"/>
      <c r="U1082" s="334"/>
      <c r="V1082" s="334"/>
      <c r="W1082" s="334"/>
      <c r="X1082" s="334"/>
      <c r="Y1082" s="335"/>
      <c r="Z1082" s="336"/>
      <c r="AA1082" s="336"/>
      <c r="AB1082" s="337"/>
      <c r="AC1082" s="338"/>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c r="AY1082">
        <f>COUNTA($C$1082)</f>
        <v>0</v>
      </c>
    </row>
    <row r="1083" spans="1:51" ht="30" hidden="1" customHeight="1" x14ac:dyDescent="0.15">
      <c r="A1083" s="358">
        <v>8</v>
      </c>
      <c r="B1083" s="358">
        <v>1</v>
      </c>
      <c r="C1083" s="331"/>
      <c r="D1083" s="331"/>
      <c r="E1083" s="331"/>
      <c r="F1083" s="331"/>
      <c r="G1083" s="331"/>
      <c r="H1083" s="331"/>
      <c r="I1083" s="331"/>
      <c r="J1083" s="332"/>
      <c r="K1083" s="333"/>
      <c r="L1083" s="333"/>
      <c r="M1083" s="333"/>
      <c r="N1083" s="333"/>
      <c r="O1083" s="333"/>
      <c r="P1083" s="334"/>
      <c r="Q1083" s="334"/>
      <c r="R1083" s="334"/>
      <c r="S1083" s="334"/>
      <c r="T1083" s="334"/>
      <c r="U1083" s="334"/>
      <c r="V1083" s="334"/>
      <c r="W1083" s="334"/>
      <c r="X1083" s="334"/>
      <c r="Y1083" s="335"/>
      <c r="Z1083" s="336"/>
      <c r="AA1083" s="336"/>
      <c r="AB1083" s="337"/>
      <c r="AC1083" s="338"/>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c r="AY1083">
        <f>COUNTA($C$1083)</f>
        <v>0</v>
      </c>
    </row>
    <row r="1084" spans="1:51" ht="30" hidden="1" customHeight="1" x14ac:dyDescent="0.15">
      <c r="A1084" s="358">
        <v>9</v>
      </c>
      <c r="B1084" s="358">
        <v>1</v>
      </c>
      <c r="C1084" s="331"/>
      <c r="D1084" s="331"/>
      <c r="E1084" s="331"/>
      <c r="F1084" s="331"/>
      <c r="G1084" s="331"/>
      <c r="H1084" s="331"/>
      <c r="I1084" s="331"/>
      <c r="J1084" s="332"/>
      <c r="K1084" s="333"/>
      <c r="L1084" s="333"/>
      <c r="M1084" s="333"/>
      <c r="N1084" s="333"/>
      <c r="O1084" s="333"/>
      <c r="P1084" s="334"/>
      <c r="Q1084" s="334"/>
      <c r="R1084" s="334"/>
      <c r="S1084" s="334"/>
      <c r="T1084" s="334"/>
      <c r="U1084" s="334"/>
      <c r="V1084" s="334"/>
      <c r="W1084" s="334"/>
      <c r="X1084" s="334"/>
      <c r="Y1084" s="335"/>
      <c r="Z1084" s="336"/>
      <c r="AA1084" s="336"/>
      <c r="AB1084" s="337"/>
      <c r="AC1084" s="338"/>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c r="AY1084">
        <f>COUNTA($C$1084)</f>
        <v>0</v>
      </c>
    </row>
    <row r="1085" spans="1:51" ht="30" hidden="1" customHeight="1" x14ac:dyDescent="0.15">
      <c r="A1085" s="358">
        <v>10</v>
      </c>
      <c r="B1085" s="358">
        <v>1</v>
      </c>
      <c r="C1085" s="331"/>
      <c r="D1085" s="331"/>
      <c r="E1085" s="331"/>
      <c r="F1085" s="331"/>
      <c r="G1085" s="331"/>
      <c r="H1085" s="331"/>
      <c r="I1085" s="331"/>
      <c r="J1085" s="332"/>
      <c r="K1085" s="333"/>
      <c r="L1085" s="333"/>
      <c r="M1085" s="333"/>
      <c r="N1085" s="333"/>
      <c r="O1085" s="333"/>
      <c r="P1085" s="334"/>
      <c r="Q1085" s="334"/>
      <c r="R1085" s="334"/>
      <c r="S1085" s="334"/>
      <c r="T1085" s="334"/>
      <c r="U1085" s="334"/>
      <c r="V1085" s="334"/>
      <c r="W1085" s="334"/>
      <c r="X1085" s="334"/>
      <c r="Y1085" s="335"/>
      <c r="Z1085" s="336"/>
      <c r="AA1085" s="336"/>
      <c r="AB1085" s="337"/>
      <c r="AC1085" s="338"/>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c r="AY1085">
        <f>COUNTA($C$1085)</f>
        <v>0</v>
      </c>
    </row>
    <row r="1086" spans="1:51" ht="30" hidden="1" customHeight="1" x14ac:dyDescent="0.15">
      <c r="A1086" s="358">
        <v>11</v>
      </c>
      <c r="B1086" s="358">
        <v>1</v>
      </c>
      <c r="C1086" s="331"/>
      <c r="D1086" s="331"/>
      <c r="E1086" s="331"/>
      <c r="F1086" s="331"/>
      <c r="G1086" s="331"/>
      <c r="H1086" s="331"/>
      <c r="I1086" s="331"/>
      <c r="J1086" s="332"/>
      <c r="K1086" s="333"/>
      <c r="L1086" s="333"/>
      <c r="M1086" s="333"/>
      <c r="N1086" s="333"/>
      <c r="O1086" s="333"/>
      <c r="P1086" s="334"/>
      <c r="Q1086" s="334"/>
      <c r="R1086" s="334"/>
      <c r="S1086" s="334"/>
      <c r="T1086" s="334"/>
      <c r="U1086" s="334"/>
      <c r="V1086" s="334"/>
      <c r="W1086" s="334"/>
      <c r="X1086" s="334"/>
      <c r="Y1086" s="335"/>
      <c r="Z1086" s="336"/>
      <c r="AA1086" s="336"/>
      <c r="AB1086" s="337"/>
      <c r="AC1086" s="338"/>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c r="AY1086">
        <f>COUNTA($C$1086)</f>
        <v>0</v>
      </c>
    </row>
    <row r="1087" spans="1:51" ht="30" hidden="1" customHeight="1" x14ac:dyDescent="0.15">
      <c r="A1087" s="358">
        <v>12</v>
      </c>
      <c r="B1087" s="358">
        <v>1</v>
      </c>
      <c r="C1087" s="331"/>
      <c r="D1087" s="331"/>
      <c r="E1087" s="331"/>
      <c r="F1087" s="331"/>
      <c r="G1087" s="331"/>
      <c r="H1087" s="331"/>
      <c r="I1087" s="331"/>
      <c r="J1087" s="332"/>
      <c r="K1087" s="333"/>
      <c r="L1087" s="333"/>
      <c r="M1087" s="333"/>
      <c r="N1087" s="333"/>
      <c r="O1087" s="333"/>
      <c r="P1087" s="334"/>
      <c r="Q1087" s="334"/>
      <c r="R1087" s="334"/>
      <c r="S1087" s="334"/>
      <c r="T1087" s="334"/>
      <c r="U1087" s="334"/>
      <c r="V1087" s="334"/>
      <c r="W1087" s="334"/>
      <c r="X1087" s="334"/>
      <c r="Y1087" s="335"/>
      <c r="Z1087" s="336"/>
      <c r="AA1087" s="336"/>
      <c r="AB1087" s="337"/>
      <c r="AC1087" s="338"/>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c r="AY1087">
        <f>COUNTA($C$1087)</f>
        <v>0</v>
      </c>
    </row>
    <row r="1088" spans="1:51" ht="30" hidden="1" customHeight="1" x14ac:dyDescent="0.15">
      <c r="A1088" s="358">
        <v>13</v>
      </c>
      <c r="B1088" s="358">
        <v>1</v>
      </c>
      <c r="C1088" s="331"/>
      <c r="D1088" s="331"/>
      <c r="E1088" s="331"/>
      <c r="F1088" s="331"/>
      <c r="G1088" s="331"/>
      <c r="H1088" s="331"/>
      <c r="I1088" s="331"/>
      <c r="J1088" s="332"/>
      <c r="K1088" s="333"/>
      <c r="L1088" s="333"/>
      <c r="M1088" s="333"/>
      <c r="N1088" s="333"/>
      <c r="O1088" s="333"/>
      <c r="P1088" s="334"/>
      <c r="Q1088" s="334"/>
      <c r="R1088" s="334"/>
      <c r="S1088" s="334"/>
      <c r="T1088" s="334"/>
      <c r="U1088" s="334"/>
      <c r="V1088" s="334"/>
      <c r="W1088" s="334"/>
      <c r="X1088" s="334"/>
      <c r="Y1088" s="335"/>
      <c r="Z1088" s="336"/>
      <c r="AA1088" s="336"/>
      <c r="AB1088" s="337"/>
      <c r="AC1088" s="338"/>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c r="AY1088">
        <f>COUNTA($C$1088)</f>
        <v>0</v>
      </c>
    </row>
    <row r="1089" spans="1:51" ht="30" hidden="1" customHeight="1" x14ac:dyDescent="0.15">
      <c r="A1089" s="358">
        <v>14</v>
      </c>
      <c r="B1089" s="358">
        <v>1</v>
      </c>
      <c r="C1089" s="331"/>
      <c r="D1089" s="331"/>
      <c r="E1089" s="331"/>
      <c r="F1089" s="331"/>
      <c r="G1089" s="331"/>
      <c r="H1089" s="331"/>
      <c r="I1089" s="331"/>
      <c r="J1089" s="332"/>
      <c r="K1089" s="333"/>
      <c r="L1089" s="333"/>
      <c r="M1089" s="333"/>
      <c r="N1089" s="333"/>
      <c r="O1089" s="333"/>
      <c r="P1089" s="334"/>
      <c r="Q1089" s="334"/>
      <c r="R1089" s="334"/>
      <c r="S1089" s="334"/>
      <c r="T1089" s="334"/>
      <c r="U1089" s="334"/>
      <c r="V1089" s="334"/>
      <c r="W1089" s="334"/>
      <c r="X1089" s="334"/>
      <c r="Y1089" s="335"/>
      <c r="Z1089" s="336"/>
      <c r="AA1089" s="336"/>
      <c r="AB1089" s="337"/>
      <c r="AC1089" s="338"/>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c r="AY1089">
        <f>COUNTA($C$1089)</f>
        <v>0</v>
      </c>
    </row>
    <row r="1090" spans="1:51" ht="30" hidden="1" customHeight="1" x14ac:dyDescent="0.15">
      <c r="A1090" s="358">
        <v>15</v>
      </c>
      <c r="B1090" s="358">
        <v>1</v>
      </c>
      <c r="C1090" s="331"/>
      <c r="D1090" s="331"/>
      <c r="E1090" s="331"/>
      <c r="F1090" s="331"/>
      <c r="G1090" s="331"/>
      <c r="H1090" s="331"/>
      <c r="I1090" s="331"/>
      <c r="J1090" s="332"/>
      <c r="K1090" s="333"/>
      <c r="L1090" s="333"/>
      <c r="M1090" s="333"/>
      <c r="N1090" s="333"/>
      <c r="O1090" s="333"/>
      <c r="P1090" s="334"/>
      <c r="Q1090" s="334"/>
      <c r="R1090" s="334"/>
      <c r="S1090" s="334"/>
      <c r="T1090" s="334"/>
      <c r="U1090" s="334"/>
      <c r="V1090" s="334"/>
      <c r="W1090" s="334"/>
      <c r="X1090" s="334"/>
      <c r="Y1090" s="335"/>
      <c r="Z1090" s="336"/>
      <c r="AA1090" s="336"/>
      <c r="AB1090" s="337"/>
      <c r="AC1090" s="338"/>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c r="AY1090">
        <f>COUNTA($C$1090)</f>
        <v>0</v>
      </c>
    </row>
    <row r="1091" spans="1:51" ht="30" hidden="1" customHeight="1" x14ac:dyDescent="0.15">
      <c r="A1091" s="358">
        <v>16</v>
      </c>
      <c r="B1091" s="358">
        <v>1</v>
      </c>
      <c r="C1091" s="331"/>
      <c r="D1091" s="331"/>
      <c r="E1091" s="331"/>
      <c r="F1091" s="331"/>
      <c r="G1091" s="331"/>
      <c r="H1091" s="331"/>
      <c r="I1091" s="331"/>
      <c r="J1091" s="332"/>
      <c r="K1091" s="333"/>
      <c r="L1091" s="333"/>
      <c r="M1091" s="333"/>
      <c r="N1091" s="333"/>
      <c r="O1091" s="333"/>
      <c r="P1091" s="334"/>
      <c r="Q1091" s="334"/>
      <c r="R1091" s="334"/>
      <c r="S1091" s="334"/>
      <c r="T1091" s="334"/>
      <c r="U1091" s="334"/>
      <c r="V1091" s="334"/>
      <c r="W1091" s="334"/>
      <c r="X1091" s="334"/>
      <c r="Y1091" s="335"/>
      <c r="Z1091" s="336"/>
      <c r="AA1091" s="336"/>
      <c r="AB1091" s="337"/>
      <c r="AC1091" s="338"/>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c r="AY1091">
        <f>COUNTA($C$1091)</f>
        <v>0</v>
      </c>
    </row>
    <row r="1092" spans="1:51" s="16" customFormat="1" ht="30" hidden="1" customHeight="1" x14ac:dyDescent="0.15">
      <c r="A1092" s="358">
        <v>17</v>
      </c>
      <c r="B1092" s="358">
        <v>1</v>
      </c>
      <c r="C1092" s="331"/>
      <c r="D1092" s="331"/>
      <c r="E1092" s="331"/>
      <c r="F1092" s="331"/>
      <c r="G1092" s="331"/>
      <c r="H1092" s="331"/>
      <c r="I1092" s="331"/>
      <c r="J1092" s="332"/>
      <c r="K1092" s="333"/>
      <c r="L1092" s="333"/>
      <c r="M1092" s="333"/>
      <c r="N1092" s="333"/>
      <c r="O1092" s="333"/>
      <c r="P1092" s="334"/>
      <c r="Q1092" s="334"/>
      <c r="R1092" s="334"/>
      <c r="S1092" s="334"/>
      <c r="T1092" s="334"/>
      <c r="U1092" s="334"/>
      <c r="V1092" s="334"/>
      <c r="W1092" s="334"/>
      <c r="X1092" s="334"/>
      <c r="Y1092" s="335"/>
      <c r="Z1092" s="336"/>
      <c r="AA1092" s="336"/>
      <c r="AB1092" s="337"/>
      <c r="AC1092" s="338"/>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c r="AY1092">
        <f>COUNTA($C$1092)</f>
        <v>0</v>
      </c>
    </row>
    <row r="1093" spans="1:51" ht="30" hidden="1" customHeight="1" x14ac:dyDescent="0.15">
      <c r="A1093" s="358">
        <v>18</v>
      </c>
      <c r="B1093" s="358">
        <v>1</v>
      </c>
      <c r="C1093" s="331"/>
      <c r="D1093" s="331"/>
      <c r="E1093" s="331"/>
      <c r="F1093" s="331"/>
      <c r="G1093" s="331"/>
      <c r="H1093" s="331"/>
      <c r="I1093" s="331"/>
      <c r="J1093" s="332"/>
      <c r="K1093" s="333"/>
      <c r="L1093" s="333"/>
      <c r="M1093" s="333"/>
      <c r="N1093" s="333"/>
      <c r="O1093" s="333"/>
      <c r="P1093" s="334"/>
      <c r="Q1093" s="334"/>
      <c r="R1093" s="334"/>
      <c r="S1093" s="334"/>
      <c r="T1093" s="334"/>
      <c r="U1093" s="334"/>
      <c r="V1093" s="334"/>
      <c r="W1093" s="334"/>
      <c r="X1093" s="334"/>
      <c r="Y1093" s="335"/>
      <c r="Z1093" s="336"/>
      <c r="AA1093" s="336"/>
      <c r="AB1093" s="337"/>
      <c r="AC1093" s="338"/>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c r="AY1093">
        <f>COUNTA($C$1093)</f>
        <v>0</v>
      </c>
    </row>
    <row r="1094" spans="1:51" ht="30" hidden="1" customHeight="1" x14ac:dyDescent="0.15">
      <c r="A1094" s="358">
        <v>19</v>
      </c>
      <c r="B1094" s="358">
        <v>1</v>
      </c>
      <c r="C1094" s="331"/>
      <c r="D1094" s="331"/>
      <c r="E1094" s="331"/>
      <c r="F1094" s="331"/>
      <c r="G1094" s="331"/>
      <c r="H1094" s="331"/>
      <c r="I1094" s="331"/>
      <c r="J1094" s="332"/>
      <c r="K1094" s="333"/>
      <c r="L1094" s="333"/>
      <c r="M1094" s="333"/>
      <c r="N1094" s="333"/>
      <c r="O1094" s="333"/>
      <c r="P1094" s="334"/>
      <c r="Q1094" s="334"/>
      <c r="R1094" s="334"/>
      <c r="S1094" s="334"/>
      <c r="T1094" s="334"/>
      <c r="U1094" s="334"/>
      <c r="V1094" s="334"/>
      <c r="W1094" s="334"/>
      <c r="X1094" s="334"/>
      <c r="Y1094" s="335"/>
      <c r="Z1094" s="336"/>
      <c r="AA1094" s="336"/>
      <c r="AB1094" s="337"/>
      <c r="AC1094" s="338"/>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c r="AY1094">
        <f>COUNTA($C$1094)</f>
        <v>0</v>
      </c>
    </row>
    <row r="1095" spans="1:51" ht="30" hidden="1" customHeight="1" x14ac:dyDescent="0.15">
      <c r="A1095" s="358">
        <v>20</v>
      </c>
      <c r="B1095" s="358">
        <v>1</v>
      </c>
      <c r="C1095" s="331"/>
      <c r="D1095" s="331"/>
      <c r="E1095" s="331"/>
      <c r="F1095" s="331"/>
      <c r="G1095" s="331"/>
      <c r="H1095" s="331"/>
      <c r="I1095" s="331"/>
      <c r="J1095" s="332"/>
      <c r="K1095" s="333"/>
      <c r="L1095" s="333"/>
      <c r="M1095" s="333"/>
      <c r="N1095" s="333"/>
      <c r="O1095" s="333"/>
      <c r="P1095" s="334"/>
      <c r="Q1095" s="334"/>
      <c r="R1095" s="334"/>
      <c r="S1095" s="334"/>
      <c r="T1095" s="334"/>
      <c r="U1095" s="334"/>
      <c r="V1095" s="334"/>
      <c r="W1095" s="334"/>
      <c r="X1095" s="334"/>
      <c r="Y1095" s="335"/>
      <c r="Z1095" s="336"/>
      <c r="AA1095" s="336"/>
      <c r="AB1095" s="337"/>
      <c r="AC1095" s="338"/>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c r="AY1095">
        <f>COUNTA($C$1095)</f>
        <v>0</v>
      </c>
    </row>
    <row r="1096" spans="1:51" ht="30" hidden="1" customHeight="1" x14ac:dyDescent="0.15">
      <c r="A1096" s="358">
        <v>21</v>
      </c>
      <c r="B1096" s="358">
        <v>1</v>
      </c>
      <c r="C1096" s="331"/>
      <c r="D1096" s="331"/>
      <c r="E1096" s="331"/>
      <c r="F1096" s="331"/>
      <c r="G1096" s="331"/>
      <c r="H1096" s="331"/>
      <c r="I1096" s="331"/>
      <c r="J1096" s="332"/>
      <c r="K1096" s="333"/>
      <c r="L1096" s="333"/>
      <c r="M1096" s="333"/>
      <c r="N1096" s="333"/>
      <c r="O1096" s="333"/>
      <c r="P1096" s="334"/>
      <c r="Q1096" s="334"/>
      <c r="R1096" s="334"/>
      <c r="S1096" s="334"/>
      <c r="T1096" s="334"/>
      <c r="U1096" s="334"/>
      <c r="V1096" s="334"/>
      <c r="W1096" s="334"/>
      <c r="X1096" s="334"/>
      <c r="Y1096" s="335"/>
      <c r="Z1096" s="336"/>
      <c r="AA1096" s="336"/>
      <c r="AB1096" s="337"/>
      <c r="AC1096" s="338"/>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c r="AY1096">
        <f>COUNTA($C$1096)</f>
        <v>0</v>
      </c>
    </row>
    <row r="1097" spans="1:51" ht="30" hidden="1" customHeight="1" x14ac:dyDescent="0.15">
      <c r="A1097" s="358">
        <v>22</v>
      </c>
      <c r="B1097" s="358">
        <v>1</v>
      </c>
      <c r="C1097" s="331"/>
      <c r="D1097" s="331"/>
      <c r="E1097" s="331"/>
      <c r="F1097" s="331"/>
      <c r="G1097" s="331"/>
      <c r="H1097" s="331"/>
      <c r="I1097" s="331"/>
      <c r="J1097" s="332"/>
      <c r="K1097" s="333"/>
      <c r="L1097" s="333"/>
      <c r="M1097" s="333"/>
      <c r="N1097" s="333"/>
      <c r="O1097" s="333"/>
      <c r="P1097" s="334"/>
      <c r="Q1097" s="334"/>
      <c r="R1097" s="334"/>
      <c r="S1097" s="334"/>
      <c r="T1097" s="334"/>
      <c r="U1097" s="334"/>
      <c r="V1097" s="334"/>
      <c r="W1097" s="334"/>
      <c r="X1097" s="334"/>
      <c r="Y1097" s="335"/>
      <c r="Z1097" s="336"/>
      <c r="AA1097" s="336"/>
      <c r="AB1097" s="337"/>
      <c r="AC1097" s="338"/>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c r="AY1097">
        <f>COUNTA($C$1097)</f>
        <v>0</v>
      </c>
    </row>
    <row r="1098" spans="1:51" ht="30" hidden="1" customHeight="1" x14ac:dyDescent="0.15">
      <c r="A1098" s="358">
        <v>23</v>
      </c>
      <c r="B1098" s="358">
        <v>1</v>
      </c>
      <c r="C1098" s="331"/>
      <c r="D1098" s="331"/>
      <c r="E1098" s="331"/>
      <c r="F1098" s="331"/>
      <c r="G1098" s="331"/>
      <c r="H1098" s="331"/>
      <c r="I1098" s="331"/>
      <c r="J1098" s="332"/>
      <c r="K1098" s="333"/>
      <c r="L1098" s="333"/>
      <c r="M1098" s="333"/>
      <c r="N1098" s="333"/>
      <c r="O1098" s="333"/>
      <c r="P1098" s="334"/>
      <c r="Q1098" s="334"/>
      <c r="R1098" s="334"/>
      <c r="S1098" s="334"/>
      <c r="T1098" s="334"/>
      <c r="U1098" s="334"/>
      <c r="V1098" s="334"/>
      <c r="W1098" s="334"/>
      <c r="X1098" s="334"/>
      <c r="Y1098" s="335"/>
      <c r="Z1098" s="336"/>
      <c r="AA1098" s="336"/>
      <c r="AB1098" s="337"/>
      <c r="AC1098" s="338"/>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c r="AY1098">
        <f>COUNTA($C$1098)</f>
        <v>0</v>
      </c>
    </row>
    <row r="1099" spans="1:51" ht="30" hidden="1" customHeight="1" x14ac:dyDescent="0.15">
      <c r="A1099" s="358">
        <v>24</v>
      </c>
      <c r="B1099" s="358">
        <v>1</v>
      </c>
      <c r="C1099" s="331"/>
      <c r="D1099" s="331"/>
      <c r="E1099" s="331"/>
      <c r="F1099" s="331"/>
      <c r="G1099" s="331"/>
      <c r="H1099" s="331"/>
      <c r="I1099" s="331"/>
      <c r="J1099" s="332"/>
      <c r="K1099" s="333"/>
      <c r="L1099" s="333"/>
      <c r="M1099" s="333"/>
      <c r="N1099" s="333"/>
      <c r="O1099" s="333"/>
      <c r="P1099" s="334"/>
      <c r="Q1099" s="334"/>
      <c r="R1099" s="334"/>
      <c r="S1099" s="334"/>
      <c r="T1099" s="334"/>
      <c r="U1099" s="334"/>
      <c r="V1099" s="334"/>
      <c r="W1099" s="334"/>
      <c r="X1099" s="334"/>
      <c r="Y1099" s="335"/>
      <c r="Z1099" s="336"/>
      <c r="AA1099" s="336"/>
      <c r="AB1099" s="337"/>
      <c r="AC1099" s="338"/>
      <c r="AD1099" s="339"/>
      <c r="AE1099" s="339"/>
      <c r="AF1099" s="339"/>
      <c r="AG1099" s="339"/>
      <c r="AH1099" s="340"/>
      <c r="AI1099" s="341"/>
      <c r="AJ1099" s="341"/>
      <c r="AK1099" s="341"/>
      <c r="AL1099" s="342"/>
      <c r="AM1099" s="343"/>
      <c r="AN1099" s="343"/>
      <c r="AO1099" s="344"/>
      <c r="AP1099" s="345"/>
      <c r="AQ1099" s="345"/>
      <c r="AR1099" s="345"/>
      <c r="AS1099" s="345"/>
      <c r="AT1099" s="345"/>
      <c r="AU1099" s="345"/>
      <c r="AV1099" s="345"/>
      <c r="AW1099" s="345"/>
      <c r="AX1099" s="345"/>
      <c r="AY1099">
        <f>COUNTA($C$1099)</f>
        <v>0</v>
      </c>
    </row>
    <row r="1100" spans="1:51" ht="30" hidden="1" customHeight="1" x14ac:dyDescent="0.15">
      <c r="A1100" s="358">
        <v>25</v>
      </c>
      <c r="B1100" s="358">
        <v>1</v>
      </c>
      <c r="C1100" s="331"/>
      <c r="D1100" s="331"/>
      <c r="E1100" s="331"/>
      <c r="F1100" s="331"/>
      <c r="G1100" s="331"/>
      <c r="H1100" s="331"/>
      <c r="I1100" s="331"/>
      <c r="J1100" s="332"/>
      <c r="K1100" s="333"/>
      <c r="L1100" s="333"/>
      <c r="M1100" s="333"/>
      <c r="N1100" s="333"/>
      <c r="O1100" s="333"/>
      <c r="P1100" s="334"/>
      <c r="Q1100" s="334"/>
      <c r="R1100" s="334"/>
      <c r="S1100" s="334"/>
      <c r="T1100" s="334"/>
      <c r="U1100" s="334"/>
      <c r="V1100" s="334"/>
      <c r="W1100" s="334"/>
      <c r="X1100" s="334"/>
      <c r="Y1100" s="335"/>
      <c r="Z1100" s="336"/>
      <c r="AA1100" s="336"/>
      <c r="AB1100" s="337"/>
      <c r="AC1100" s="338"/>
      <c r="AD1100" s="339"/>
      <c r="AE1100" s="339"/>
      <c r="AF1100" s="339"/>
      <c r="AG1100" s="339"/>
      <c r="AH1100" s="340"/>
      <c r="AI1100" s="341"/>
      <c r="AJ1100" s="341"/>
      <c r="AK1100" s="341"/>
      <c r="AL1100" s="342"/>
      <c r="AM1100" s="343"/>
      <c r="AN1100" s="343"/>
      <c r="AO1100" s="344"/>
      <c r="AP1100" s="345"/>
      <c r="AQ1100" s="345"/>
      <c r="AR1100" s="345"/>
      <c r="AS1100" s="345"/>
      <c r="AT1100" s="345"/>
      <c r="AU1100" s="345"/>
      <c r="AV1100" s="345"/>
      <c r="AW1100" s="345"/>
      <c r="AX1100" s="345"/>
      <c r="AY1100">
        <f>COUNTA($C$1100)</f>
        <v>0</v>
      </c>
    </row>
    <row r="1101" spans="1:51" ht="30" hidden="1" customHeight="1" x14ac:dyDescent="0.15">
      <c r="A1101" s="358">
        <v>26</v>
      </c>
      <c r="B1101" s="358">
        <v>1</v>
      </c>
      <c r="C1101" s="331"/>
      <c r="D1101" s="331"/>
      <c r="E1101" s="331"/>
      <c r="F1101" s="331"/>
      <c r="G1101" s="331"/>
      <c r="H1101" s="331"/>
      <c r="I1101" s="331"/>
      <c r="J1101" s="332"/>
      <c r="K1101" s="333"/>
      <c r="L1101" s="333"/>
      <c r="M1101" s="333"/>
      <c r="N1101" s="333"/>
      <c r="O1101" s="333"/>
      <c r="P1101" s="334"/>
      <c r="Q1101" s="334"/>
      <c r="R1101" s="334"/>
      <c r="S1101" s="334"/>
      <c r="T1101" s="334"/>
      <c r="U1101" s="334"/>
      <c r="V1101" s="334"/>
      <c r="W1101" s="334"/>
      <c r="X1101" s="334"/>
      <c r="Y1101" s="335"/>
      <c r="Z1101" s="336"/>
      <c r="AA1101" s="336"/>
      <c r="AB1101" s="337"/>
      <c r="AC1101" s="338"/>
      <c r="AD1101" s="339"/>
      <c r="AE1101" s="339"/>
      <c r="AF1101" s="339"/>
      <c r="AG1101" s="339"/>
      <c r="AH1101" s="340"/>
      <c r="AI1101" s="341"/>
      <c r="AJ1101" s="341"/>
      <c r="AK1101" s="341"/>
      <c r="AL1101" s="342"/>
      <c r="AM1101" s="343"/>
      <c r="AN1101" s="343"/>
      <c r="AO1101" s="344"/>
      <c r="AP1101" s="345"/>
      <c r="AQ1101" s="345"/>
      <c r="AR1101" s="345"/>
      <c r="AS1101" s="345"/>
      <c r="AT1101" s="345"/>
      <c r="AU1101" s="345"/>
      <c r="AV1101" s="345"/>
      <c r="AW1101" s="345"/>
      <c r="AX1101" s="345"/>
      <c r="AY1101">
        <f>COUNTA($C$1101)</f>
        <v>0</v>
      </c>
    </row>
    <row r="1102" spans="1:51" ht="30" hidden="1" customHeight="1" x14ac:dyDescent="0.15">
      <c r="A1102" s="358">
        <v>27</v>
      </c>
      <c r="B1102" s="358">
        <v>1</v>
      </c>
      <c r="C1102" s="331"/>
      <c r="D1102" s="331"/>
      <c r="E1102" s="331"/>
      <c r="F1102" s="331"/>
      <c r="G1102" s="331"/>
      <c r="H1102" s="331"/>
      <c r="I1102" s="331"/>
      <c r="J1102" s="332"/>
      <c r="K1102" s="333"/>
      <c r="L1102" s="333"/>
      <c r="M1102" s="333"/>
      <c r="N1102" s="333"/>
      <c r="O1102" s="333"/>
      <c r="P1102" s="334"/>
      <c r="Q1102" s="334"/>
      <c r="R1102" s="334"/>
      <c r="S1102" s="334"/>
      <c r="T1102" s="334"/>
      <c r="U1102" s="334"/>
      <c r="V1102" s="334"/>
      <c r="W1102" s="334"/>
      <c r="X1102" s="334"/>
      <c r="Y1102" s="335"/>
      <c r="Z1102" s="336"/>
      <c r="AA1102" s="336"/>
      <c r="AB1102" s="337"/>
      <c r="AC1102" s="338"/>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c r="AY1102">
        <f>COUNTA($C$1102)</f>
        <v>0</v>
      </c>
    </row>
    <row r="1103" spans="1:51" ht="30" hidden="1" customHeight="1" x14ac:dyDescent="0.15">
      <c r="A1103" s="358">
        <v>28</v>
      </c>
      <c r="B1103" s="358">
        <v>1</v>
      </c>
      <c r="C1103" s="331"/>
      <c r="D1103" s="331"/>
      <c r="E1103" s="331"/>
      <c r="F1103" s="331"/>
      <c r="G1103" s="331"/>
      <c r="H1103" s="331"/>
      <c r="I1103" s="331"/>
      <c r="J1103" s="332"/>
      <c r="K1103" s="333"/>
      <c r="L1103" s="333"/>
      <c r="M1103" s="333"/>
      <c r="N1103" s="333"/>
      <c r="O1103" s="333"/>
      <c r="P1103" s="334"/>
      <c r="Q1103" s="334"/>
      <c r="R1103" s="334"/>
      <c r="S1103" s="334"/>
      <c r="T1103" s="334"/>
      <c r="U1103" s="334"/>
      <c r="V1103" s="334"/>
      <c r="W1103" s="334"/>
      <c r="X1103" s="334"/>
      <c r="Y1103" s="335"/>
      <c r="Z1103" s="336"/>
      <c r="AA1103" s="336"/>
      <c r="AB1103" s="337"/>
      <c r="AC1103" s="338"/>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c r="AY1103">
        <f>COUNTA($C$1103)</f>
        <v>0</v>
      </c>
    </row>
    <row r="1104" spans="1:51" ht="30" hidden="1" customHeight="1" x14ac:dyDescent="0.15">
      <c r="A1104" s="358">
        <v>29</v>
      </c>
      <c r="B1104" s="358">
        <v>1</v>
      </c>
      <c r="C1104" s="331"/>
      <c r="D1104" s="331"/>
      <c r="E1104" s="331"/>
      <c r="F1104" s="331"/>
      <c r="G1104" s="331"/>
      <c r="H1104" s="331"/>
      <c r="I1104" s="331"/>
      <c r="J1104" s="332"/>
      <c r="K1104" s="333"/>
      <c r="L1104" s="333"/>
      <c r="M1104" s="333"/>
      <c r="N1104" s="333"/>
      <c r="O1104" s="333"/>
      <c r="P1104" s="334"/>
      <c r="Q1104" s="334"/>
      <c r="R1104" s="334"/>
      <c r="S1104" s="334"/>
      <c r="T1104" s="334"/>
      <c r="U1104" s="334"/>
      <c r="V1104" s="334"/>
      <c r="W1104" s="334"/>
      <c r="X1104" s="334"/>
      <c r="Y1104" s="335"/>
      <c r="Z1104" s="336"/>
      <c r="AA1104" s="336"/>
      <c r="AB1104" s="337"/>
      <c r="AC1104" s="338"/>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c r="AY1104">
        <f>COUNTA($C$1104)</f>
        <v>0</v>
      </c>
    </row>
    <row r="1105" spans="1:51" ht="30" hidden="1" customHeight="1" x14ac:dyDescent="0.15">
      <c r="A1105" s="358">
        <v>30</v>
      </c>
      <c r="B1105" s="358">
        <v>1</v>
      </c>
      <c r="C1105" s="331"/>
      <c r="D1105" s="331"/>
      <c r="E1105" s="331"/>
      <c r="F1105" s="331"/>
      <c r="G1105" s="331"/>
      <c r="H1105" s="331"/>
      <c r="I1105" s="331"/>
      <c r="J1105" s="332"/>
      <c r="K1105" s="333"/>
      <c r="L1105" s="333"/>
      <c r="M1105" s="333"/>
      <c r="N1105" s="333"/>
      <c r="O1105" s="333"/>
      <c r="P1105" s="334"/>
      <c r="Q1105" s="334"/>
      <c r="R1105" s="334"/>
      <c r="S1105" s="334"/>
      <c r="T1105" s="334"/>
      <c r="U1105" s="334"/>
      <c r="V1105" s="334"/>
      <c r="W1105" s="334"/>
      <c r="X1105" s="334"/>
      <c r="Y1105" s="335"/>
      <c r="Z1105" s="336"/>
      <c r="AA1105" s="336"/>
      <c r="AB1105" s="337"/>
      <c r="AC1105" s="338"/>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c r="AY1105">
        <f>COUNTA($C$1105)</f>
        <v>0</v>
      </c>
    </row>
    <row r="1106" spans="1:51" ht="24.75" customHeight="1" x14ac:dyDescent="0.15">
      <c r="A1106" s="359" t="s">
        <v>246</v>
      </c>
      <c r="B1106" s="360"/>
      <c r="C1106" s="360"/>
      <c r="D1106" s="360"/>
      <c r="E1106" s="360"/>
      <c r="F1106" s="360"/>
      <c r="G1106" s="360"/>
      <c r="H1106" s="360"/>
      <c r="I1106" s="360"/>
      <c r="J1106" s="360"/>
      <c r="K1106" s="360"/>
      <c r="L1106" s="360"/>
      <c r="M1106" s="360"/>
      <c r="N1106" s="360"/>
      <c r="O1106" s="360"/>
      <c r="P1106" s="360"/>
      <c r="Q1106" s="360"/>
      <c r="R1106" s="360"/>
      <c r="S1106" s="360"/>
      <c r="T1106" s="360"/>
      <c r="U1106" s="360"/>
      <c r="V1106" s="360"/>
      <c r="W1106" s="360"/>
      <c r="X1106" s="360"/>
      <c r="Y1106" s="360"/>
      <c r="Z1106" s="360"/>
      <c r="AA1106" s="360"/>
      <c r="AB1106" s="360"/>
      <c r="AC1106" s="360"/>
      <c r="AD1106" s="360"/>
      <c r="AE1106" s="360"/>
      <c r="AF1106" s="360"/>
      <c r="AG1106" s="360"/>
      <c r="AH1106" s="360"/>
      <c r="AI1106" s="360"/>
      <c r="AJ1106" s="360"/>
      <c r="AK1106" s="361"/>
      <c r="AL1106" s="262" t="s">
        <v>261</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8"/>
      <c r="B1109" s="358"/>
      <c r="C1109" s="137" t="s">
        <v>215</v>
      </c>
      <c r="D1109" s="362"/>
      <c r="E1109" s="137" t="s">
        <v>214</v>
      </c>
      <c r="F1109" s="362"/>
      <c r="G1109" s="362"/>
      <c r="H1109" s="362"/>
      <c r="I1109" s="362"/>
      <c r="J1109" s="137" t="s">
        <v>221</v>
      </c>
      <c r="K1109" s="137"/>
      <c r="L1109" s="137"/>
      <c r="M1109" s="137"/>
      <c r="N1109" s="137"/>
      <c r="O1109" s="137"/>
      <c r="P1109" s="350" t="s">
        <v>27</v>
      </c>
      <c r="Q1109" s="350"/>
      <c r="R1109" s="350"/>
      <c r="S1109" s="350"/>
      <c r="T1109" s="350"/>
      <c r="U1109" s="350"/>
      <c r="V1109" s="350"/>
      <c r="W1109" s="350"/>
      <c r="X1109" s="350"/>
      <c r="Y1109" s="137" t="s">
        <v>223</v>
      </c>
      <c r="Z1109" s="362"/>
      <c r="AA1109" s="362"/>
      <c r="AB1109" s="362"/>
      <c r="AC1109" s="137" t="s">
        <v>197</v>
      </c>
      <c r="AD1109" s="137"/>
      <c r="AE1109" s="137"/>
      <c r="AF1109" s="137"/>
      <c r="AG1109" s="137"/>
      <c r="AH1109" s="350" t="s">
        <v>210</v>
      </c>
      <c r="AI1109" s="351"/>
      <c r="AJ1109" s="351"/>
      <c r="AK1109" s="351"/>
      <c r="AL1109" s="351" t="s">
        <v>21</v>
      </c>
      <c r="AM1109" s="351"/>
      <c r="AN1109" s="351"/>
      <c r="AO1109" s="363"/>
      <c r="AP1109" s="353" t="s">
        <v>247</v>
      </c>
      <c r="AQ1109" s="353"/>
      <c r="AR1109" s="353"/>
      <c r="AS1109" s="353"/>
      <c r="AT1109" s="353"/>
      <c r="AU1109" s="353"/>
      <c r="AV1109" s="353"/>
      <c r="AW1109" s="353"/>
      <c r="AX1109" s="353"/>
    </row>
    <row r="1110" spans="1:51" ht="30" customHeight="1" x14ac:dyDescent="0.15">
      <c r="A1110" s="358">
        <v>1</v>
      </c>
      <c r="B1110" s="358">
        <v>1</v>
      </c>
      <c r="C1110" s="356"/>
      <c r="D1110" s="356"/>
      <c r="E1110" s="135" t="s">
        <v>690</v>
      </c>
      <c r="F1110" s="357"/>
      <c r="G1110" s="357"/>
      <c r="H1110" s="357"/>
      <c r="I1110" s="357"/>
      <c r="J1110" s="332" t="s">
        <v>690</v>
      </c>
      <c r="K1110" s="333"/>
      <c r="L1110" s="333"/>
      <c r="M1110" s="333"/>
      <c r="N1110" s="333"/>
      <c r="O1110" s="333"/>
      <c r="P1110" s="347" t="s">
        <v>690</v>
      </c>
      <c r="Q1110" s="334"/>
      <c r="R1110" s="334"/>
      <c r="S1110" s="334"/>
      <c r="T1110" s="334"/>
      <c r="U1110" s="334"/>
      <c r="V1110" s="334"/>
      <c r="W1110" s="334"/>
      <c r="X1110" s="334"/>
      <c r="Y1110" s="335" t="s">
        <v>690</v>
      </c>
      <c r="Z1110" s="336"/>
      <c r="AA1110" s="336"/>
      <c r="AB1110" s="337"/>
      <c r="AC1110" s="338"/>
      <c r="AD1110" s="339"/>
      <c r="AE1110" s="339"/>
      <c r="AF1110" s="339"/>
      <c r="AG1110" s="339"/>
      <c r="AH1110" s="340" t="s">
        <v>690</v>
      </c>
      <c r="AI1110" s="341"/>
      <c r="AJ1110" s="341"/>
      <c r="AK1110" s="341"/>
      <c r="AL1110" s="342" t="s">
        <v>690</v>
      </c>
      <c r="AM1110" s="343"/>
      <c r="AN1110" s="343"/>
      <c r="AO1110" s="344"/>
      <c r="AP1110" s="345" t="s">
        <v>690</v>
      </c>
      <c r="AQ1110" s="345"/>
      <c r="AR1110" s="345"/>
      <c r="AS1110" s="345"/>
      <c r="AT1110" s="345"/>
      <c r="AU1110" s="345"/>
      <c r="AV1110" s="345"/>
      <c r="AW1110" s="345"/>
      <c r="AX1110" s="345"/>
    </row>
    <row r="1111" spans="1:51" ht="30" hidden="1" customHeight="1" x14ac:dyDescent="0.15">
      <c r="A1111" s="358">
        <v>2</v>
      </c>
      <c r="B1111" s="358">
        <v>1</v>
      </c>
      <c r="C1111" s="356"/>
      <c r="D1111" s="356"/>
      <c r="E1111" s="357"/>
      <c r="F1111" s="357"/>
      <c r="G1111" s="357"/>
      <c r="H1111" s="357"/>
      <c r="I1111" s="357"/>
      <c r="J1111" s="332"/>
      <c r="K1111" s="333"/>
      <c r="L1111" s="333"/>
      <c r="M1111" s="333"/>
      <c r="N1111" s="333"/>
      <c r="O1111" s="333"/>
      <c r="P1111" s="334"/>
      <c r="Q1111" s="334"/>
      <c r="R1111" s="334"/>
      <c r="S1111" s="334"/>
      <c r="T1111" s="334"/>
      <c r="U1111" s="334"/>
      <c r="V1111" s="334"/>
      <c r="W1111" s="334"/>
      <c r="X1111" s="334"/>
      <c r="Y1111" s="335"/>
      <c r="Z1111" s="336"/>
      <c r="AA1111" s="336"/>
      <c r="AB1111" s="337"/>
      <c r="AC1111" s="338"/>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c r="AY1111">
        <f>COUNTA($E$1111)</f>
        <v>0</v>
      </c>
    </row>
    <row r="1112" spans="1:51" ht="30" hidden="1" customHeight="1" x14ac:dyDescent="0.15">
      <c r="A1112" s="358">
        <v>3</v>
      </c>
      <c r="B1112" s="358">
        <v>1</v>
      </c>
      <c r="C1112" s="356"/>
      <c r="D1112" s="356"/>
      <c r="E1112" s="357"/>
      <c r="F1112" s="357"/>
      <c r="G1112" s="357"/>
      <c r="H1112" s="357"/>
      <c r="I1112" s="357"/>
      <c r="J1112" s="332"/>
      <c r="K1112" s="333"/>
      <c r="L1112" s="333"/>
      <c r="M1112" s="333"/>
      <c r="N1112" s="333"/>
      <c r="O1112" s="333"/>
      <c r="P1112" s="334"/>
      <c r="Q1112" s="334"/>
      <c r="R1112" s="334"/>
      <c r="S1112" s="334"/>
      <c r="T1112" s="334"/>
      <c r="U1112" s="334"/>
      <c r="V1112" s="334"/>
      <c r="W1112" s="334"/>
      <c r="X1112" s="334"/>
      <c r="Y1112" s="335"/>
      <c r="Z1112" s="336"/>
      <c r="AA1112" s="336"/>
      <c r="AB1112" s="337"/>
      <c r="AC1112" s="338"/>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c r="AY1112">
        <f>COUNTA($E$1112)</f>
        <v>0</v>
      </c>
    </row>
    <row r="1113" spans="1:51" ht="30" hidden="1" customHeight="1" x14ac:dyDescent="0.15">
      <c r="A1113" s="358">
        <v>4</v>
      </c>
      <c r="B1113" s="358">
        <v>1</v>
      </c>
      <c r="C1113" s="356"/>
      <c r="D1113" s="356"/>
      <c r="E1113" s="357"/>
      <c r="F1113" s="357"/>
      <c r="G1113" s="357"/>
      <c r="H1113" s="357"/>
      <c r="I1113" s="357"/>
      <c r="J1113" s="332"/>
      <c r="K1113" s="333"/>
      <c r="L1113" s="333"/>
      <c r="M1113" s="333"/>
      <c r="N1113" s="333"/>
      <c r="O1113" s="333"/>
      <c r="P1113" s="334"/>
      <c r="Q1113" s="334"/>
      <c r="R1113" s="334"/>
      <c r="S1113" s="334"/>
      <c r="T1113" s="334"/>
      <c r="U1113" s="334"/>
      <c r="V1113" s="334"/>
      <c r="W1113" s="334"/>
      <c r="X1113" s="334"/>
      <c r="Y1113" s="335"/>
      <c r="Z1113" s="336"/>
      <c r="AA1113" s="336"/>
      <c r="AB1113" s="337"/>
      <c r="AC1113" s="338"/>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c r="AY1113">
        <f>COUNTA($E$1113)</f>
        <v>0</v>
      </c>
    </row>
    <row r="1114" spans="1:51" ht="30" hidden="1" customHeight="1" x14ac:dyDescent="0.15">
      <c r="A1114" s="358">
        <v>5</v>
      </c>
      <c r="B1114" s="358">
        <v>1</v>
      </c>
      <c r="C1114" s="356"/>
      <c r="D1114" s="356"/>
      <c r="E1114" s="357"/>
      <c r="F1114" s="357"/>
      <c r="G1114" s="357"/>
      <c r="H1114" s="357"/>
      <c r="I1114" s="357"/>
      <c r="J1114" s="332"/>
      <c r="K1114" s="333"/>
      <c r="L1114" s="333"/>
      <c r="M1114" s="333"/>
      <c r="N1114" s="333"/>
      <c r="O1114" s="333"/>
      <c r="P1114" s="334"/>
      <c r="Q1114" s="334"/>
      <c r="R1114" s="334"/>
      <c r="S1114" s="334"/>
      <c r="T1114" s="334"/>
      <c r="U1114" s="334"/>
      <c r="V1114" s="334"/>
      <c r="W1114" s="334"/>
      <c r="X1114" s="334"/>
      <c r="Y1114" s="335"/>
      <c r="Z1114" s="336"/>
      <c r="AA1114" s="336"/>
      <c r="AB1114" s="337"/>
      <c r="AC1114" s="338"/>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c r="AY1114">
        <f>COUNTA($E$1114)</f>
        <v>0</v>
      </c>
    </row>
    <row r="1115" spans="1:51" ht="30" hidden="1" customHeight="1" x14ac:dyDescent="0.15">
      <c r="A1115" s="358">
        <v>6</v>
      </c>
      <c r="B1115" s="358">
        <v>1</v>
      </c>
      <c r="C1115" s="356"/>
      <c r="D1115" s="356"/>
      <c r="E1115" s="357"/>
      <c r="F1115" s="357"/>
      <c r="G1115" s="357"/>
      <c r="H1115" s="357"/>
      <c r="I1115" s="357"/>
      <c r="J1115" s="332"/>
      <c r="K1115" s="333"/>
      <c r="L1115" s="333"/>
      <c r="M1115" s="333"/>
      <c r="N1115" s="333"/>
      <c r="O1115" s="333"/>
      <c r="P1115" s="334"/>
      <c r="Q1115" s="334"/>
      <c r="R1115" s="334"/>
      <c r="S1115" s="334"/>
      <c r="T1115" s="334"/>
      <c r="U1115" s="334"/>
      <c r="V1115" s="334"/>
      <c r="W1115" s="334"/>
      <c r="X1115" s="334"/>
      <c r="Y1115" s="335"/>
      <c r="Z1115" s="336"/>
      <c r="AA1115" s="336"/>
      <c r="AB1115" s="337"/>
      <c r="AC1115" s="338"/>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c r="AY1115">
        <f>COUNTA($E$1115)</f>
        <v>0</v>
      </c>
    </row>
    <row r="1116" spans="1:51" ht="30" hidden="1" customHeight="1" x14ac:dyDescent="0.15">
      <c r="A1116" s="358">
        <v>7</v>
      </c>
      <c r="B1116" s="358">
        <v>1</v>
      </c>
      <c r="C1116" s="356"/>
      <c r="D1116" s="356"/>
      <c r="E1116" s="357"/>
      <c r="F1116" s="357"/>
      <c r="G1116" s="357"/>
      <c r="H1116" s="357"/>
      <c r="I1116" s="357"/>
      <c r="J1116" s="332"/>
      <c r="K1116" s="333"/>
      <c r="L1116" s="333"/>
      <c r="M1116" s="333"/>
      <c r="N1116" s="333"/>
      <c r="O1116" s="333"/>
      <c r="P1116" s="334"/>
      <c r="Q1116" s="334"/>
      <c r="R1116" s="334"/>
      <c r="S1116" s="334"/>
      <c r="T1116" s="334"/>
      <c r="U1116" s="334"/>
      <c r="V1116" s="334"/>
      <c r="W1116" s="334"/>
      <c r="X1116" s="334"/>
      <c r="Y1116" s="335"/>
      <c r="Z1116" s="336"/>
      <c r="AA1116" s="336"/>
      <c r="AB1116" s="337"/>
      <c r="AC1116" s="338"/>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c r="AY1116">
        <f>COUNTA($E$1116)</f>
        <v>0</v>
      </c>
    </row>
    <row r="1117" spans="1:51" ht="30" hidden="1" customHeight="1" x14ac:dyDescent="0.15">
      <c r="A1117" s="358">
        <v>8</v>
      </c>
      <c r="B1117" s="358">
        <v>1</v>
      </c>
      <c r="C1117" s="356"/>
      <c r="D1117" s="356"/>
      <c r="E1117" s="357"/>
      <c r="F1117" s="357"/>
      <c r="G1117" s="357"/>
      <c r="H1117" s="357"/>
      <c r="I1117" s="357"/>
      <c r="J1117" s="332"/>
      <c r="K1117" s="333"/>
      <c r="L1117" s="333"/>
      <c r="M1117" s="333"/>
      <c r="N1117" s="333"/>
      <c r="O1117" s="333"/>
      <c r="P1117" s="334"/>
      <c r="Q1117" s="334"/>
      <c r="R1117" s="334"/>
      <c r="S1117" s="334"/>
      <c r="T1117" s="334"/>
      <c r="U1117" s="334"/>
      <c r="V1117" s="334"/>
      <c r="W1117" s="334"/>
      <c r="X1117" s="334"/>
      <c r="Y1117" s="335"/>
      <c r="Z1117" s="336"/>
      <c r="AA1117" s="336"/>
      <c r="AB1117" s="337"/>
      <c r="AC1117" s="338"/>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c r="AY1117">
        <f>COUNTA($E$1117)</f>
        <v>0</v>
      </c>
    </row>
    <row r="1118" spans="1:51" ht="30" hidden="1" customHeight="1" x14ac:dyDescent="0.15">
      <c r="A1118" s="358">
        <v>9</v>
      </c>
      <c r="B1118" s="358">
        <v>1</v>
      </c>
      <c r="C1118" s="356"/>
      <c r="D1118" s="356"/>
      <c r="E1118" s="357"/>
      <c r="F1118" s="357"/>
      <c r="G1118" s="357"/>
      <c r="H1118" s="357"/>
      <c r="I1118" s="357"/>
      <c r="J1118" s="332"/>
      <c r="K1118" s="333"/>
      <c r="L1118" s="333"/>
      <c r="M1118" s="333"/>
      <c r="N1118" s="333"/>
      <c r="O1118" s="333"/>
      <c r="P1118" s="334"/>
      <c r="Q1118" s="334"/>
      <c r="R1118" s="334"/>
      <c r="S1118" s="334"/>
      <c r="T1118" s="334"/>
      <c r="U1118" s="334"/>
      <c r="V1118" s="334"/>
      <c r="W1118" s="334"/>
      <c r="X1118" s="334"/>
      <c r="Y1118" s="335"/>
      <c r="Z1118" s="336"/>
      <c r="AA1118" s="336"/>
      <c r="AB1118" s="337"/>
      <c r="AC1118" s="338"/>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c r="AY1118">
        <f>COUNTA($E$1118)</f>
        <v>0</v>
      </c>
    </row>
    <row r="1119" spans="1:51" ht="30" hidden="1" customHeight="1" x14ac:dyDescent="0.15">
      <c r="A1119" s="358">
        <v>10</v>
      </c>
      <c r="B1119" s="358">
        <v>1</v>
      </c>
      <c r="C1119" s="356"/>
      <c r="D1119" s="356"/>
      <c r="E1119" s="357"/>
      <c r="F1119" s="357"/>
      <c r="G1119" s="357"/>
      <c r="H1119" s="357"/>
      <c r="I1119" s="357"/>
      <c r="J1119" s="332"/>
      <c r="K1119" s="333"/>
      <c r="L1119" s="333"/>
      <c r="M1119" s="333"/>
      <c r="N1119" s="333"/>
      <c r="O1119" s="333"/>
      <c r="P1119" s="334"/>
      <c r="Q1119" s="334"/>
      <c r="R1119" s="334"/>
      <c r="S1119" s="334"/>
      <c r="T1119" s="334"/>
      <c r="U1119" s="334"/>
      <c r="V1119" s="334"/>
      <c r="W1119" s="334"/>
      <c r="X1119" s="334"/>
      <c r="Y1119" s="335"/>
      <c r="Z1119" s="336"/>
      <c r="AA1119" s="336"/>
      <c r="AB1119" s="337"/>
      <c r="AC1119" s="338"/>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c r="AY1119">
        <f>COUNTA($E$1119)</f>
        <v>0</v>
      </c>
    </row>
    <row r="1120" spans="1:51" ht="30" hidden="1" customHeight="1" x14ac:dyDescent="0.15">
      <c r="A1120" s="358">
        <v>11</v>
      </c>
      <c r="B1120" s="358">
        <v>1</v>
      </c>
      <c r="C1120" s="356"/>
      <c r="D1120" s="356"/>
      <c r="E1120" s="357"/>
      <c r="F1120" s="357"/>
      <c r="G1120" s="357"/>
      <c r="H1120" s="357"/>
      <c r="I1120" s="357"/>
      <c r="J1120" s="332"/>
      <c r="K1120" s="333"/>
      <c r="L1120" s="333"/>
      <c r="M1120" s="333"/>
      <c r="N1120" s="333"/>
      <c r="O1120" s="333"/>
      <c r="P1120" s="334"/>
      <c r="Q1120" s="334"/>
      <c r="R1120" s="334"/>
      <c r="S1120" s="334"/>
      <c r="T1120" s="334"/>
      <c r="U1120" s="334"/>
      <c r="V1120" s="334"/>
      <c r="W1120" s="334"/>
      <c r="X1120" s="334"/>
      <c r="Y1120" s="335"/>
      <c r="Z1120" s="336"/>
      <c r="AA1120" s="336"/>
      <c r="AB1120" s="337"/>
      <c r="AC1120" s="338"/>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c r="AY1120">
        <f>COUNTA($E$1120)</f>
        <v>0</v>
      </c>
    </row>
    <row r="1121" spans="1:51" ht="30" hidden="1" customHeight="1" x14ac:dyDescent="0.15">
      <c r="A1121" s="358">
        <v>12</v>
      </c>
      <c r="B1121" s="358">
        <v>1</v>
      </c>
      <c r="C1121" s="356"/>
      <c r="D1121" s="356"/>
      <c r="E1121" s="357"/>
      <c r="F1121" s="357"/>
      <c r="G1121" s="357"/>
      <c r="H1121" s="357"/>
      <c r="I1121" s="357"/>
      <c r="J1121" s="332"/>
      <c r="K1121" s="333"/>
      <c r="L1121" s="333"/>
      <c r="M1121" s="333"/>
      <c r="N1121" s="333"/>
      <c r="O1121" s="333"/>
      <c r="P1121" s="334"/>
      <c r="Q1121" s="334"/>
      <c r="R1121" s="334"/>
      <c r="S1121" s="334"/>
      <c r="T1121" s="334"/>
      <c r="U1121" s="334"/>
      <c r="V1121" s="334"/>
      <c r="W1121" s="334"/>
      <c r="X1121" s="334"/>
      <c r="Y1121" s="335"/>
      <c r="Z1121" s="336"/>
      <c r="AA1121" s="336"/>
      <c r="AB1121" s="337"/>
      <c r="AC1121" s="338"/>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c r="AY1121">
        <f>COUNTA($E$1121)</f>
        <v>0</v>
      </c>
    </row>
    <row r="1122" spans="1:51" ht="30" hidden="1" customHeight="1" x14ac:dyDescent="0.15">
      <c r="A1122" s="358">
        <v>13</v>
      </c>
      <c r="B1122" s="358">
        <v>1</v>
      </c>
      <c r="C1122" s="356"/>
      <c r="D1122" s="356"/>
      <c r="E1122" s="357"/>
      <c r="F1122" s="357"/>
      <c r="G1122" s="357"/>
      <c r="H1122" s="357"/>
      <c r="I1122" s="357"/>
      <c r="J1122" s="332"/>
      <c r="K1122" s="333"/>
      <c r="L1122" s="333"/>
      <c r="M1122" s="333"/>
      <c r="N1122" s="333"/>
      <c r="O1122" s="333"/>
      <c r="P1122" s="334"/>
      <c r="Q1122" s="334"/>
      <c r="R1122" s="334"/>
      <c r="S1122" s="334"/>
      <c r="T1122" s="334"/>
      <c r="U1122" s="334"/>
      <c r="V1122" s="334"/>
      <c r="W1122" s="334"/>
      <c r="X1122" s="334"/>
      <c r="Y1122" s="335"/>
      <c r="Z1122" s="336"/>
      <c r="AA1122" s="336"/>
      <c r="AB1122" s="337"/>
      <c r="AC1122" s="338"/>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c r="AY1122">
        <f>COUNTA($E$1122)</f>
        <v>0</v>
      </c>
    </row>
    <row r="1123" spans="1:51" ht="30" hidden="1" customHeight="1" x14ac:dyDescent="0.15">
      <c r="A1123" s="358">
        <v>14</v>
      </c>
      <c r="B1123" s="358">
        <v>1</v>
      </c>
      <c r="C1123" s="356"/>
      <c r="D1123" s="356"/>
      <c r="E1123" s="357"/>
      <c r="F1123" s="357"/>
      <c r="G1123" s="357"/>
      <c r="H1123" s="357"/>
      <c r="I1123" s="357"/>
      <c r="J1123" s="332"/>
      <c r="K1123" s="333"/>
      <c r="L1123" s="333"/>
      <c r="M1123" s="333"/>
      <c r="N1123" s="333"/>
      <c r="O1123" s="333"/>
      <c r="P1123" s="334"/>
      <c r="Q1123" s="334"/>
      <c r="R1123" s="334"/>
      <c r="S1123" s="334"/>
      <c r="T1123" s="334"/>
      <c r="U1123" s="334"/>
      <c r="V1123" s="334"/>
      <c r="W1123" s="334"/>
      <c r="X1123" s="334"/>
      <c r="Y1123" s="335"/>
      <c r="Z1123" s="336"/>
      <c r="AA1123" s="336"/>
      <c r="AB1123" s="337"/>
      <c r="AC1123" s="338"/>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c r="AY1123">
        <f>COUNTA($E$1123)</f>
        <v>0</v>
      </c>
    </row>
    <row r="1124" spans="1:51" ht="30" hidden="1" customHeight="1" x14ac:dyDescent="0.15">
      <c r="A1124" s="358">
        <v>15</v>
      </c>
      <c r="B1124" s="358">
        <v>1</v>
      </c>
      <c r="C1124" s="356"/>
      <c r="D1124" s="356"/>
      <c r="E1124" s="357"/>
      <c r="F1124" s="357"/>
      <c r="G1124" s="357"/>
      <c r="H1124" s="357"/>
      <c r="I1124" s="357"/>
      <c r="J1124" s="332"/>
      <c r="K1124" s="333"/>
      <c r="L1124" s="333"/>
      <c r="M1124" s="333"/>
      <c r="N1124" s="333"/>
      <c r="O1124" s="333"/>
      <c r="P1124" s="334"/>
      <c r="Q1124" s="334"/>
      <c r="R1124" s="334"/>
      <c r="S1124" s="334"/>
      <c r="T1124" s="334"/>
      <c r="U1124" s="334"/>
      <c r="V1124" s="334"/>
      <c r="W1124" s="334"/>
      <c r="X1124" s="334"/>
      <c r="Y1124" s="335"/>
      <c r="Z1124" s="336"/>
      <c r="AA1124" s="336"/>
      <c r="AB1124" s="337"/>
      <c r="AC1124" s="338"/>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c r="AY1124">
        <f>COUNTA($E$1124)</f>
        <v>0</v>
      </c>
    </row>
    <row r="1125" spans="1:51" ht="30" hidden="1" customHeight="1" x14ac:dyDescent="0.15">
      <c r="A1125" s="358">
        <v>16</v>
      </c>
      <c r="B1125" s="358">
        <v>1</v>
      </c>
      <c r="C1125" s="356"/>
      <c r="D1125" s="356"/>
      <c r="E1125" s="357"/>
      <c r="F1125" s="357"/>
      <c r="G1125" s="357"/>
      <c r="H1125" s="357"/>
      <c r="I1125" s="357"/>
      <c r="J1125" s="332"/>
      <c r="K1125" s="333"/>
      <c r="L1125" s="333"/>
      <c r="M1125" s="333"/>
      <c r="N1125" s="333"/>
      <c r="O1125" s="333"/>
      <c r="P1125" s="334"/>
      <c r="Q1125" s="334"/>
      <c r="R1125" s="334"/>
      <c r="S1125" s="334"/>
      <c r="T1125" s="334"/>
      <c r="U1125" s="334"/>
      <c r="V1125" s="334"/>
      <c r="W1125" s="334"/>
      <c r="X1125" s="334"/>
      <c r="Y1125" s="335"/>
      <c r="Z1125" s="336"/>
      <c r="AA1125" s="336"/>
      <c r="AB1125" s="337"/>
      <c r="AC1125" s="338"/>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c r="AY1125">
        <f>COUNTA($E$1125)</f>
        <v>0</v>
      </c>
    </row>
    <row r="1126" spans="1:51" ht="30" hidden="1" customHeight="1" x14ac:dyDescent="0.15">
      <c r="A1126" s="358">
        <v>17</v>
      </c>
      <c r="B1126" s="358">
        <v>1</v>
      </c>
      <c r="C1126" s="356"/>
      <c r="D1126" s="356"/>
      <c r="E1126" s="357"/>
      <c r="F1126" s="357"/>
      <c r="G1126" s="357"/>
      <c r="H1126" s="357"/>
      <c r="I1126" s="357"/>
      <c r="J1126" s="332"/>
      <c r="K1126" s="333"/>
      <c r="L1126" s="333"/>
      <c r="M1126" s="333"/>
      <c r="N1126" s="333"/>
      <c r="O1126" s="333"/>
      <c r="P1126" s="334"/>
      <c r="Q1126" s="334"/>
      <c r="R1126" s="334"/>
      <c r="S1126" s="334"/>
      <c r="T1126" s="334"/>
      <c r="U1126" s="334"/>
      <c r="V1126" s="334"/>
      <c r="W1126" s="334"/>
      <c r="X1126" s="334"/>
      <c r="Y1126" s="335"/>
      <c r="Z1126" s="336"/>
      <c r="AA1126" s="336"/>
      <c r="AB1126" s="337"/>
      <c r="AC1126" s="338"/>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c r="AY1126">
        <f>COUNTA($E$1126)</f>
        <v>0</v>
      </c>
    </row>
    <row r="1127" spans="1:51" ht="30" hidden="1" customHeight="1" x14ac:dyDescent="0.15">
      <c r="A1127" s="358">
        <v>18</v>
      </c>
      <c r="B1127" s="358">
        <v>1</v>
      </c>
      <c r="C1127" s="356"/>
      <c r="D1127" s="356"/>
      <c r="E1127" s="135"/>
      <c r="F1127" s="357"/>
      <c r="G1127" s="357"/>
      <c r="H1127" s="357"/>
      <c r="I1127" s="357"/>
      <c r="J1127" s="332"/>
      <c r="K1127" s="333"/>
      <c r="L1127" s="333"/>
      <c r="M1127" s="333"/>
      <c r="N1127" s="333"/>
      <c r="O1127" s="333"/>
      <c r="P1127" s="334"/>
      <c r="Q1127" s="334"/>
      <c r="R1127" s="334"/>
      <c r="S1127" s="334"/>
      <c r="T1127" s="334"/>
      <c r="U1127" s="334"/>
      <c r="V1127" s="334"/>
      <c r="W1127" s="334"/>
      <c r="X1127" s="334"/>
      <c r="Y1127" s="335"/>
      <c r="Z1127" s="336"/>
      <c r="AA1127" s="336"/>
      <c r="AB1127" s="337"/>
      <c r="AC1127" s="338"/>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c r="AY1127">
        <f>COUNTA($E$1127)</f>
        <v>0</v>
      </c>
    </row>
    <row r="1128" spans="1:51" ht="30" hidden="1" customHeight="1" x14ac:dyDescent="0.15">
      <c r="A1128" s="358">
        <v>19</v>
      </c>
      <c r="B1128" s="358">
        <v>1</v>
      </c>
      <c r="C1128" s="356"/>
      <c r="D1128" s="356"/>
      <c r="E1128" s="357"/>
      <c r="F1128" s="357"/>
      <c r="G1128" s="357"/>
      <c r="H1128" s="357"/>
      <c r="I1128" s="357"/>
      <c r="J1128" s="332"/>
      <c r="K1128" s="333"/>
      <c r="L1128" s="333"/>
      <c r="M1128" s="333"/>
      <c r="N1128" s="333"/>
      <c r="O1128" s="333"/>
      <c r="P1128" s="334"/>
      <c r="Q1128" s="334"/>
      <c r="R1128" s="334"/>
      <c r="S1128" s="334"/>
      <c r="T1128" s="334"/>
      <c r="U1128" s="334"/>
      <c r="V1128" s="334"/>
      <c r="W1128" s="334"/>
      <c r="X1128" s="334"/>
      <c r="Y1128" s="335"/>
      <c r="Z1128" s="336"/>
      <c r="AA1128" s="336"/>
      <c r="AB1128" s="337"/>
      <c r="AC1128" s="338"/>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c r="AY1128">
        <f>COUNTA($E$1128)</f>
        <v>0</v>
      </c>
    </row>
    <row r="1129" spans="1:51" ht="30" hidden="1" customHeight="1" x14ac:dyDescent="0.15">
      <c r="A1129" s="358">
        <v>20</v>
      </c>
      <c r="B1129" s="358">
        <v>1</v>
      </c>
      <c r="C1129" s="356"/>
      <c r="D1129" s="356"/>
      <c r="E1129" s="357"/>
      <c r="F1129" s="357"/>
      <c r="G1129" s="357"/>
      <c r="H1129" s="357"/>
      <c r="I1129" s="357"/>
      <c r="J1129" s="332"/>
      <c r="K1129" s="333"/>
      <c r="L1129" s="333"/>
      <c r="M1129" s="333"/>
      <c r="N1129" s="333"/>
      <c r="O1129" s="333"/>
      <c r="P1129" s="334"/>
      <c r="Q1129" s="334"/>
      <c r="R1129" s="334"/>
      <c r="S1129" s="334"/>
      <c r="T1129" s="334"/>
      <c r="U1129" s="334"/>
      <c r="V1129" s="334"/>
      <c r="W1129" s="334"/>
      <c r="X1129" s="334"/>
      <c r="Y1129" s="335"/>
      <c r="Z1129" s="336"/>
      <c r="AA1129" s="336"/>
      <c r="AB1129" s="337"/>
      <c r="AC1129" s="338"/>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c r="AY1129">
        <f>COUNTA($E$1129)</f>
        <v>0</v>
      </c>
    </row>
    <row r="1130" spans="1:51" ht="30" hidden="1" customHeight="1" x14ac:dyDescent="0.15">
      <c r="A1130" s="358">
        <v>21</v>
      </c>
      <c r="B1130" s="358">
        <v>1</v>
      </c>
      <c r="C1130" s="356"/>
      <c r="D1130" s="356"/>
      <c r="E1130" s="357"/>
      <c r="F1130" s="357"/>
      <c r="G1130" s="357"/>
      <c r="H1130" s="357"/>
      <c r="I1130" s="357"/>
      <c r="J1130" s="332"/>
      <c r="K1130" s="333"/>
      <c r="L1130" s="333"/>
      <c r="M1130" s="333"/>
      <c r="N1130" s="333"/>
      <c r="O1130" s="333"/>
      <c r="P1130" s="334"/>
      <c r="Q1130" s="334"/>
      <c r="R1130" s="334"/>
      <c r="S1130" s="334"/>
      <c r="T1130" s="334"/>
      <c r="U1130" s="334"/>
      <c r="V1130" s="334"/>
      <c r="W1130" s="334"/>
      <c r="X1130" s="334"/>
      <c r="Y1130" s="335"/>
      <c r="Z1130" s="336"/>
      <c r="AA1130" s="336"/>
      <c r="AB1130" s="337"/>
      <c r="AC1130" s="338"/>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c r="AY1130">
        <f>COUNTA($E$1130)</f>
        <v>0</v>
      </c>
    </row>
    <row r="1131" spans="1:51" ht="30" hidden="1" customHeight="1" x14ac:dyDescent="0.15">
      <c r="A1131" s="358">
        <v>22</v>
      </c>
      <c r="B1131" s="358">
        <v>1</v>
      </c>
      <c r="C1131" s="356"/>
      <c r="D1131" s="356"/>
      <c r="E1131" s="357"/>
      <c r="F1131" s="357"/>
      <c r="G1131" s="357"/>
      <c r="H1131" s="357"/>
      <c r="I1131" s="357"/>
      <c r="J1131" s="332"/>
      <c r="K1131" s="333"/>
      <c r="L1131" s="333"/>
      <c r="M1131" s="333"/>
      <c r="N1131" s="333"/>
      <c r="O1131" s="333"/>
      <c r="P1131" s="334"/>
      <c r="Q1131" s="334"/>
      <c r="R1131" s="334"/>
      <c r="S1131" s="334"/>
      <c r="T1131" s="334"/>
      <c r="U1131" s="334"/>
      <c r="V1131" s="334"/>
      <c r="W1131" s="334"/>
      <c r="X1131" s="334"/>
      <c r="Y1131" s="335"/>
      <c r="Z1131" s="336"/>
      <c r="AA1131" s="336"/>
      <c r="AB1131" s="337"/>
      <c r="AC1131" s="338"/>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c r="AY1131">
        <f>COUNTA($E$1131)</f>
        <v>0</v>
      </c>
    </row>
    <row r="1132" spans="1:51" ht="30" hidden="1" customHeight="1" x14ac:dyDescent="0.15">
      <c r="A1132" s="358">
        <v>23</v>
      </c>
      <c r="B1132" s="358">
        <v>1</v>
      </c>
      <c r="C1132" s="356"/>
      <c r="D1132" s="356"/>
      <c r="E1132" s="357"/>
      <c r="F1132" s="357"/>
      <c r="G1132" s="357"/>
      <c r="H1132" s="357"/>
      <c r="I1132" s="357"/>
      <c r="J1132" s="332"/>
      <c r="K1132" s="333"/>
      <c r="L1132" s="333"/>
      <c r="M1132" s="333"/>
      <c r="N1132" s="333"/>
      <c r="O1132" s="333"/>
      <c r="P1132" s="334"/>
      <c r="Q1132" s="334"/>
      <c r="R1132" s="334"/>
      <c r="S1132" s="334"/>
      <c r="T1132" s="334"/>
      <c r="U1132" s="334"/>
      <c r="V1132" s="334"/>
      <c r="W1132" s="334"/>
      <c r="X1132" s="334"/>
      <c r="Y1132" s="335"/>
      <c r="Z1132" s="336"/>
      <c r="AA1132" s="336"/>
      <c r="AB1132" s="337"/>
      <c r="AC1132" s="338"/>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c r="AY1132">
        <f>COUNTA($E$1132)</f>
        <v>0</v>
      </c>
    </row>
    <row r="1133" spans="1:51" ht="30" hidden="1" customHeight="1" x14ac:dyDescent="0.15">
      <c r="A1133" s="358">
        <v>24</v>
      </c>
      <c r="B1133" s="358">
        <v>1</v>
      </c>
      <c r="C1133" s="356"/>
      <c r="D1133" s="356"/>
      <c r="E1133" s="357"/>
      <c r="F1133" s="357"/>
      <c r="G1133" s="357"/>
      <c r="H1133" s="357"/>
      <c r="I1133" s="357"/>
      <c r="J1133" s="332"/>
      <c r="K1133" s="333"/>
      <c r="L1133" s="333"/>
      <c r="M1133" s="333"/>
      <c r="N1133" s="333"/>
      <c r="O1133" s="333"/>
      <c r="P1133" s="334"/>
      <c r="Q1133" s="334"/>
      <c r="R1133" s="334"/>
      <c r="S1133" s="334"/>
      <c r="T1133" s="334"/>
      <c r="U1133" s="334"/>
      <c r="V1133" s="334"/>
      <c r="W1133" s="334"/>
      <c r="X1133" s="334"/>
      <c r="Y1133" s="335"/>
      <c r="Z1133" s="336"/>
      <c r="AA1133" s="336"/>
      <c r="AB1133" s="337"/>
      <c r="AC1133" s="338"/>
      <c r="AD1133" s="339"/>
      <c r="AE1133" s="339"/>
      <c r="AF1133" s="339"/>
      <c r="AG1133" s="339"/>
      <c r="AH1133" s="340"/>
      <c r="AI1133" s="341"/>
      <c r="AJ1133" s="341"/>
      <c r="AK1133" s="341"/>
      <c r="AL1133" s="342"/>
      <c r="AM1133" s="343"/>
      <c r="AN1133" s="343"/>
      <c r="AO1133" s="344"/>
      <c r="AP1133" s="345"/>
      <c r="AQ1133" s="345"/>
      <c r="AR1133" s="345"/>
      <c r="AS1133" s="345"/>
      <c r="AT1133" s="345"/>
      <c r="AU1133" s="345"/>
      <c r="AV1133" s="345"/>
      <c r="AW1133" s="345"/>
      <c r="AX1133" s="345"/>
      <c r="AY1133">
        <f>COUNTA($E$1133)</f>
        <v>0</v>
      </c>
    </row>
    <row r="1134" spans="1:51" ht="30" hidden="1" customHeight="1" x14ac:dyDescent="0.15">
      <c r="A1134" s="358">
        <v>25</v>
      </c>
      <c r="B1134" s="358">
        <v>1</v>
      </c>
      <c r="C1134" s="356"/>
      <c r="D1134" s="356"/>
      <c r="E1134" s="357"/>
      <c r="F1134" s="357"/>
      <c r="G1134" s="357"/>
      <c r="H1134" s="357"/>
      <c r="I1134" s="357"/>
      <c r="J1134" s="332"/>
      <c r="K1134" s="333"/>
      <c r="L1134" s="333"/>
      <c r="M1134" s="333"/>
      <c r="N1134" s="333"/>
      <c r="O1134" s="333"/>
      <c r="P1134" s="334"/>
      <c r="Q1134" s="334"/>
      <c r="R1134" s="334"/>
      <c r="S1134" s="334"/>
      <c r="T1134" s="334"/>
      <c r="U1134" s="334"/>
      <c r="V1134" s="334"/>
      <c r="W1134" s="334"/>
      <c r="X1134" s="334"/>
      <c r="Y1134" s="335"/>
      <c r="Z1134" s="336"/>
      <c r="AA1134" s="336"/>
      <c r="AB1134" s="337"/>
      <c r="AC1134" s="338"/>
      <c r="AD1134" s="339"/>
      <c r="AE1134" s="339"/>
      <c r="AF1134" s="339"/>
      <c r="AG1134" s="339"/>
      <c r="AH1134" s="340"/>
      <c r="AI1134" s="341"/>
      <c r="AJ1134" s="341"/>
      <c r="AK1134" s="341"/>
      <c r="AL1134" s="342"/>
      <c r="AM1134" s="343"/>
      <c r="AN1134" s="343"/>
      <c r="AO1134" s="344"/>
      <c r="AP1134" s="345"/>
      <c r="AQ1134" s="345"/>
      <c r="AR1134" s="345"/>
      <c r="AS1134" s="345"/>
      <c r="AT1134" s="345"/>
      <c r="AU1134" s="345"/>
      <c r="AV1134" s="345"/>
      <c r="AW1134" s="345"/>
      <c r="AX1134" s="345"/>
      <c r="AY1134">
        <f>COUNTA($E$1134)</f>
        <v>0</v>
      </c>
    </row>
    <row r="1135" spans="1:51" ht="30" hidden="1" customHeight="1" x14ac:dyDescent="0.15">
      <c r="A1135" s="358">
        <v>26</v>
      </c>
      <c r="B1135" s="358">
        <v>1</v>
      </c>
      <c r="C1135" s="356"/>
      <c r="D1135" s="356"/>
      <c r="E1135" s="357"/>
      <c r="F1135" s="357"/>
      <c r="G1135" s="357"/>
      <c r="H1135" s="357"/>
      <c r="I1135" s="357"/>
      <c r="J1135" s="332"/>
      <c r="K1135" s="333"/>
      <c r="L1135" s="333"/>
      <c r="M1135" s="333"/>
      <c r="N1135" s="333"/>
      <c r="O1135" s="333"/>
      <c r="P1135" s="334"/>
      <c r="Q1135" s="334"/>
      <c r="R1135" s="334"/>
      <c r="S1135" s="334"/>
      <c r="T1135" s="334"/>
      <c r="U1135" s="334"/>
      <c r="V1135" s="334"/>
      <c r="W1135" s="334"/>
      <c r="X1135" s="334"/>
      <c r="Y1135" s="335"/>
      <c r="Z1135" s="336"/>
      <c r="AA1135" s="336"/>
      <c r="AB1135" s="337"/>
      <c r="AC1135" s="338"/>
      <c r="AD1135" s="339"/>
      <c r="AE1135" s="339"/>
      <c r="AF1135" s="339"/>
      <c r="AG1135" s="339"/>
      <c r="AH1135" s="340"/>
      <c r="AI1135" s="341"/>
      <c r="AJ1135" s="341"/>
      <c r="AK1135" s="341"/>
      <c r="AL1135" s="342"/>
      <c r="AM1135" s="343"/>
      <c r="AN1135" s="343"/>
      <c r="AO1135" s="344"/>
      <c r="AP1135" s="345"/>
      <c r="AQ1135" s="345"/>
      <c r="AR1135" s="345"/>
      <c r="AS1135" s="345"/>
      <c r="AT1135" s="345"/>
      <c r="AU1135" s="345"/>
      <c r="AV1135" s="345"/>
      <c r="AW1135" s="345"/>
      <c r="AX1135" s="345"/>
      <c r="AY1135">
        <f>COUNTA($E$1135)</f>
        <v>0</v>
      </c>
    </row>
    <row r="1136" spans="1:51" ht="30" hidden="1" customHeight="1" x14ac:dyDescent="0.15">
      <c r="A1136" s="358">
        <v>27</v>
      </c>
      <c r="B1136" s="358">
        <v>1</v>
      </c>
      <c r="C1136" s="356"/>
      <c r="D1136" s="356"/>
      <c r="E1136" s="357"/>
      <c r="F1136" s="357"/>
      <c r="G1136" s="357"/>
      <c r="H1136" s="357"/>
      <c r="I1136" s="357"/>
      <c r="J1136" s="332"/>
      <c r="K1136" s="333"/>
      <c r="L1136" s="333"/>
      <c r="M1136" s="333"/>
      <c r="N1136" s="333"/>
      <c r="O1136" s="333"/>
      <c r="P1136" s="334"/>
      <c r="Q1136" s="334"/>
      <c r="R1136" s="334"/>
      <c r="S1136" s="334"/>
      <c r="T1136" s="334"/>
      <c r="U1136" s="334"/>
      <c r="V1136" s="334"/>
      <c r="W1136" s="334"/>
      <c r="X1136" s="334"/>
      <c r="Y1136" s="335"/>
      <c r="Z1136" s="336"/>
      <c r="AA1136" s="336"/>
      <c r="AB1136" s="337"/>
      <c r="AC1136" s="338"/>
      <c r="AD1136" s="339"/>
      <c r="AE1136" s="339"/>
      <c r="AF1136" s="339"/>
      <c r="AG1136" s="339"/>
      <c r="AH1136" s="340"/>
      <c r="AI1136" s="341"/>
      <c r="AJ1136" s="341"/>
      <c r="AK1136" s="341"/>
      <c r="AL1136" s="342"/>
      <c r="AM1136" s="343"/>
      <c r="AN1136" s="343"/>
      <c r="AO1136" s="344"/>
      <c r="AP1136" s="345"/>
      <c r="AQ1136" s="345"/>
      <c r="AR1136" s="345"/>
      <c r="AS1136" s="345"/>
      <c r="AT1136" s="345"/>
      <c r="AU1136" s="345"/>
      <c r="AV1136" s="345"/>
      <c r="AW1136" s="345"/>
      <c r="AX1136" s="345"/>
      <c r="AY1136">
        <f>COUNTA($E$1136)</f>
        <v>0</v>
      </c>
    </row>
    <row r="1137" spans="1:51" ht="30" hidden="1" customHeight="1" x14ac:dyDescent="0.15">
      <c r="A1137" s="358">
        <v>28</v>
      </c>
      <c r="B1137" s="358">
        <v>1</v>
      </c>
      <c r="C1137" s="356"/>
      <c r="D1137" s="356"/>
      <c r="E1137" s="357"/>
      <c r="F1137" s="357"/>
      <c r="G1137" s="357"/>
      <c r="H1137" s="357"/>
      <c r="I1137" s="357"/>
      <c r="J1137" s="332"/>
      <c r="K1137" s="333"/>
      <c r="L1137" s="333"/>
      <c r="M1137" s="333"/>
      <c r="N1137" s="333"/>
      <c r="O1137" s="333"/>
      <c r="P1137" s="334"/>
      <c r="Q1137" s="334"/>
      <c r="R1137" s="334"/>
      <c r="S1137" s="334"/>
      <c r="T1137" s="334"/>
      <c r="U1137" s="334"/>
      <c r="V1137" s="334"/>
      <c r="W1137" s="334"/>
      <c r="X1137" s="334"/>
      <c r="Y1137" s="335"/>
      <c r="Z1137" s="336"/>
      <c r="AA1137" s="336"/>
      <c r="AB1137" s="337"/>
      <c r="AC1137" s="338"/>
      <c r="AD1137" s="339"/>
      <c r="AE1137" s="339"/>
      <c r="AF1137" s="339"/>
      <c r="AG1137" s="339"/>
      <c r="AH1137" s="340"/>
      <c r="AI1137" s="341"/>
      <c r="AJ1137" s="341"/>
      <c r="AK1137" s="341"/>
      <c r="AL1137" s="342"/>
      <c r="AM1137" s="343"/>
      <c r="AN1137" s="343"/>
      <c r="AO1137" s="344"/>
      <c r="AP1137" s="345"/>
      <c r="AQ1137" s="345"/>
      <c r="AR1137" s="345"/>
      <c r="AS1137" s="345"/>
      <c r="AT1137" s="345"/>
      <c r="AU1137" s="345"/>
      <c r="AV1137" s="345"/>
      <c r="AW1137" s="345"/>
      <c r="AX1137" s="345"/>
      <c r="AY1137">
        <f>COUNTA($E$1137)</f>
        <v>0</v>
      </c>
    </row>
    <row r="1138" spans="1:51" ht="30" hidden="1" customHeight="1" x14ac:dyDescent="0.15">
      <c r="A1138" s="358">
        <v>29</v>
      </c>
      <c r="B1138" s="358">
        <v>1</v>
      </c>
      <c r="C1138" s="356"/>
      <c r="D1138" s="356"/>
      <c r="E1138" s="357"/>
      <c r="F1138" s="357"/>
      <c r="G1138" s="357"/>
      <c r="H1138" s="357"/>
      <c r="I1138" s="357"/>
      <c r="J1138" s="332"/>
      <c r="K1138" s="333"/>
      <c r="L1138" s="333"/>
      <c r="M1138" s="333"/>
      <c r="N1138" s="333"/>
      <c r="O1138" s="333"/>
      <c r="P1138" s="334"/>
      <c r="Q1138" s="334"/>
      <c r="R1138" s="334"/>
      <c r="S1138" s="334"/>
      <c r="T1138" s="334"/>
      <c r="U1138" s="334"/>
      <c r="V1138" s="334"/>
      <c r="W1138" s="334"/>
      <c r="X1138" s="334"/>
      <c r="Y1138" s="335"/>
      <c r="Z1138" s="336"/>
      <c r="AA1138" s="336"/>
      <c r="AB1138" s="337"/>
      <c r="AC1138" s="338"/>
      <c r="AD1138" s="339"/>
      <c r="AE1138" s="339"/>
      <c r="AF1138" s="339"/>
      <c r="AG1138" s="339"/>
      <c r="AH1138" s="340"/>
      <c r="AI1138" s="341"/>
      <c r="AJ1138" s="341"/>
      <c r="AK1138" s="341"/>
      <c r="AL1138" s="342"/>
      <c r="AM1138" s="343"/>
      <c r="AN1138" s="343"/>
      <c r="AO1138" s="344"/>
      <c r="AP1138" s="345"/>
      <c r="AQ1138" s="345"/>
      <c r="AR1138" s="345"/>
      <c r="AS1138" s="345"/>
      <c r="AT1138" s="345"/>
      <c r="AU1138" s="345"/>
      <c r="AV1138" s="345"/>
      <c r="AW1138" s="345"/>
      <c r="AX1138" s="345"/>
      <c r="AY1138">
        <f>COUNTA($E$1138)</f>
        <v>0</v>
      </c>
    </row>
    <row r="1139" spans="1:51" ht="30" hidden="1" customHeight="1" x14ac:dyDescent="0.15">
      <c r="A1139" s="358">
        <v>30</v>
      </c>
      <c r="B1139" s="358">
        <v>1</v>
      </c>
      <c r="C1139" s="356"/>
      <c r="D1139" s="356"/>
      <c r="E1139" s="357"/>
      <c r="F1139" s="357"/>
      <c r="G1139" s="357"/>
      <c r="H1139" s="357"/>
      <c r="I1139" s="357"/>
      <c r="J1139" s="332"/>
      <c r="K1139" s="333"/>
      <c r="L1139" s="333"/>
      <c r="M1139" s="333"/>
      <c r="N1139" s="333"/>
      <c r="O1139" s="333"/>
      <c r="P1139" s="334"/>
      <c r="Q1139" s="334"/>
      <c r="R1139" s="334"/>
      <c r="S1139" s="334"/>
      <c r="T1139" s="334"/>
      <c r="U1139" s="334"/>
      <c r="V1139" s="334"/>
      <c r="W1139" s="334"/>
      <c r="X1139" s="334"/>
      <c r="Y1139" s="335"/>
      <c r="Z1139" s="336"/>
      <c r="AA1139" s="336"/>
      <c r="AB1139" s="337"/>
      <c r="AC1139" s="338"/>
      <c r="AD1139" s="339"/>
      <c r="AE1139" s="339"/>
      <c r="AF1139" s="339"/>
      <c r="AG1139" s="339"/>
      <c r="AH1139" s="340"/>
      <c r="AI1139" s="341"/>
      <c r="AJ1139" s="341"/>
      <c r="AK1139" s="341"/>
      <c r="AL1139" s="342"/>
      <c r="AM1139" s="343"/>
      <c r="AN1139" s="343"/>
      <c r="AO1139" s="344"/>
      <c r="AP1139" s="345"/>
      <c r="AQ1139" s="345"/>
      <c r="AR1139" s="345"/>
      <c r="AS1139" s="345"/>
      <c r="AT1139" s="345"/>
      <c r="AU1139" s="345"/>
      <c r="AV1139" s="345"/>
      <c r="AW1139" s="345"/>
      <c r="AX1139" s="345"/>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P15:AJ17 AK15:AQ16">
    <cfRule type="expression" dxfId="2073" priority="14003">
      <formula>IF(RIGHT(TEXT(P14,"0.#"),1)=".",FALSE,TRUE)</formula>
    </cfRule>
    <cfRule type="expression" dxfId="2072" priority="14004">
      <formula>IF(RIGHT(TEXT(P14,"0.#"),1)=".",TRUE,FALSE)</formula>
    </cfRule>
  </conditionalFormatting>
  <conditionalFormatting sqref="AE32">
    <cfRule type="expression" dxfId="2071" priority="13993">
      <formula>IF(RIGHT(TEXT(AE32,"0.#"),1)=".",FALSE,TRUE)</formula>
    </cfRule>
    <cfRule type="expression" dxfId="2070" priority="13994">
      <formula>IF(RIGHT(TEXT(AE32,"0.#"),1)=".",TRUE,FALSE)</formula>
    </cfRule>
  </conditionalFormatting>
  <conditionalFormatting sqref="P18:AX18">
    <cfRule type="expression" dxfId="2069" priority="13879">
      <formula>IF(RIGHT(TEXT(P18,"0.#"),1)=".",FALSE,TRUE)</formula>
    </cfRule>
    <cfRule type="expression" dxfId="2068" priority="13880">
      <formula>IF(RIGHT(TEXT(P18,"0.#"),1)=".",TRUE,FALSE)</formula>
    </cfRule>
  </conditionalFormatting>
  <conditionalFormatting sqref="Y790">
    <cfRule type="expression" dxfId="2067" priority="13875">
      <formula>IF(RIGHT(TEXT(Y790,"0.#"),1)=".",FALSE,TRUE)</formula>
    </cfRule>
    <cfRule type="expression" dxfId="2066" priority="13876">
      <formula>IF(RIGHT(TEXT(Y790,"0.#"),1)=".",TRUE,FALSE)</formula>
    </cfRule>
  </conditionalFormatting>
  <conditionalFormatting sqref="Y799">
    <cfRule type="expression" dxfId="2065" priority="13871">
      <formula>IF(RIGHT(TEXT(Y799,"0.#"),1)=".",FALSE,TRUE)</formula>
    </cfRule>
    <cfRule type="expression" dxfId="2064" priority="13872">
      <formula>IF(RIGHT(TEXT(Y799,"0.#"),1)=".",TRUE,FALSE)</formula>
    </cfRule>
  </conditionalFormatting>
  <conditionalFormatting sqref="Y830:Y837 Y828 Y817:Y824 Y815 Y804:Y811 Y802">
    <cfRule type="expression" dxfId="2063" priority="13653">
      <formula>IF(RIGHT(TEXT(Y802,"0.#"),1)=".",FALSE,TRUE)</formula>
    </cfRule>
    <cfRule type="expression" dxfId="2062" priority="13654">
      <formula>IF(RIGHT(TEXT(Y802,"0.#"),1)=".",TRUE,FALSE)</formula>
    </cfRule>
  </conditionalFormatting>
  <conditionalFormatting sqref="AK17:AQ17 AR15:AX15 P13:AX13">
    <cfRule type="expression" dxfId="2061" priority="13701">
      <formula>IF(RIGHT(TEXT(P13,"0.#"),1)=".",FALSE,TRUE)</formula>
    </cfRule>
    <cfRule type="expression" dxfId="2060" priority="13702">
      <formula>IF(RIGHT(TEXT(P13,"0.#"),1)=".",TRUE,FALSE)</formula>
    </cfRule>
  </conditionalFormatting>
  <conditionalFormatting sqref="P19:AJ19">
    <cfRule type="expression" dxfId="2059" priority="13699">
      <formula>IF(RIGHT(TEXT(P19,"0.#"),1)=".",FALSE,TRUE)</formula>
    </cfRule>
    <cfRule type="expression" dxfId="2058" priority="13700">
      <formula>IF(RIGHT(TEXT(P19,"0.#"),1)=".",TRUE,FALSE)</formula>
    </cfRule>
  </conditionalFormatting>
  <conditionalFormatting sqref="AE101 AQ101">
    <cfRule type="expression" dxfId="2057" priority="13691">
      <formula>IF(RIGHT(TEXT(AE101,"0.#"),1)=".",FALSE,TRUE)</formula>
    </cfRule>
    <cfRule type="expression" dxfId="2056" priority="13692">
      <formula>IF(RIGHT(TEXT(AE101,"0.#"),1)=".",TRUE,FALSE)</formula>
    </cfRule>
  </conditionalFormatting>
  <conditionalFormatting sqref="Y791:Y798 Y789">
    <cfRule type="expression" dxfId="2055" priority="13677">
      <formula>IF(RIGHT(TEXT(Y789,"0.#"),1)=".",FALSE,TRUE)</formula>
    </cfRule>
    <cfRule type="expression" dxfId="2054" priority="13678">
      <formula>IF(RIGHT(TEXT(Y789,"0.#"),1)=".",TRUE,FALSE)</formula>
    </cfRule>
  </conditionalFormatting>
  <conditionalFormatting sqref="AU790">
    <cfRule type="expression" dxfId="2053" priority="13675">
      <formula>IF(RIGHT(TEXT(AU790,"0.#"),1)=".",FALSE,TRUE)</formula>
    </cfRule>
    <cfRule type="expression" dxfId="2052" priority="13676">
      <formula>IF(RIGHT(TEXT(AU790,"0.#"),1)=".",TRUE,FALSE)</formula>
    </cfRule>
  </conditionalFormatting>
  <conditionalFormatting sqref="AU799">
    <cfRule type="expression" dxfId="2051" priority="13673">
      <formula>IF(RIGHT(TEXT(AU799,"0.#"),1)=".",FALSE,TRUE)</formula>
    </cfRule>
    <cfRule type="expression" dxfId="2050" priority="13674">
      <formula>IF(RIGHT(TEXT(AU799,"0.#"),1)=".",TRUE,FALSE)</formula>
    </cfRule>
  </conditionalFormatting>
  <conditionalFormatting sqref="AU791:AU798 AU789">
    <cfRule type="expression" dxfId="2049" priority="13671">
      <formula>IF(RIGHT(TEXT(AU789,"0.#"),1)=".",FALSE,TRUE)</formula>
    </cfRule>
    <cfRule type="expression" dxfId="2048" priority="13672">
      <formula>IF(RIGHT(TEXT(AU789,"0.#"),1)=".",TRUE,FALSE)</formula>
    </cfRule>
  </conditionalFormatting>
  <conditionalFormatting sqref="Y829 Y816 Y803">
    <cfRule type="expression" dxfId="2047" priority="13657">
      <formula>IF(RIGHT(TEXT(Y803,"0.#"),1)=".",FALSE,TRUE)</formula>
    </cfRule>
    <cfRule type="expression" dxfId="2046" priority="13658">
      <formula>IF(RIGHT(TEXT(Y803,"0.#"),1)=".",TRUE,FALSE)</formula>
    </cfRule>
  </conditionalFormatting>
  <conditionalFormatting sqref="Y838 Y825 Y812">
    <cfRule type="expression" dxfId="2045" priority="13655">
      <formula>IF(RIGHT(TEXT(Y812,"0.#"),1)=".",FALSE,TRUE)</formula>
    </cfRule>
    <cfRule type="expression" dxfId="2044" priority="13656">
      <formula>IF(RIGHT(TEXT(Y812,"0.#"),1)=".",TRUE,FALSE)</formula>
    </cfRule>
  </conditionalFormatting>
  <conditionalFormatting sqref="AU829 AU816 AU803">
    <cfRule type="expression" dxfId="2043" priority="13651">
      <formula>IF(RIGHT(TEXT(AU803,"0.#"),1)=".",FALSE,TRUE)</formula>
    </cfRule>
    <cfRule type="expression" dxfId="2042" priority="13652">
      <formula>IF(RIGHT(TEXT(AU803,"0.#"),1)=".",TRUE,FALSE)</formula>
    </cfRule>
  </conditionalFormatting>
  <conditionalFormatting sqref="AU838 AU825 AU812">
    <cfRule type="expression" dxfId="2041" priority="13649">
      <formula>IF(RIGHT(TEXT(AU812,"0.#"),1)=".",FALSE,TRUE)</formula>
    </cfRule>
    <cfRule type="expression" dxfId="2040" priority="13650">
      <formula>IF(RIGHT(TEXT(AU812,"0.#"),1)=".",TRUE,FALSE)</formula>
    </cfRule>
  </conditionalFormatting>
  <conditionalFormatting sqref="AU830:AU837 AU828 AU817:AU824 AU815 AU804:AU811 AU802">
    <cfRule type="expression" dxfId="2039" priority="13647">
      <formula>IF(RIGHT(TEXT(AU802,"0.#"),1)=".",FALSE,TRUE)</formula>
    </cfRule>
    <cfRule type="expression" dxfId="2038" priority="13648">
      <formula>IF(RIGHT(TEXT(AU802,"0.#"),1)=".",TRUE,FALSE)</formula>
    </cfRule>
  </conditionalFormatting>
  <conditionalFormatting sqref="AM87">
    <cfRule type="expression" dxfId="2037" priority="13301">
      <formula>IF(RIGHT(TEXT(AM87,"0.#"),1)=".",FALSE,TRUE)</formula>
    </cfRule>
    <cfRule type="expression" dxfId="2036" priority="13302">
      <formula>IF(RIGHT(TEXT(AM87,"0.#"),1)=".",TRUE,FALSE)</formula>
    </cfRule>
  </conditionalFormatting>
  <conditionalFormatting sqref="AE55">
    <cfRule type="expression" dxfId="2035" priority="13369">
      <formula>IF(RIGHT(TEXT(AE55,"0.#"),1)=".",FALSE,TRUE)</formula>
    </cfRule>
    <cfRule type="expression" dxfId="2034" priority="13370">
      <formula>IF(RIGHT(TEXT(AE55,"0.#"),1)=".",TRUE,FALSE)</formula>
    </cfRule>
  </conditionalFormatting>
  <conditionalFormatting sqref="AI55">
    <cfRule type="expression" dxfId="2033" priority="13367">
      <formula>IF(RIGHT(TEXT(AI55,"0.#"),1)=".",FALSE,TRUE)</formula>
    </cfRule>
    <cfRule type="expression" dxfId="2032" priority="13368">
      <formula>IF(RIGHT(TEXT(AI55,"0.#"),1)=".",TRUE,FALSE)</formula>
    </cfRule>
  </conditionalFormatting>
  <conditionalFormatting sqref="AM34">
    <cfRule type="expression" dxfId="2031" priority="13447">
      <formula>IF(RIGHT(TEXT(AM34,"0.#"),1)=".",FALSE,TRUE)</formula>
    </cfRule>
    <cfRule type="expression" dxfId="2030" priority="13448">
      <formula>IF(RIGHT(TEXT(AM34,"0.#"),1)=".",TRUE,FALSE)</formula>
    </cfRule>
  </conditionalFormatting>
  <conditionalFormatting sqref="AE33 AI33 AM33">
    <cfRule type="expression" dxfId="2029" priority="13461">
      <formula>IF(RIGHT(TEXT(AE33,"0.#"),1)=".",FALSE,TRUE)</formula>
    </cfRule>
    <cfRule type="expression" dxfId="2028" priority="13462">
      <formula>IF(RIGHT(TEXT(AE33,"0.#"),1)=".",TRUE,FALSE)</formula>
    </cfRule>
  </conditionalFormatting>
  <conditionalFormatting sqref="AE34 AI34">
    <cfRule type="expression" dxfId="2027" priority="13459">
      <formula>IF(RIGHT(TEXT(AE34,"0.#"),1)=".",FALSE,TRUE)</formula>
    </cfRule>
    <cfRule type="expression" dxfId="2026" priority="13460">
      <formula>IF(RIGHT(TEXT(AE34,"0.#"),1)=".",TRUE,FALSE)</formula>
    </cfRule>
  </conditionalFormatting>
  <conditionalFormatting sqref="AI32">
    <cfRule type="expression" dxfId="2025" priority="13453">
      <formula>IF(RIGHT(TEXT(AI32,"0.#"),1)=".",FALSE,TRUE)</formula>
    </cfRule>
    <cfRule type="expression" dxfId="2024" priority="13454">
      <formula>IF(RIGHT(TEXT(AI32,"0.#"),1)=".",TRUE,FALSE)</formula>
    </cfRule>
  </conditionalFormatting>
  <conditionalFormatting sqref="AM32">
    <cfRule type="expression" dxfId="2023" priority="13451">
      <formula>IF(RIGHT(TEXT(AM32,"0.#"),1)=".",FALSE,TRUE)</formula>
    </cfRule>
    <cfRule type="expression" dxfId="2022" priority="13452">
      <formula>IF(RIGHT(TEXT(AM32,"0.#"),1)=".",TRUE,FALSE)</formula>
    </cfRule>
  </conditionalFormatting>
  <conditionalFormatting sqref="AQ32:AQ34">
    <cfRule type="expression" dxfId="2021" priority="13441">
      <formula>IF(RIGHT(TEXT(AQ32,"0.#"),1)=".",FALSE,TRUE)</formula>
    </cfRule>
    <cfRule type="expression" dxfId="2020" priority="13442">
      <formula>IF(RIGHT(TEXT(AQ32,"0.#"),1)=".",TRUE,FALSE)</formula>
    </cfRule>
  </conditionalFormatting>
  <conditionalFormatting sqref="AU32:AU34">
    <cfRule type="expression" dxfId="2019" priority="13439">
      <formula>IF(RIGHT(TEXT(AU32,"0.#"),1)=".",FALSE,TRUE)</formula>
    </cfRule>
    <cfRule type="expression" dxfId="2018" priority="13440">
      <formula>IF(RIGHT(TEXT(AU32,"0.#"),1)=".",TRUE,FALSE)</formula>
    </cfRule>
  </conditionalFormatting>
  <conditionalFormatting sqref="AE53">
    <cfRule type="expression" dxfId="2017" priority="13373">
      <formula>IF(RIGHT(TEXT(AE53,"0.#"),1)=".",FALSE,TRUE)</formula>
    </cfRule>
    <cfRule type="expression" dxfId="2016" priority="13374">
      <formula>IF(RIGHT(TEXT(AE53,"0.#"),1)=".",TRUE,FALSE)</formula>
    </cfRule>
  </conditionalFormatting>
  <conditionalFormatting sqref="AE54">
    <cfRule type="expression" dxfId="2015" priority="13371">
      <formula>IF(RIGHT(TEXT(AE54,"0.#"),1)=".",FALSE,TRUE)</formula>
    </cfRule>
    <cfRule type="expression" dxfId="2014" priority="13372">
      <formula>IF(RIGHT(TEXT(AE54,"0.#"),1)=".",TRUE,FALSE)</formula>
    </cfRule>
  </conditionalFormatting>
  <conditionalFormatting sqref="AI54">
    <cfRule type="expression" dxfId="2013" priority="13365">
      <formula>IF(RIGHT(TEXT(AI54,"0.#"),1)=".",FALSE,TRUE)</formula>
    </cfRule>
    <cfRule type="expression" dxfId="2012" priority="13366">
      <formula>IF(RIGHT(TEXT(AI54,"0.#"),1)=".",TRUE,FALSE)</formula>
    </cfRule>
  </conditionalFormatting>
  <conditionalFormatting sqref="AI53">
    <cfRule type="expression" dxfId="2011" priority="13363">
      <formula>IF(RIGHT(TEXT(AI53,"0.#"),1)=".",FALSE,TRUE)</formula>
    </cfRule>
    <cfRule type="expression" dxfId="2010" priority="13364">
      <formula>IF(RIGHT(TEXT(AI53,"0.#"),1)=".",TRUE,FALSE)</formula>
    </cfRule>
  </conditionalFormatting>
  <conditionalFormatting sqref="AM53">
    <cfRule type="expression" dxfId="2009" priority="13361">
      <formula>IF(RIGHT(TEXT(AM53,"0.#"),1)=".",FALSE,TRUE)</formula>
    </cfRule>
    <cfRule type="expression" dxfId="2008" priority="13362">
      <formula>IF(RIGHT(TEXT(AM53,"0.#"),1)=".",TRUE,FALSE)</formula>
    </cfRule>
  </conditionalFormatting>
  <conditionalFormatting sqref="AM54">
    <cfRule type="expression" dxfId="2007" priority="13359">
      <formula>IF(RIGHT(TEXT(AM54,"0.#"),1)=".",FALSE,TRUE)</formula>
    </cfRule>
    <cfRule type="expression" dxfId="2006" priority="13360">
      <formula>IF(RIGHT(TEXT(AM54,"0.#"),1)=".",TRUE,FALSE)</formula>
    </cfRule>
  </conditionalFormatting>
  <conditionalFormatting sqref="AM55">
    <cfRule type="expression" dxfId="2005" priority="13357">
      <formula>IF(RIGHT(TEXT(AM55,"0.#"),1)=".",FALSE,TRUE)</formula>
    </cfRule>
    <cfRule type="expression" dxfId="2004" priority="13358">
      <formula>IF(RIGHT(TEXT(AM55,"0.#"),1)=".",TRUE,FALSE)</formula>
    </cfRule>
  </conditionalFormatting>
  <conditionalFormatting sqref="AE60">
    <cfRule type="expression" dxfId="2003" priority="13343">
      <formula>IF(RIGHT(TEXT(AE60,"0.#"),1)=".",FALSE,TRUE)</formula>
    </cfRule>
    <cfRule type="expression" dxfId="2002" priority="13344">
      <formula>IF(RIGHT(TEXT(AE60,"0.#"),1)=".",TRUE,FALSE)</formula>
    </cfRule>
  </conditionalFormatting>
  <conditionalFormatting sqref="AE61">
    <cfRule type="expression" dxfId="2001" priority="13341">
      <formula>IF(RIGHT(TEXT(AE61,"0.#"),1)=".",FALSE,TRUE)</formula>
    </cfRule>
    <cfRule type="expression" dxfId="2000" priority="13342">
      <formula>IF(RIGHT(TEXT(AE61,"0.#"),1)=".",TRUE,FALSE)</formula>
    </cfRule>
  </conditionalFormatting>
  <conditionalFormatting sqref="AE62">
    <cfRule type="expression" dxfId="1999" priority="13339">
      <formula>IF(RIGHT(TEXT(AE62,"0.#"),1)=".",FALSE,TRUE)</formula>
    </cfRule>
    <cfRule type="expression" dxfId="1998" priority="13340">
      <formula>IF(RIGHT(TEXT(AE62,"0.#"),1)=".",TRUE,FALSE)</formula>
    </cfRule>
  </conditionalFormatting>
  <conditionalFormatting sqref="AI62">
    <cfRule type="expression" dxfId="1997" priority="13337">
      <formula>IF(RIGHT(TEXT(AI62,"0.#"),1)=".",FALSE,TRUE)</formula>
    </cfRule>
    <cfRule type="expression" dxfId="1996" priority="13338">
      <formula>IF(RIGHT(TEXT(AI62,"0.#"),1)=".",TRUE,FALSE)</formula>
    </cfRule>
  </conditionalFormatting>
  <conditionalFormatting sqref="AI61">
    <cfRule type="expression" dxfId="1995" priority="13335">
      <formula>IF(RIGHT(TEXT(AI61,"0.#"),1)=".",FALSE,TRUE)</formula>
    </cfRule>
    <cfRule type="expression" dxfId="1994" priority="13336">
      <formula>IF(RIGHT(TEXT(AI61,"0.#"),1)=".",TRUE,FALSE)</formula>
    </cfRule>
  </conditionalFormatting>
  <conditionalFormatting sqref="AI60">
    <cfRule type="expression" dxfId="1993" priority="13333">
      <formula>IF(RIGHT(TEXT(AI60,"0.#"),1)=".",FALSE,TRUE)</formula>
    </cfRule>
    <cfRule type="expression" dxfId="1992" priority="13334">
      <formula>IF(RIGHT(TEXT(AI60,"0.#"),1)=".",TRUE,FALSE)</formula>
    </cfRule>
  </conditionalFormatting>
  <conditionalFormatting sqref="AM60">
    <cfRule type="expression" dxfId="1991" priority="13331">
      <formula>IF(RIGHT(TEXT(AM60,"0.#"),1)=".",FALSE,TRUE)</formula>
    </cfRule>
    <cfRule type="expression" dxfId="1990" priority="13332">
      <formula>IF(RIGHT(TEXT(AM60,"0.#"),1)=".",TRUE,FALSE)</formula>
    </cfRule>
  </conditionalFormatting>
  <conditionalFormatting sqref="AM61">
    <cfRule type="expression" dxfId="1989" priority="13329">
      <formula>IF(RIGHT(TEXT(AM61,"0.#"),1)=".",FALSE,TRUE)</formula>
    </cfRule>
    <cfRule type="expression" dxfId="1988" priority="13330">
      <formula>IF(RIGHT(TEXT(AM61,"0.#"),1)=".",TRUE,FALSE)</formula>
    </cfRule>
  </conditionalFormatting>
  <conditionalFormatting sqref="AM62">
    <cfRule type="expression" dxfId="1987" priority="13327">
      <formula>IF(RIGHT(TEXT(AM62,"0.#"),1)=".",FALSE,TRUE)</formula>
    </cfRule>
    <cfRule type="expression" dxfId="1986" priority="13328">
      <formula>IF(RIGHT(TEXT(AM62,"0.#"),1)=".",TRUE,FALSE)</formula>
    </cfRule>
  </conditionalFormatting>
  <conditionalFormatting sqref="AE87">
    <cfRule type="expression" dxfId="1985" priority="13313">
      <formula>IF(RIGHT(TEXT(AE87,"0.#"),1)=".",FALSE,TRUE)</formula>
    </cfRule>
    <cfRule type="expression" dxfId="1984" priority="13314">
      <formula>IF(RIGHT(TEXT(AE87,"0.#"),1)=".",TRUE,FALSE)</formula>
    </cfRule>
  </conditionalFormatting>
  <conditionalFormatting sqref="AE88">
    <cfRule type="expression" dxfId="1983" priority="13311">
      <formula>IF(RIGHT(TEXT(AE88,"0.#"),1)=".",FALSE,TRUE)</formula>
    </cfRule>
    <cfRule type="expression" dxfId="1982" priority="13312">
      <formula>IF(RIGHT(TEXT(AE88,"0.#"),1)=".",TRUE,FALSE)</formula>
    </cfRule>
  </conditionalFormatting>
  <conditionalFormatting sqref="AE89">
    <cfRule type="expression" dxfId="1981" priority="13309">
      <formula>IF(RIGHT(TEXT(AE89,"0.#"),1)=".",FALSE,TRUE)</formula>
    </cfRule>
    <cfRule type="expression" dxfId="1980" priority="13310">
      <formula>IF(RIGHT(TEXT(AE89,"0.#"),1)=".",TRUE,FALSE)</formula>
    </cfRule>
  </conditionalFormatting>
  <conditionalFormatting sqref="AI89">
    <cfRule type="expression" dxfId="1979" priority="13307">
      <formula>IF(RIGHT(TEXT(AI89,"0.#"),1)=".",FALSE,TRUE)</formula>
    </cfRule>
    <cfRule type="expression" dxfId="1978" priority="13308">
      <formula>IF(RIGHT(TEXT(AI89,"0.#"),1)=".",TRUE,FALSE)</formula>
    </cfRule>
  </conditionalFormatting>
  <conditionalFormatting sqref="AI88">
    <cfRule type="expression" dxfId="1977" priority="13305">
      <formula>IF(RIGHT(TEXT(AI88,"0.#"),1)=".",FALSE,TRUE)</formula>
    </cfRule>
    <cfRule type="expression" dxfId="1976" priority="13306">
      <formula>IF(RIGHT(TEXT(AI88,"0.#"),1)=".",TRUE,FALSE)</formula>
    </cfRule>
  </conditionalFormatting>
  <conditionalFormatting sqref="AI87">
    <cfRule type="expression" dxfId="1975" priority="13303">
      <formula>IF(RIGHT(TEXT(AI87,"0.#"),1)=".",FALSE,TRUE)</formula>
    </cfRule>
    <cfRule type="expression" dxfId="1974" priority="13304">
      <formula>IF(RIGHT(TEXT(AI87,"0.#"),1)=".",TRUE,FALSE)</formula>
    </cfRule>
  </conditionalFormatting>
  <conditionalFormatting sqref="AM88">
    <cfRule type="expression" dxfId="1973" priority="13299">
      <formula>IF(RIGHT(TEXT(AM88,"0.#"),1)=".",FALSE,TRUE)</formula>
    </cfRule>
    <cfRule type="expression" dxfId="1972" priority="13300">
      <formula>IF(RIGHT(TEXT(AM88,"0.#"),1)=".",TRUE,FALSE)</formula>
    </cfRule>
  </conditionalFormatting>
  <conditionalFormatting sqref="AM89">
    <cfRule type="expression" dxfId="1971" priority="13297">
      <formula>IF(RIGHT(TEXT(AM89,"0.#"),1)=".",FALSE,TRUE)</formula>
    </cfRule>
    <cfRule type="expression" dxfId="1970" priority="13298">
      <formula>IF(RIGHT(TEXT(AM89,"0.#"),1)=".",TRUE,FALSE)</formula>
    </cfRule>
  </conditionalFormatting>
  <conditionalFormatting sqref="AE92">
    <cfRule type="expression" dxfId="1969" priority="13283">
      <formula>IF(RIGHT(TEXT(AE92,"0.#"),1)=".",FALSE,TRUE)</formula>
    </cfRule>
    <cfRule type="expression" dxfId="1968" priority="13284">
      <formula>IF(RIGHT(TEXT(AE92,"0.#"),1)=".",TRUE,FALSE)</formula>
    </cfRule>
  </conditionalFormatting>
  <conditionalFormatting sqref="AE93">
    <cfRule type="expression" dxfId="1967" priority="13281">
      <formula>IF(RIGHT(TEXT(AE93,"0.#"),1)=".",FALSE,TRUE)</formula>
    </cfRule>
    <cfRule type="expression" dxfId="1966" priority="13282">
      <formula>IF(RIGHT(TEXT(AE93,"0.#"),1)=".",TRUE,FALSE)</formula>
    </cfRule>
  </conditionalFormatting>
  <conditionalFormatting sqref="AE94">
    <cfRule type="expression" dxfId="1965" priority="13279">
      <formula>IF(RIGHT(TEXT(AE94,"0.#"),1)=".",FALSE,TRUE)</formula>
    </cfRule>
    <cfRule type="expression" dxfId="1964" priority="13280">
      <formula>IF(RIGHT(TEXT(AE94,"0.#"),1)=".",TRUE,FALSE)</formula>
    </cfRule>
  </conditionalFormatting>
  <conditionalFormatting sqref="AI94">
    <cfRule type="expression" dxfId="1963" priority="13277">
      <formula>IF(RIGHT(TEXT(AI94,"0.#"),1)=".",FALSE,TRUE)</formula>
    </cfRule>
    <cfRule type="expression" dxfId="1962" priority="13278">
      <formula>IF(RIGHT(TEXT(AI94,"0.#"),1)=".",TRUE,FALSE)</formula>
    </cfRule>
  </conditionalFormatting>
  <conditionalFormatting sqref="AI93">
    <cfRule type="expression" dxfId="1961" priority="13275">
      <formula>IF(RIGHT(TEXT(AI93,"0.#"),1)=".",FALSE,TRUE)</formula>
    </cfRule>
    <cfRule type="expression" dxfId="1960" priority="13276">
      <formula>IF(RIGHT(TEXT(AI93,"0.#"),1)=".",TRUE,FALSE)</formula>
    </cfRule>
  </conditionalFormatting>
  <conditionalFormatting sqref="AI92">
    <cfRule type="expression" dxfId="1959" priority="13273">
      <formula>IF(RIGHT(TEXT(AI92,"0.#"),1)=".",FALSE,TRUE)</formula>
    </cfRule>
    <cfRule type="expression" dxfId="1958" priority="13274">
      <formula>IF(RIGHT(TEXT(AI92,"0.#"),1)=".",TRUE,FALSE)</formula>
    </cfRule>
  </conditionalFormatting>
  <conditionalFormatting sqref="AM92">
    <cfRule type="expression" dxfId="1957" priority="13271">
      <formula>IF(RIGHT(TEXT(AM92,"0.#"),1)=".",FALSE,TRUE)</formula>
    </cfRule>
    <cfRule type="expression" dxfId="1956" priority="13272">
      <formula>IF(RIGHT(TEXT(AM92,"0.#"),1)=".",TRUE,FALSE)</formula>
    </cfRule>
  </conditionalFormatting>
  <conditionalFormatting sqref="AM93">
    <cfRule type="expression" dxfId="1955" priority="13269">
      <formula>IF(RIGHT(TEXT(AM93,"0.#"),1)=".",FALSE,TRUE)</formula>
    </cfRule>
    <cfRule type="expression" dxfId="1954" priority="13270">
      <formula>IF(RIGHT(TEXT(AM93,"0.#"),1)=".",TRUE,FALSE)</formula>
    </cfRule>
  </conditionalFormatting>
  <conditionalFormatting sqref="AM94">
    <cfRule type="expression" dxfId="1953" priority="13267">
      <formula>IF(RIGHT(TEXT(AM94,"0.#"),1)=".",FALSE,TRUE)</formula>
    </cfRule>
    <cfRule type="expression" dxfId="1952" priority="13268">
      <formula>IF(RIGHT(TEXT(AM94,"0.#"),1)=".",TRUE,FALSE)</formula>
    </cfRule>
  </conditionalFormatting>
  <conditionalFormatting sqref="AE97">
    <cfRule type="expression" dxfId="1951" priority="13253">
      <formula>IF(RIGHT(TEXT(AE97,"0.#"),1)=".",FALSE,TRUE)</formula>
    </cfRule>
    <cfRule type="expression" dxfId="1950" priority="13254">
      <formula>IF(RIGHT(TEXT(AE97,"0.#"),1)=".",TRUE,FALSE)</formula>
    </cfRule>
  </conditionalFormatting>
  <conditionalFormatting sqref="AE98">
    <cfRule type="expression" dxfId="1949" priority="13251">
      <formula>IF(RIGHT(TEXT(AE98,"0.#"),1)=".",FALSE,TRUE)</formula>
    </cfRule>
    <cfRule type="expression" dxfId="1948" priority="13252">
      <formula>IF(RIGHT(TEXT(AE98,"0.#"),1)=".",TRUE,FALSE)</formula>
    </cfRule>
  </conditionalFormatting>
  <conditionalFormatting sqref="AE99">
    <cfRule type="expression" dxfId="1947" priority="13249">
      <formula>IF(RIGHT(TEXT(AE99,"0.#"),1)=".",FALSE,TRUE)</formula>
    </cfRule>
    <cfRule type="expression" dxfId="1946" priority="13250">
      <formula>IF(RIGHT(TEXT(AE99,"0.#"),1)=".",TRUE,FALSE)</formula>
    </cfRule>
  </conditionalFormatting>
  <conditionalFormatting sqref="AI99">
    <cfRule type="expression" dxfId="1945" priority="13247">
      <formula>IF(RIGHT(TEXT(AI99,"0.#"),1)=".",FALSE,TRUE)</formula>
    </cfRule>
    <cfRule type="expression" dxfId="1944" priority="13248">
      <formula>IF(RIGHT(TEXT(AI99,"0.#"),1)=".",TRUE,FALSE)</formula>
    </cfRule>
  </conditionalFormatting>
  <conditionalFormatting sqref="AI98">
    <cfRule type="expression" dxfId="1943" priority="13245">
      <formula>IF(RIGHT(TEXT(AI98,"0.#"),1)=".",FALSE,TRUE)</formula>
    </cfRule>
    <cfRule type="expression" dxfId="1942" priority="13246">
      <formula>IF(RIGHT(TEXT(AI98,"0.#"),1)=".",TRUE,FALSE)</formula>
    </cfRule>
  </conditionalFormatting>
  <conditionalFormatting sqref="AI97">
    <cfRule type="expression" dxfId="1941" priority="13243">
      <formula>IF(RIGHT(TEXT(AI97,"0.#"),1)=".",FALSE,TRUE)</formula>
    </cfRule>
    <cfRule type="expression" dxfId="1940" priority="13244">
      <formula>IF(RIGHT(TEXT(AI97,"0.#"),1)=".",TRUE,FALSE)</formula>
    </cfRule>
  </conditionalFormatting>
  <conditionalFormatting sqref="AM97">
    <cfRule type="expression" dxfId="1939" priority="13241">
      <formula>IF(RIGHT(TEXT(AM97,"0.#"),1)=".",FALSE,TRUE)</formula>
    </cfRule>
    <cfRule type="expression" dxfId="1938" priority="13242">
      <formula>IF(RIGHT(TEXT(AM97,"0.#"),1)=".",TRUE,FALSE)</formula>
    </cfRule>
  </conditionalFormatting>
  <conditionalFormatting sqref="AM98">
    <cfRule type="expression" dxfId="1937" priority="13239">
      <formula>IF(RIGHT(TEXT(AM98,"0.#"),1)=".",FALSE,TRUE)</formula>
    </cfRule>
    <cfRule type="expression" dxfId="1936" priority="13240">
      <formula>IF(RIGHT(TEXT(AM98,"0.#"),1)=".",TRUE,FALSE)</formula>
    </cfRule>
  </conditionalFormatting>
  <conditionalFormatting sqref="AM99">
    <cfRule type="expression" dxfId="1935" priority="13237">
      <formula>IF(RIGHT(TEXT(AM99,"0.#"),1)=".",FALSE,TRUE)</formula>
    </cfRule>
    <cfRule type="expression" dxfId="1934" priority="13238">
      <formula>IF(RIGHT(TEXT(AM99,"0.#"),1)=".",TRUE,FALSE)</formula>
    </cfRule>
  </conditionalFormatting>
  <conditionalFormatting sqref="AI101">
    <cfRule type="expression" dxfId="1933" priority="13223">
      <formula>IF(RIGHT(TEXT(AI101,"0.#"),1)=".",FALSE,TRUE)</formula>
    </cfRule>
    <cfRule type="expression" dxfId="1932" priority="13224">
      <formula>IF(RIGHT(TEXT(AI101,"0.#"),1)=".",TRUE,FALSE)</formula>
    </cfRule>
  </conditionalFormatting>
  <conditionalFormatting sqref="AM101">
    <cfRule type="expression" dxfId="1931" priority="13221">
      <formula>IF(RIGHT(TEXT(AM101,"0.#"),1)=".",FALSE,TRUE)</formula>
    </cfRule>
    <cfRule type="expression" dxfId="1930" priority="13222">
      <formula>IF(RIGHT(TEXT(AM101,"0.#"),1)=".",TRUE,FALSE)</formula>
    </cfRule>
  </conditionalFormatting>
  <conditionalFormatting sqref="AE102">
    <cfRule type="expression" dxfId="1929" priority="13219">
      <formula>IF(RIGHT(TEXT(AE102,"0.#"),1)=".",FALSE,TRUE)</formula>
    </cfRule>
    <cfRule type="expression" dxfId="1928" priority="13220">
      <formula>IF(RIGHT(TEXT(AE102,"0.#"),1)=".",TRUE,FALSE)</formula>
    </cfRule>
  </conditionalFormatting>
  <conditionalFormatting sqref="AI102">
    <cfRule type="expression" dxfId="1927" priority="13217">
      <formula>IF(RIGHT(TEXT(AI102,"0.#"),1)=".",FALSE,TRUE)</formula>
    </cfRule>
    <cfRule type="expression" dxfId="1926" priority="13218">
      <formula>IF(RIGHT(TEXT(AI102,"0.#"),1)=".",TRUE,FALSE)</formula>
    </cfRule>
  </conditionalFormatting>
  <conditionalFormatting sqref="AM102">
    <cfRule type="expression" dxfId="1925" priority="13215">
      <formula>IF(RIGHT(TEXT(AM102,"0.#"),1)=".",FALSE,TRUE)</formula>
    </cfRule>
    <cfRule type="expression" dxfId="1924" priority="13216">
      <formula>IF(RIGHT(TEXT(AM102,"0.#"),1)=".",TRUE,FALSE)</formula>
    </cfRule>
  </conditionalFormatting>
  <conditionalFormatting sqref="AQ102">
    <cfRule type="expression" dxfId="1923" priority="13213">
      <formula>IF(RIGHT(TEXT(AQ102,"0.#"),1)=".",FALSE,TRUE)</formula>
    </cfRule>
    <cfRule type="expression" dxfId="1922" priority="13214">
      <formula>IF(RIGHT(TEXT(AQ102,"0.#"),1)=".",TRUE,FALSE)</formula>
    </cfRule>
  </conditionalFormatting>
  <conditionalFormatting sqref="AE104">
    <cfRule type="expression" dxfId="1921" priority="13211">
      <formula>IF(RIGHT(TEXT(AE104,"0.#"),1)=".",FALSE,TRUE)</formula>
    </cfRule>
    <cfRule type="expression" dxfId="1920" priority="13212">
      <formula>IF(RIGHT(TEXT(AE104,"0.#"),1)=".",TRUE,FALSE)</formula>
    </cfRule>
  </conditionalFormatting>
  <conditionalFormatting sqref="AI104">
    <cfRule type="expression" dxfId="1919" priority="13209">
      <formula>IF(RIGHT(TEXT(AI104,"0.#"),1)=".",FALSE,TRUE)</formula>
    </cfRule>
    <cfRule type="expression" dxfId="1918" priority="13210">
      <formula>IF(RIGHT(TEXT(AI104,"0.#"),1)=".",TRUE,FALSE)</formula>
    </cfRule>
  </conditionalFormatting>
  <conditionalFormatting sqref="AM104">
    <cfRule type="expression" dxfId="1917" priority="13207">
      <formula>IF(RIGHT(TEXT(AM104,"0.#"),1)=".",FALSE,TRUE)</formula>
    </cfRule>
    <cfRule type="expression" dxfId="1916" priority="13208">
      <formula>IF(RIGHT(TEXT(AM104,"0.#"),1)=".",TRUE,FALSE)</formula>
    </cfRule>
  </conditionalFormatting>
  <conditionalFormatting sqref="AE105">
    <cfRule type="expression" dxfId="1915" priority="13205">
      <formula>IF(RIGHT(TEXT(AE105,"0.#"),1)=".",FALSE,TRUE)</formula>
    </cfRule>
    <cfRule type="expression" dxfId="1914" priority="13206">
      <formula>IF(RIGHT(TEXT(AE105,"0.#"),1)=".",TRUE,FALSE)</formula>
    </cfRule>
  </conditionalFormatting>
  <conditionalFormatting sqref="AI105">
    <cfRule type="expression" dxfId="1913" priority="13203">
      <formula>IF(RIGHT(TEXT(AI105,"0.#"),1)=".",FALSE,TRUE)</formula>
    </cfRule>
    <cfRule type="expression" dxfId="1912" priority="13204">
      <formula>IF(RIGHT(TEXT(AI105,"0.#"),1)=".",TRUE,FALSE)</formula>
    </cfRule>
  </conditionalFormatting>
  <conditionalFormatting sqref="AM105">
    <cfRule type="expression" dxfId="1911" priority="13201">
      <formula>IF(RIGHT(TEXT(AM105,"0.#"),1)=".",FALSE,TRUE)</formula>
    </cfRule>
    <cfRule type="expression" dxfId="1910" priority="13202">
      <formula>IF(RIGHT(TEXT(AM105,"0.#"),1)=".",TRUE,FALSE)</formula>
    </cfRule>
  </conditionalFormatting>
  <conditionalFormatting sqref="AE107">
    <cfRule type="expression" dxfId="1909" priority="13197">
      <formula>IF(RIGHT(TEXT(AE107,"0.#"),1)=".",FALSE,TRUE)</formula>
    </cfRule>
    <cfRule type="expression" dxfId="1908" priority="13198">
      <formula>IF(RIGHT(TEXT(AE107,"0.#"),1)=".",TRUE,FALSE)</formula>
    </cfRule>
  </conditionalFormatting>
  <conditionalFormatting sqref="AI107">
    <cfRule type="expression" dxfId="1907" priority="13195">
      <formula>IF(RIGHT(TEXT(AI107,"0.#"),1)=".",FALSE,TRUE)</formula>
    </cfRule>
    <cfRule type="expression" dxfId="1906" priority="13196">
      <formula>IF(RIGHT(TEXT(AI107,"0.#"),1)=".",TRUE,FALSE)</formula>
    </cfRule>
  </conditionalFormatting>
  <conditionalFormatting sqref="AM107">
    <cfRule type="expression" dxfId="1905" priority="13193">
      <formula>IF(RIGHT(TEXT(AM107,"0.#"),1)=".",FALSE,TRUE)</formula>
    </cfRule>
    <cfRule type="expression" dxfId="1904" priority="13194">
      <formula>IF(RIGHT(TEXT(AM107,"0.#"),1)=".",TRUE,FALSE)</formula>
    </cfRule>
  </conditionalFormatting>
  <conditionalFormatting sqref="AE108">
    <cfRule type="expression" dxfId="1903" priority="13191">
      <formula>IF(RIGHT(TEXT(AE108,"0.#"),1)=".",FALSE,TRUE)</formula>
    </cfRule>
    <cfRule type="expression" dxfId="1902" priority="13192">
      <formula>IF(RIGHT(TEXT(AE108,"0.#"),1)=".",TRUE,FALSE)</formula>
    </cfRule>
  </conditionalFormatting>
  <conditionalFormatting sqref="AI108">
    <cfRule type="expression" dxfId="1901" priority="13189">
      <formula>IF(RIGHT(TEXT(AI108,"0.#"),1)=".",FALSE,TRUE)</formula>
    </cfRule>
    <cfRule type="expression" dxfId="1900" priority="13190">
      <formula>IF(RIGHT(TEXT(AI108,"0.#"),1)=".",TRUE,FALSE)</formula>
    </cfRule>
  </conditionalFormatting>
  <conditionalFormatting sqref="AM108">
    <cfRule type="expression" dxfId="1899" priority="13187">
      <formula>IF(RIGHT(TEXT(AM108,"0.#"),1)=".",FALSE,TRUE)</formula>
    </cfRule>
    <cfRule type="expression" dxfId="1898" priority="13188">
      <formula>IF(RIGHT(TEXT(AM108,"0.#"),1)=".",TRUE,FALSE)</formula>
    </cfRule>
  </conditionalFormatting>
  <conditionalFormatting sqref="AE110">
    <cfRule type="expression" dxfId="1897" priority="13183">
      <formula>IF(RIGHT(TEXT(AE110,"0.#"),1)=".",FALSE,TRUE)</formula>
    </cfRule>
    <cfRule type="expression" dxfId="1896" priority="13184">
      <formula>IF(RIGHT(TEXT(AE110,"0.#"),1)=".",TRUE,FALSE)</formula>
    </cfRule>
  </conditionalFormatting>
  <conditionalFormatting sqref="AI110">
    <cfRule type="expression" dxfId="1895" priority="13181">
      <formula>IF(RIGHT(TEXT(AI110,"0.#"),1)=".",FALSE,TRUE)</formula>
    </cfRule>
    <cfRule type="expression" dxfId="1894" priority="13182">
      <formula>IF(RIGHT(TEXT(AI110,"0.#"),1)=".",TRUE,FALSE)</formula>
    </cfRule>
  </conditionalFormatting>
  <conditionalFormatting sqref="AM110">
    <cfRule type="expression" dxfId="1893" priority="13179">
      <formula>IF(RIGHT(TEXT(AM110,"0.#"),1)=".",FALSE,TRUE)</formula>
    </cfRule>
    <cfRule type="expression" dxfId="1892" priority="13180">
      <formula>IF(RIGHT(TEXT(AM110,"0.#"),1)=".",TRUE,FALSE)</formula>
    </cfRule>
  </conditionalFormatting>
  <conditionalFormatting sqref="AE111">
    <cfRule type="expression" dxfId="1891" priority="13177">
      <formula>IF(RIGHT(TEXT(AE111,"0.#"),1)=".",FALSE,TRUE)</formula>
    </cfRule>
    <cfRule type="expression" dxfId="1890" priority="13178">
      <formula>IF(RIGHT(TEXT(AE111,"0.#"),1)=".",TRUE,FALSE)</formula>
    </cfRule>
  </conditionalFormatting>
  <conditionalFormatting sqref="AI111">
    <cfRule type="expression" dxfId="1889" priority="13175">
      <formula>IF(RIGHT(TEXT(AI111,"0.#"),1)=".",FALSE,TRUE)</formula>
    </cfRule>
    <cfRule type="expression" dxfId="1888" priority="13176">
      <formula>IF(RIGHT(TEXT(AI111,"0.#"),1)=".",TRUE,FALSE)</formula>
    </cfRule>
  </conditionalFormatting>
  <conditionalFormatting sqref="AM111">
    <cfRule type="expression" dxfId="1887" priority="13173">
      <formula>IF(RIGHT(TEXT(AM111,"0.#"),1)=".",FALSE,TRUE)</formula>
    </cfRule>
    <cfRule type="expression" dxfId="1886" priority="13174">
      <formula>IF(RIGHT(TEXT(AM111,"0.#"),1)=".",TRUE,FALSE)</formula>
    </cfRule>
  </conditionalFormatting>
  <conditionalFormatting sqref="AE113">
    <cfRule type="expression" dxfId="1885" priority="13169">
      <formula>IF(RIGHT(TEXT(AE113,"0.#"),1)=".",FALSE,TRUE)</formula>
    </cfRule>
    <cfRule type="expression" dxfId="1884" priority="13170">
      <formula>IF(RIGHT(TEXT(AE113,"0.#"),1)=".",TRUE,FALSE)</formula>
    </cfRule>
  </conditionalFormatting>
  <conditionalFormatting sqref="AI113">
    <cfRule type="expression" dxfId="1883" priority="13167">
      <formula>IF(RIGHT(TEXT(AI113,"0.#"),1)=".",FALSE,TRUE)</formula>
    </cfRule>
    <cfRule type="expression" dxfId="1882" priority="13168">
      <formula>IF(RIGHT(TEXT(AI113,"0.#"),1)=".",TRUE,FALSE)</formula>
    </cfRule>
  </conditionalFormatting>
  <conditionalFormatting sqref="AM113">
    <cfRule type="expression" dxfId="1881" priority="13165">
      <formula>IF(RIGHT(TEXT(AM113,"0.#"),1)=".",FALSE,TRUE)</formula>
    </cfRule>
    <cfRule type="expression" dxfId="1880" priority="13166">
      <formula>IF(RIGHT(TEXT(AM113,"0.#"),1)=".",TRUE,FALSE)</formula>
    </cfRule>
  </conditionalFormatting>
  <conditionalFormatting sqref="AE114">
    <cfRule type="expression" dxfId="1879" priority="13163">
      <formula>IF(RIGHT(TEXT(AE114,"0.#"),1)=".",FALSE,TRUE)</formula>
    </cfRule>
    <cfRule type="expression" dxfId="1878" priority="13164">
      <formula>IF(RIGHT(TEXT(AE114,"0.#"),1)=".",TRUE,FALSE)</formula>
    </cfRule>
  </conditionalFormatting>
  <conditionalFormatting sqref="AI114">
    <cfRule type="expression" dxfId="1877" priority="13161">
      <formula>IF(RIGHT(TEXT(AI114,"0.#"),1)=".",FALSE,TRUE)</formula>
    </cfRule>
    <cfRule type="expression" dxfId="1876" priority="13162">
      <formula>IF(RIGHT(TEXT(AI114,"0.#"),1)=".",TRUE,FALSE)</formula>
    </cfRule>
  </conditionalFormatting>
  <conditionalFormatting sqref="AM114">
    <cfRule type="expression" dxfId="1875" priority="13159">
      <formula>IF(RIGHT(TEXT(AM114,"0.#"),1)=".",FALSE,TRUE)</formula>
    </cfRule>
    <cfRule type="expression" dxfId="1874" priority="13160">
      <formula>IF(RIGHT(TEXT(AM114,"0.#"),1)=".",TRUE,FALSE)</formula>
    </cfRule>
  </conditionalFormatting>
  <conditionalFormatting sqref="AE116 AQ116">
    <cfRule type="expression" dxfId="1873" priority="13155">
      <formula>IF(RIGHT(TEXT(AE116,"0.#"),1)=".",FALSE,TRUE)</formula>
    </cfRule>
    <cfRule type="expression" dxfId="1872" priority="13156">
      <formula>IF(RIGHT(TEXT(AE116,"0.#"),1)=".",TRUE,FALSE)</formula>
    </cfRule>
  </conditionalFormatting>
  <conditionalFormatting sqref="AI116">
    <cfRule type="expression" dxfId="1871" priority="13153">
      <formula>IF(RIGHT(TEXT(AI116,"0.#"),1)=".",FALSE,TRUE)</formula>
    </cfRule>
    <cfRule type="expression" dxfId="1870" priority="13154">
      <formula>IF(RIGHT(TEXT(AI116,"0.#"),1)=".",TRUE,FALSE)</formula>
    </cfRule>
  </conditionalFormatting>
  <conditionalFormatting sqref="AM116">
    <cfRule type="expression" dxfId="1869" priority="13151">
      <formula>IF(RIGHT(TEXT(AM116,"0.#"),1)=".",FALSE,TRUE)</formula>
    </cfRule>
    <cfRule type="expression" dxfId="1868" priority="13152">
      <formula>IF(RIGHT(TEXT(AM116,"0.#"),1)=".",TRUE,FALSE)</formula>
    </cfRule>
  </conditionalFormatting>
  <conditionalFormatting sqref="AE117 AM117">
    <cfRule type="expression" dxfId="1867" priority="13149">
      <formula>IF(RIGHT(TEXT(AE117,"0.#"),1)=".",FALSE,TRUE)</formula>
    </cfRule>
    <cfRule type="expression" dxfId="1866" priority="13150">
      <formula>IF(RIGHT(TEXT(AE117,"0.#"),1)=".",TRUE,FALSE)</formula>
    </cfRule>
  </conditionalFormatting>
  <conditionalFormatting sqref="AI117">
    <cfRule type="expression" dxfId="1865" priority="13147">
      <formula>IF(RIGHT(TEXT(AI117,"0.#"),1)=".",FALSE,TRUE)</formula>
    </cfRule>
    <cfRule type="expression" dxfId="1864" priority="13148">
      <formula>IF(RIGHT(TEXT(AI117,"0.#"),1)=".",TRUE,FALSE)</formula>
    </cfRule>
  </conditionalFormatting>
  <conditionalFormatting sqref="AQ117">
    <cfRule type="expression" dxfId="1863" priority="13143">
      <formula>IF(RIGHT(TEXT(AQ117,"0.#"),1)=".",FALSE,TRUE)</formula>
    </cfRule>
    <cfRule type="expression" dxfId="1862" priority="13144">
      <formula>IF(RIGHT(TEXT(AQ117,"0.#"),1)=".",TRUE,FALSE)</formula>
    </cfRule>
  </conditionalFormatting>
  <conditionalFormatting sqref="AE119 AQ119">
    <cfRule type="expression" dxfId="1861" priority="13141">
      <formula>IF(RIGHT(TEXT(AE119,"0.#"),1)=".",FALSE,TRUE)</formula>
    </cfRule>
    <cfRule type="expression" dxfId="1860" priority="13142">
      <formula>IF(RIGHT(TEXT(AE119,"0.#"),1)=".",TRUE,FALSE)</formula>
    </cfRule>
  </conditionalFormatting>
  <conditionalFormatting sqref="AI119">
    <cfRule type="expression" dxfId="1859" priority="13139">
      <formula>IF(RIGHT(TEXT(AI119,"0.#"),1)=".",FALSE,TRUE)</formula>
    </cfRule>
    <cfRule type="expression" dxfId="1858" priority="13140">
      <formula>IF(RIGHT(TEXT(AI119,"0.#"),1)=".",TRUE,FALSE)</formula>
    </cfRule>
  </conditionalFormatting>
  <conditionalFormatting sqref="AM119">
    <cfRule type="expression" dxfId="1857" priority="13137">
      <formula>IF(RIGHT(TEXT(AM119,"0.#"),1)=".",FALSE,TRUE)</formula>
    </cfRule>
    <cfRule type="expression" dxfId="1856" priority="13138">
      <formula>IF(RIGHT(TEXT(AM119,"0.#"),1)=".",TRUE,FALSE)</formula>
    </cfRule>
  </conditionalFormatting>
  <conditionalFormatting sqref="AQ120">
    <cfRule type="expression" dxfId="1855" priority="13129">
      <formula>IF(RIGHT(TEXT(AQ120,"0.#"),1)=".",FALSE,TRUE)</formula>
    </cfRule>
    <cfRule type="expression" dxfId="1854" priority="13130">
      <formula>IF(RIGHT(TEXT(AQ120,"0.#"),1)=".",TRUE,FALSE)</formula>
    </cfRule>
  </conditionalFormatting>
  <conditionalFormatting sqref="AE122 AQ122">
    <cfRule type="expression" dxfId="1853" priority="13127">
      <formula>IF(RIGHT(TEXT(AE122,"0.#"),1)=".",FALSE,TRUE)</formula>
    </cfRule>
    <cfRule type="expression" dxfId="1852" priority="13128">
      <formula>IF(RIGHT(TEXT(AE122,"0.#"),1)=".",TRUE,FALSE)</formula>
    </cfRule>
  </conditionalFormatting>
  <conditionalFormatting sqref="AI122">
    <cfRule type="expression" dxfId="1851" priority="13125">
      <formula>IF(RIGHT(TEXT(AI122,"0.#"),1)=".",FALSE,TRUE)</formula>
    </cfRule>
    <cfRule type="expression" dxfId="1850" priority="13126">
      <formula>IF(RIGHT(TEXT(AI122,"0.#"),1)=".",TRUE,FALSE)</formula>
    </cfRule>
  </conditionalFormatting>
  <conditionalFormatting sqref="AM122">
    <cfRule type="expression" dxfId="1849" priority="13123">
      <formula>IF(RIGHT(TEXT(AM122,"0.#"),1)=".",FALSE,TRUE)</formula>
    </cfRule>
    <cfRule type="expression" dxfId="1848" priority="13124">
      <formula>IF(RIGHT(TEXT(AM122,"0.#"),1)=".",TRUE,FALSE)</formula>
    </cfRule>
  </conditionalFormatting>
  <conditionalFormatting sqref="AQ123">
    <cfRule type="expression" dxfId="1847" priority="13115">
      <formula>IF(RIGHT(TEXT(AQ123,"0.#"),1)=".",FALSE,TRUE)</formula>
    </cfRule>
    <cfRule type="expression" dxfId="1846" priority="13116">
      <formula>IF(RIGHT(TEXT(AQ123,"0.#"),1)=".",TRUE,FALSE)</formula>
    </cfRule>
  </conditionalFormatting>
  <conditionalFormatting sqref="AE125 AQ125">
    <cfRule type="expression" dxfId="1845" priority="13113">
      <formula>IF(RIGHT(TEXT(AE125,"0.#"),1)=".",FALSE,TRUE)</formula>
    </cfRule>
    <cfRule type="expression" dxfId="1844" priority="13114">
      <formula>IF(RIGHT(TEXT(AE125,"0.#"),1)=".",TRUE,FALSE)</formula>
    </cfRule>
  </conditionalFormatting>
  <conditionalFormatting sqref="AI125">
    <cfRule type="expression" dxfId="1843" priority="13111">
      <formula>IF(RIGHT(TEXT(AI125,"0.#"),1)=".",FALSE,TRUE)</formula>
    </cfRule>
    <cfRule type="expression" dxfId="1842" priority="13112">
      <formula>IF(RIGHT(TEXT(AI125,"0.#"),1)=".",TRUE,FALSE)</formula>
    </cfRule>
  </conditionalFormatting>
  <conditionalFormatting sqref="AM125">
    <cfRule type="expression" dxfId="1841" priority="13109">
      <formula>IF(RIGHT(TEXT(AM125,"0.#"),1)=".",FALSE,TRUE)</formula>
    </cfRule>
    <cfRule type="expression" dxfId="1840" priority="13110">
      <formula>IF(RIGHT(TEXT(AM125,"0.#"),1)=".",TRUE,FALSE)</formula>
    </cfRule>
  </conditionalFormatting>
  <conditionalFormatting sqref="AQ126">
    <cfRule type="expression" dxfId="1839" priority="13101">
      <formula>IF(RIGHT(TEXT(AQ126,"0.#"),1)=".",FALSE,TRUE)</formula>
    </cfRule>
    <cfRule type="expression" dxfId="1838" priority="13102">
      <formula>IF(RIGHT(TEXT(AQ126,"0.#"),1)=".",TRUE,FALSE)</formula>
    </cfRule>
  </conditionalFormatting>
  <conditionalFormatting sqref="AE128 AQ128">
    <cfRule type="expression" dxfId="1837" priority="13099">
      <formula>IF(RIGHT(TEXT(AE128,"0.#"),1)=".",FALSE,TRUE)</formula>
    </cfRule>
    <cfRule type="expression" dxfId="1836" priority="13100">
      <formula>IF(RIGHT(TEXT(AE128,"0.#"),1)=".",TRUE,FALSE)</formula>
    </cfRule>
  </conditionalFormatting>
  <conditionalFormatting sqref="AI128">
    <cfRule type="expression" dxfId="1835" priority="13097">
      <formula>IF(RIGHT(TEXT(AI128,"0.#"),1)=".",FALSE,TRUE)</formula>
    </cfRule>
    <cfRule type="expression" dxfId="1834" priority="13098">
      <formula>IF(RIGHT(TEXT(AI128,"0.#"),1)=".",TRUE,FALSE)</formula>
    </cfRule>
  </conditionalFormatting>
  <conditionalFormatting sqref="AM128">
    <cfRule type="expression" dxfId="1833" priority="13095">
      <formula>IF(RIGHT(TEXT(AM128,"0.#"),1)=".",FALSE,TRUE)</formula>
    </cfRule>
    <cfRule type="expression" dxfId="1832" priority="13096">
      <formula>IF(RIGHT(TEXT(AM128,"0.#"),1)=".",TRUE,FALSE)</formula>
    </cfRule>
  </conditionalFormatting>
  <conditionalFormatting sqref="AQ129">
    <cfRule type="expression" dxfId="1831" priority="13087">
      <formula>IF(RIGHT(TEXT(AQ129,"0.#"),1)=".",FALSE,TRUE)</formula>
    </cfRule>
    <cfRule type="expression" dxfId="1830" priority="13088">
      <formula>IF(RIGHT(TEXT(AQ129,"0.#"),1)=".",TRUE,FALSE)</formula>
    </cfRule>
  </conditionalFormatting>
  <conditionalFormatting sqref="AE75">
    <cfRule type="expression" dxfId="1829" priority="13085">
      <formula>IF(RIGHT(TEXT(AE75,"0.#"),1)=".",FALSE,TRUE)</formula>
    </cfRule>
    <cfRule type="expression" dxfId="1828" priority="13086">
      <formula>IF(RIGHT(TEXT(AE75,"0.#"),1)=".",TRUE,FALSE)</formula>
    </cfRule>
  </conditionalFormatting>
  <conditionalFormatting sqref="AE76">
    <cfRule type="expression" dxfId="1827" priority="13083">
      <formula>IF(RIGHT(TEXT(AE76,"0.#"),1)=".",FALSE,TRUE)</formula>
    </cfRule>
    <cfRule type="expression" dxfId="1826" priority="13084">
      <formula>IF(RIGHT(TEXT(AE76,"0.#"),1)=".",TRUE,FALSE)</formula>
    </cfRule>
  </conditionalFormatting>
  <conditionalFormatting sqref="AE77">
    <cfRule type="expression" dxfId="1825" priority="13081">
      <formula>IF(RIGHT(TEXT(AE77,"0.#"),1)=".",FALSE,TRUE)</formula>
    </cfRule>
    <cfRule type="expression" dxfId="1824" priority="13082">
      <formula>IF(RIGHT(TEXT(AE77,"0.#"),1)=".",TRUE,FALSE)</formula>
    </cfRule>
  </conditionalFormatting>
  <conditionalFormatting sqref="AI77">
    <cfRule type="expression" dxfId="1823" priority="13079">
      <formula>IF(RIGHT(TEXT(AI77,"0.#"),1)=".",FALSE,TRUE)</formula>
    </cfRule>
    <cfRule type="expression" dxfId="1822" priority="13080">
      <formula>IF(RIGHT(TEXT(AI77,"0.#"),1)=".",TRUE,FALSE)</formula>
    </cfRule>
  </conditionalFormatting>
  <conditionalFormatting sqref="AI76">
    <cfRule type="expression" dxfId="1821" priority="13077">
      <formula>IF(RIGHT(TEXT(AI76,"0.#"),1)=".",FALSE,TRUE)</formula>
    </cfRule>
    <cfRule type="expression" dxfId="1820" priority="13078">
      <formula>IF(RIGHT(TEXT(AI76,"0.#"),1)=".",TRUE,FALSE)</formula>
    </cfRule>
  </conditionalFormatting>
  <conditionalFormatting sqref="AI75">
    <cfRule type="expression" dxfId="1819" priority="13075">
      <formula>IF(RIGHT(TEXT(AI75,"0.#"),1)=".",FALSE,TRUE)</formula>
    </cfRule>
    <cfRule type="expression" dxfId="1818" priority="13076">
      <formula>IF(RIGHT(TEXT(AI75,"0.#"),1)=".",TRUE,FALSE)</formula>
    </cfRule>
  </conditionalFormatting>
  <conditionalFormatting sqref="AM75">
    <cfRule type="expression" dxfId="1817" priority="13073">
      <formula>IF(RIGHT(TEXT(AM75,"0.#"),1)=".",FALSE,TRUE)</formula>
    </cfRule>
    <cfRule type="expression" dxfId="1816" priority="13074">
      <formula>IF(RIGHT(TEXT(AM75,"0.#"),1)=".",TRUE,FALSE)</formula>
    </cfRule>
  </conditionalFormatting>
  <conditionalFormatting sqref="AM76">
    <cfRule type="expression" dxfId="1815" priority="13071">
      <formula>IF(RIGHT(TEXT(AM76,"0.#"),1)=".",FALSE,TRUE)</formula>
    </cfRule>
    <cfRule type="expression" dxfId="1814" priority="13072">
      <formula>IF(RIGHT(TEXT(AM76,"0.#"),1)=".",TRUE,FALSE)</formula>
    </cfRule>
  </conditionalFormatting>
  <conditionalFormatting sqref="AM77">
    <cfRule type="expression" dxfId="1813" priority="13069">
      <formula>IF(RIGHT(TEXT(AM77,"0.#"),1)=".",FALSE,TRUE)</formula>
    </cfRule>
    <cfRule type="expression" dxfId="1812" priority="13070">
      <formula>IF(RIGHT(TEXT(AM77,"0.#"),1)=".",TRUE,FALSE)</formula>
    </cfRule>
  </conditionalFormatting>
  <conditionalFormatting sqref="AE134:AE135 AI134:AI135 AM134:AM135 AQ134:AQ135 AU134:AU135">
    <cfRule type="expression" dxfId="1811" priority="13055">
      <formula>IF(RIGHT(TEXT(AE134,"0.#"),1)=".",FALSE,TRUE)</formula>
    </cfRule>
    <cfRule type="expression" dxfId="1810" priority="13056">
      <formula>IF(RIGHT(TEXT(AE134,"0.#"),1)=".",TRUE,FALSE)</formula>
    </cfRule>
  </conditionalFormatting>
  <conditionalFormatting sqref="AE433:AE434 AI433:AI434 AM433:AM434">
    <cfRule type="expression" dxfId="1809" priority="13025">
      <formula>IF(RIGHT(TEXT(AE433,"0.#"),1)=".",FALSE,TRUE)</formula>
    </cfRule>
    <cfRule type="expression" dxfId="1808" priority="13026">
      <formula>IF(RIGHT(TEXT(AE433,"0.#"),1)=".",TRUE,FALSE)</formula>
    </cfRule>
  </conditionalFormatting>
  <conditionalFormatting sqref="AM435">
    <cfRule type="expression" dxfId="1807" priority="13009">
      <formula>IF(RIGHT(TEXT(AM435,"0.#"),1)=".",FALSE,TRUE)</formula>
    </cfRule>
    <cfRule type="expression" dxfId="1806" priority="13010">
      <formula>IF(RIGHT(TEXT(AM435,"0.#"),1)=".",TRUE,FALSE)</formula>
    </cfRule>
  </conditionalFormatting>
  <conditionalFormatting sqref="AE435">
    <cfRule type="expression" dxfId="1805" priority="13021">
      <formula>IF(RIGHT(TEXT(AE435,"0.#"),1)=".",FALSE,TRUE)</formula>
    </cfRule>
    <cfRule type="expression" dxfId="1804" priority="13022">
      <formula>IF(RIGHT(TEXT(AE435,"0.#"),1)=".",TRUE,FALSE)</formula>
    </cfRule>
  </conditionalFormatting>
  <conditionalFormatting sqref="AU433:AU435">
    <cfRule type="expression" dxfId="1803" priority="12997">
      <formula>IF(RIGHT(TEXT(AU433,"0.#"),1)=".",FALSE,TRUE)</formula>
    </cfRule>
    <cfRule type="expression" dxfId="1802" priority="12998">
      <formula>IF(RIGHT(TEXT(AU433,"0.#"),1)=".",TRUE,FALSE)</formula>
    </cfRule>
  </conditionalFormatting>
  <conditionalFormatting sqref="AI435">
    <cfRule type="expression" dxfId="1801" priority="12931">
      <formula>IF(RIGHT(TEXT(AI435,"0.#"),1)=".",FALSE,TRUE)</formula>
    </cfRule>
    <cfRule type="expression" dxfId="1800" priority="12932">
      <formula>IF(RIGHT(TEXT(AI435,"0.#"),1)=".",TRUE,FALSE)</formula>
    </cfRule>
  </conditionalFormatting>
  <conditionalFormatting sqref="AQ433:AQ435">
    <cfRule type="expression" dxfId="1799" priority="12903">
      <formula>IF(RIGHT(TEXT(AQ433,"0.#"),1)=".",FALSE,TRUE)</formula>
    </cfRule>
    <cfRule type="expression" dxfId="1798" priority="12904">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2" sqref="A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272</v>
      </c>
    </row>
    <row r="2" spans="1:42" ht="13.5" customHeight="1" x14ac:dyDescent="0.15">
      <c r="A2" s="14" t="s">
        <v>84</v>
      </c>
      <c r="B2" s="15"/>
      <c r="C2" s="13" t="str">
        <f>IF(B2="","",A2)</f>
        <v/>
      </c>
      <c r="D2" s="13" t="str">
        <f>IF(C2="","",IF(D1&lt;&gt;"",CONCATENATE(D1,"、",C2),C2))</f>
        <v/>
      </c>
      <c r="F2" s="12" t="s">
        <v>71</v>
      </c>
      <c r="G2" s="17" t="s">
        <v>633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326</v>
      </c>
      <c r="AB2" s="79" t="s">
        <v>558</v>
      </c>
      <c r="AC2" s="80" t="s">
        <v>134</v>
      </c>
      <c r="AD2" s="28"/>
      <c r="AE2" s="34" t="s">
        <v>170</v>
      </c>
      <c r="AF2" s="30"/>
      <c r="AG2" s="44" t="s">
        <v>287</v>
      </c>
      <c r="AI2" s="42" t="s">
        <v>321</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590</v>
      </c>
      <c r="W3" s="32" t="s">
        <v>149</v>
      </c>
      <c r="Y3" s="32" t="s">
        <v>68</v>
      </c>
      <c r="Z3" s="32" t="s">
        <v>465</v>
      </c>
      <c r="AA3" s="79" t="s">
        <v>426</v>
      </c>
      <c r="AB3" s="79" t="s">
        <v>559</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633</v>
      </c>
      <c r="R4" s="13" t="str">
        <f t="shared" si="3"/>
        <v>補助</v>
      </c>
      <c r="S4" s="13" t="str">
        <f t="shared" si="4"/>
        <v>補助</v>
      </c>
      <c r="T4" s="13"/>
      <c r="U4" s="32" t="s">
        <v>591</v>
      </c>
      <c r="W4" s="32" t="s">
        <v>150</v>
      </c>
      <c r="Y4" s="32" t="s">
        <v>333</v>
      </c>
      <c r="Z4" s="32" t="s">
        <v>466</v>
      </c>
      <c r="AA4" s="79" t="s">
        <v>427</v>
      </c>
      <c r="AB4" s="79" t="s">
        <v>560</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615</v>
      </c>
      <c r="Y5" s="32" t="s">
        <v>334</v>
      </c>
      <c r="Z5" s="32" t="s">
        <v>467</v>
      </c>
      <c r="AA5" s="79" t="s">
        <v>428</v>
      </c>
      <c r="AB5" s="79" t="s">
        <v>561</v>
      </c>
      <c r="AC5" s="79" t="s">
        <v>173</v>
      </c>
      <c r="AD5" s="31"/>
      <c r="AE5" s="34" t="s">
        <v>300</v>
      </c>
      <c r="AF5" s="30"/>
      <c r="AG5" s="44" t="s">
        <v>290</v>
      </c>
      <c r="AI5" s="42" t="s">
        <v>330</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302</v>
      </c>
      <c r="W6" s="32" t="s">
        <v>151</v>
      </c>
      <c r="Y6" s="32" t="s">
        <v>335</v>
      </c>
      <c r="Z6" s="32" t="s">
        <v>468</v>
      </c>
      <c r="AA6" s="79" t="s">
        <v>429</v>
      </c>
      <c r="AB6" s="79" t="s">
        <v>562</v>
      </c>
      <c r="AC6" s="79" t="s">
        <v>137</v>
      </c>
      <c r="AD6" s="31"/>
      <c r="AE6" s="34" t="s">
        <v>297</v>
      </c>
      <c r="AF6" s="30"/>
      <c r="AG6" s="44" t="s">
        <v>291</v>
      </c>
      <c r="AI6" s="42" t="s">
        <v>331</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c r="W7" s="32" t="s">
        <v>152</v>
      </c>
      <c r="Y7" s="32" t="s">
        <v>336</v>
      </c>
      <c r="Z7" s="32" t="s">
        <v>469</v>
      </c>
      <c r="AA7" s="79" t="s">
        <v>430</v>
      </c>
      <c r="AB7" s="79" t="s">
        <v>563</v>
      </c>
      <c r="AC7" s="31"/>
      <c r="AD7" s="31"/>
      <c r="AE7" s="32" t="s">
        <v>137</v>
      </c>
      <c r="AF7" s="30"/>
      <c r="AG7" s="44" t="s">
        <v>292</v>
      </c>
      <c r="AH7" s="71"/>
      <c r="AI7" s="44" t="s">
        <v>315</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328</v>
      </c>
      <c r="W8" s="32" t="s">
        <v>153</v>
      </c>
      <c r="Y8" s="32" t="s">
        <v>337</v>
      </c>
      <c r="Z8" s="32" t="s">
        <v>470</v>
      </c>
      <c r="AA8" s="79" t="s">
        <v>431</v>
      </c>
      <c r="AB8" s="79" t="s">
        <v>564</v>
      </c>
      <c r="AC8" s="31"/>
      <c r="AD8" s="31"/>
      <c r="AE8" s="31"/>
      <c r="AF8" s="30"/>
      <c r="AG8" s="44" t="s">
        <v>293</v>
      </c>
      <c r="AI8" s="42" t="s">
        <v>316</v>
      </c>
      <c r="AK8" s="42" t="str">
        <f t="shared" si="7"/>
        <v>G</v>
      </c>
      <c r="AP8" s="44" t="s">
        <v>293</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329</v>
      </c>
      <c r="W9" s="32" t="s">
        <v>154</v>
      </c>
      <c r="Y9" s="32" t="s">
        <v>338</v>
      </c>
      <c r="Z9" s="32" t="s">
        <v>471</v>
      </c>
      <c r="AA9" s="79" t="s">
        <v>432</v>
      </c>
      <c r="AB9" s="79" t="s">
        <v>565</v>
      </c>
      <c r="AC9" s="31"/>
      <c r="AD9" s="31"/>
      <c r="AE9" s="31"/>
      <c r="AF9" s="30"/>
      <c r="AG9" s="44" t="s">
        <v>294</v>
      </c>
      <c r="AI9" s="67"/>
      <c r="AK9" s="42" t="str">
        <f t="shared" si="7"/>
        <v>H</v>
      </c>
      <c r="AP9" s="44" t="s">
        <v>294</v>
      </c>
    </row>
    <row r="10" spans="1:42" ht="13.5" customHeight="1" x14ac:dyDescent="0.15">
      <c r="A10" s="14" t="s">
        <v>244</v>
      </c>
      <c r="B10" s="15"/>
      <c r="C10" s="13" t="str">
        <f t="shared" si="0"/>
        <v/>
      </c>
      <c r="D10" s="13" t="str">
        <f t="shared" si="8"/>
        <v/>
      </c>
      <c r="F10" s="18" t="s">
        <v>116</v>
      </c>
      <c r="G10" s="17"/>
      <c r="H10" s="13" t="str">
        <f t="shared" si="1"/>
        <v/>
      </c>
      <c r="I10" s="13" t="str">
        <f t="shared" si="5"/>
        <v>一般会計</v>
      </c>
      <c r="K10" s="14" t="s">
        <v>248</v>
      </c>
      <c r="L10" s="15"/>
      <c r="M10" s="13" t="str">
        <f t="shared" si="2"/>
        <v/>
      </c>
      <c r="N10" s="13" t="str">
        <f t="shared" si="6"/>
        <v/>
      </c>
      <c r="O10" s="13"/>
      <c r="P10" s="13" t="str">
        <f>S8</f>
        <v>補助</v>
      </c>
      <c r="Q10" s="19"/>
      <c r="T10" s="13"/>
      <c r="W10" s="32" t="s">
        <v>155</v>
      </c>
      <c r="Y10" s="32" t="s">
        <v>339</v>
      </c>
      <c r="Z10" s="32" t="s">
        <v>472</v>
      </c>
      <c r="AA10" s="79" t="s">
        <v>433</v>
      </c>
      <c r="AB10" s="79" t="s">
        <v>566</v>
      </c>
      <c r="AC10" s="31"/>
      <c r="AD10" s="31"/>
      <c r="AE10" s="31"/>
      <c r="AF10" s="30"/>
      <c r="AG10" s="44" t="s">
        <v>279</v>
      </c>
      <c r="AK10" s="42" t="str">
        <f t="shared" si="7"/>
        <v>I</v>
      </c>
      <c r="AP10" s="42" t="s">
        <v>273</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633</v>
      </c>
      <c r="M11" s="13" t="str">
        <f t="shared" si="2"/>
        <v>その他の事項経費</v>
      </c>
      <c r="N11" s="13" t="str">
        <f t="shared" si="6"/>
        <v>その他の事項経費</v>
      </c>
      <c r="O11" s="13"/>
      <c r="P11" s="13"/>
      <c r="Q11" s="19"/>
      <c r="T11" s="13"/>
      <c r="W11" s="32" t="s">
        <v>156</v>
      </c>
      <c r="Y11" s="32" t="s">
        <v>340</v>
      </c>
      <c r="Z11" s="32" t="s">
        <v>473</v>
      </c>
      <c r="AA11" s="79" t="s">
        <v>434</v>
      </c>
      <c r="AB11" s="79" t="s">
        <v>567</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592</v>
      </c>
      <c r="W12" s="32" t="s">
        <v>157</v>
      </c>
      <c r="Y12" s="32" t="s">
        <v>341</v>
      </c>
      <c r="Z12" s="32" t="s">
        <v>474</v>
      </c>
      <c r="AA12" s="79" t="s">
        <v>435</v>
      </c>
      <c r="AB12" s="79" t="s">
        <v>568</v>
      </c>
      <c r="AC12" s="31"/>
      <c r="AD12" s="31"/>
      <c r="AE12" s="31"/>
      <c r="AF12" s="30"/>
      <c r="AG12" s="42" t="s">
        <v>280</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342</v>
      </c>
      <c r="Z13" s="32" t="s">
        <v>475</v>
      </c>
      <c r="AA13" s="79" t="s">
        <v>436</v>
      </c>
      <c r="AB13" s="79" t="s">
        <v>569</v>
      </c>
      <c r="AC13" s="31"/>
      <c r="AD13" s="31"/>
      <c r="AE13" s="31"/>
      <c r="AF13" s="30"/>
      <c r="AG13" s="42" t="s">
        <v>281</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593</v>
      </c>
      <c r="W14" s="32" t="s">
        <v>159</v>
      </c>
      <c r="Y14" s="32" t="s">
        <v>343</v>
      </c>
      <c r="Z14" s="32" t="s">
        <v>476</v>
      </c>
      <c r="AA14" s="79" t="s">
        <v>437</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594</v>
      </c>
      <c r="W15" s="32" t="s">
        <v>160</v>
      </c>
      <c r="Y15" s="32" t="s">
        <v>344</v>
      </c>
      <c r="Z15" s="32" t="s">
        <v>477</v>
      </c>
      <c r="AA15" s="79" t="s">
        <v>438</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595</v>
      </c>
      <c r="W16" s="32" t="s">
        <v>161</v>
      </c>
      <c r="Y16" s="32" t="s">
        <v>345</v>
      </c>
      <c r="Z16" s="32" t="s">
        <v>478</v>
      </c>
      <c r="AA16" s="79" t="s">
        <v>439</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596</v>
      </c>
      <c r="W17" s="32" t="s">
        <v>162</v>
      </c>
      <c r="Y17" s="32" t="s">
        <v>346</v>
      </c>
      <c r="Z17" s="32" t="s">
        <v>479</v>
      </c>
      <c r="AA17" s="79" t="s">
        <v>440</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597</v>
      </c>
      <c r="W18" s="32" t="s">
        <v>163</v>
      </c>
      <c r="Y18" s="32" t="s">
        <v>347</v>
      </c>
      <c r="Z18" s="32" t="s">
        <v>480</v>
      </c>
      <c r="AA18" s="79" t="s">
        <v>441</v>
      </c>
      <c r="AB18" s="79" t="s">
        <v>574</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598</v>
      </c>
      <c r="W19" s="32" t="s">
        <v>164</v>
      </c>
      <c r="Y19" s="32" t="s">
        <v>348</v>
      </c>
      <c r="Z19" s="32" t="s">
        <v>481</v>
      </c>
      <c r="AA19" s="79" t="s">
        <v>442</v>
      </c>
      <c r="AB19" s="79" t="s">
        <v>575</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599</v>
      </c>
      <c r="W20" s="32" t="s">
        <v>165</v>
      </c>
      <c r="Y20" s="32" t="s">
        <v>349</v>
      </c>
      <c r="Z20" s="32" t="s">
        <v>482</v>
      </c>
      <c r="AA20" s="79" t="s">
        <v>443</v>
      </c>
      <c r="AB20" s="79" t="s">
        <v>576</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600</v>
      </c>
      <c r="W21" s="32" t="s">
        <v>166</v>
      </c>
      <c r="Y21" s="32" t="s">
        <v>350</v>
      </c>
      <c r="Z21" s="32" t="s">
        <v>483</v>
      </c>
      <c r="AA21" s="79" t="s">
        <v>444</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601</v>
      </c>
      <c r="W22" s="32" t="s">
        <v>167</v>
      </c>
      <c r="Y22" s="32" t="s">
        <v>351</v>
      </c>
      <c r="Z22" s="32" t="s">
        <v>484</v>
      </c>
      <c r="AA22" s="79" t="s">
        <v>445</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602</v>
      </c>
      <c r="W23" s="32" t="s">
        <v>618</v>
      </c>
      <c r="Y23" s="32" t="s">
        <v>352</v>
      </c>
      <c r="Z23" s="32" t="s">
        <v>485</v>
      </c>
      <c r="AA23" s="79" t="s">
        <v>446</v>
      </c>
      <c r="AB23" s="79" t="s">
        <v>579</v>
      </c>
      <c r="AC23" s="31"/>
      <c r="AD23" s="31"/>
      <c r="AE23" s="31"/>
      <c r="AF23" s="30"/>
      <c r="AK23" s="42" t="str">
        <f t="shared" si="7"/>
        <v>V</v>
      </c>
    </row>
    <row r="24" spans="1:37" ht="13.5" customHeight="1" x14ac:dyDescent="0.15">
      <c r="A24" s="74" t="s">
        <v>319</v>
      </c>
      <c r="B24" s="15"/>
      <c r="C24" s="13" t="str">
        <f t="shared" si="9"/>
        <v/>
      </c>
      <c r="D24" s="13" t="str">
        <f>IF(C24="",D23,IF(D23&lt;&gt;"",CONCATENATE(D23,"、",C24),C24))</f>
        <v/>
      </c>
      <c r="F24" s="18" t="s">
        <v>324</v>
      </c>
      <c r="G24" s="17"/>
      <c r="H24" s="13" t="str">
        <f t="shared" si="1"/>
        <v/>
      </c>
      <c r="I24" s="13" t="str">
        <f t="shared" si="5"/>
        <v>一般会計</v>
      </c>
      <c r="K24" s="13"/>
      <c r="L24" s="13"/>
      <c r="O24" s="13"/>
      <c r="P24" s="13"/>
      <c r="Q24" s="19"/>
      <c r="T24" s="13"/>
      <c r="U24" s="32" t="s">
        <v>603</v>
      </c>
      <c r="Y24" s="32" t="s">
        <v>353</v>
      </c>
      <c r="Z24" s="32" t="s">
        <v>486</v>
      </c>
      <c r="AA24" s="79" t="s">
        <v>447</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604</v>
      </c>
      <c r="Y25" s="32" t="s">
        <v>354</v>
      </c>
      <c r="Z25" s="32" t="s">
        <v>487</v>
      </c>
      <c r="AA25" s="79" t="s">
        <v>448</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605</v>
      </c>
      <c r="Y26" s="32" t="s">
        <v>355</v>
      </c>
      <c r="Z26" s="32" t="s">
        <v>488</v>
      </c>
      <c r="AA26" s="79" t="s">
        <v>449</v>
      </c>
      <c r="AB26" s="79" t="s">
        <v>582</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606</v>
      </c>
      <c r="Y27" s="32" t="s">
        <v>356</v>
      </c>
      <c r="Z27" s="32" t="s">
        <v>489</v>
      </c>
      <c r="AA27" s="79" t="s">
        <v>450</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607</v>
      </c>
      <c r="Y28" s="32" t="s">
        <v>357</v>
      </c>
      <c r="Z28" s="32" t="s">
        <v>490</v>
      </c>
      <c r="AA28" s="79" t="s">
        <v>451</v>
      </c>
      <c r="AB28" s="79" t="s">
        <v>584</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608</v>
      </c>
      <c r="Y29" s="32" t="s">
        <v>358</v>
      </c>
      <c r="Z29" s="32" t="s">
        <v>491</v>
      </c>
      <c r="AA29" s="79" t="s">
        <v>452</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609</v>
      </c>
      <c r="Y30" s="32" t="s">
        <v>359</v>
      </c>
      <c r="Z30" s="32" t="s">
        <v>492</v>
      </c>
      <c r="AA30" s="79" t="s">
        <v>453</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610</v>
      </c>
      <c r="Y31" s="32" t="s">
        <v>360</v>
      </c>
      <c r="Z31" s="32" t="s">
        <v>493</v>
      </c>
      <c r="AA31" s="79" t="s">
        <v>454</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611</v>
      </c>
      <c r="Y32" s="32" t="s">
        <v>361</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612</v>
      </c>
      <c r="Y33" s="32" t="s">
        <v>362</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613</v>
      </c>
      <c r="Y34" s="32" t="s">
        <v>363</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364</v>
      </c>
      <c r="Z35" s="32" t="s">
        <v>497</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614</v>
      </c>
      <c r="Y36" s="32" t="s">
        <v>365</v>
      </c>
      <c r="Z36" s="32" t="s">
        <v>498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366</v>
      </c>
      <c r="Z37" s="32" t="s">
        <v>499</v>
      </c>
      <c r="AF37" s="30"/>
      <c r="AK37" s="42" t="str">
        <f t="shared" si="7"/>
        <v>j</v>
      </c>
    </row>
    <row r="38" spans="1:37" x14ac:dyDescent="0.15">
      <c r="A38" s="13"/>
      <c r="B38" s="13"/>
      <c r="F38" s="13"/>
      <c r="G38" s="19"/>
      <c r="K38" s="13"/>
      <c r="L38" s="13"/>
      <c r="O38" s="13"/>
      <c r="P38" s="13"/>
      <c r="Q38" s="19"/>
      <c r="T38" s="13"/>
      <c r="U38" s="32" t="s">
        <v>303</v>
      </c>
      <c r="Y38" s="32" t="s">
        <v>367</v>
      </c>
      <c r="Z38" s="32" t="s">
        <v>500</v>
      </c>
      <c r="AF38" s="30"/>
      <c r="AK38" s="42" t="str">
        <f t="shared" si="7"/>
        <v>k</v>
      </c>
    </row>
    <row r="39" spans="1:37" x14ac:dyDescent="0.15">
      <c r="A39" s="13"/>
      <c r="B39" s="13"/>
      <c r="F39" s="13" t="str">
        <f>I37</f>
        <v>一般会計</v>
      </c>
      <c r="G39" s="19"/>
      <c r="K39" s="13"/>
      <c r="L39" s="13"/>
      <c r="O39" s="13"/>
      <c r="P39" s="13"/>
      <c r="Q39" s="19"/>
      <c r="T39" s="13"/>
      <c r="U39" s="32" t="s">
        <v>313</v>
      </c>
      <c r="Y39" s="32" t="s">
        <v>368</v>
      </c>
      <c r="Z39" s="32" t="s">
        <v>501</v>
      </c>
      <c r="AF39" s="30"/>
      <c r="AK39" s="42" t="str">
        <f t="shared" si="7"/>
        <v>l</v>
      </c>
    </row>
    <row r="40" spans="1:37" x14ac:dyDescent="0.15">
      <c r="A40" s="13"/>
      <c r="B40" s="13"/>
      <c r="F40" s="13"/>
      <c r="G40" s="19"/>
      <c r="K40" s="13"/>
      <c r="L40" s="13"/>
      <c r="O40" s="13"/>
      <c r="P40" s="13"/>
      <c r="Q40" s="19"/>
      <c r="T40" s="13"/>
      <c r="Y40" s="32" t="s">
        <v>369</v>
      </c>
      <c r="Z40" s="32" t="s">
        <v>502</v>
      </c>
      <c r="AF40" s="30"/>
      <c r="AK40" s="42" t="str">
        <f t="shared" si="7"/>
        <v>m</v>
      </c>
    </row>
    <row r="41" spans="1:37" x14ac:dyDescent="0.15">
      <c r="A41" s="13"/>
      <c r="B41" s="13"/>
      <c r="F41" s="13"/>
      <c r="G41" s="19"/>
      <c r="K41" s="13"/>
      <c r="L41" s="13"/>
      <c r="O41" s="13"/>
      <c r="P41" s="13"/>
      <c r="Q41" s="19"/>
      <c r="T41" s="13"/>
      <c r="Y41" s="32" t="s">
        <v>370</v>
      </c>
      <c r="Z41" s="32" t="s">
        <v>503</v>
      </c>
      <c r="AF41" s="30"/>
      <c r="AK41" s="42" t="str">
        <f t="shared" si="7"/>
        <v>n</v>
      </c>
    </row>
    <row r="42" spans="1:37" x14ac:dyDescent="0.15">
      <c r="A42" s="13"/>
      <c r="B42" s="13"/>
      <c r="F42" s="13"/>
      <c r="G42" s="19"/>
      <c r="K42" s="13"/>
      <c r="L42" s="13"/>
      <c r="O42" s="13"/>
      <c r="P42" s="13"/>
      <c r="Q42" s="19"/>
      <c r="T42" s="13"/>
      <c r="Y42" s="32" t="s">
        <v>371</v>
      </c>
      <c r="Z42" s="32" t="s">
        <v>504</v>
      </c>
      <c r="AF42" s="30"/>
      <c r="AK42" s="42" t="str">
        <f t="shared" si="7"/>
        <v>o</v>
      </c>
    </row>
    <row r="43" spans="1:37" x14ac:dyDescent="0.15">
      <c r="A43" s="13"/>
      <c r="B43" s="13"/>
      <c r="F43" s="13"/>
      <c r="G43" s="19"/>
      <c r="K43" s="13"/>
      <c r="L43" s="13"/>
      <c r="O43" s="13"/>
      <c r="P43" s="13"/>
      <c r="Q43" s="19"/>
      <c r="T43" s="13"/>
      <c r="Y43" s="32" t="s">
        <v>372</v>
      </c>
      <c r="Z43" s="32" t="s">
        <v>505</v>
      </c>
      <c r="AF43" s="30"/>
      <c r="AK43" s="42" t="str">
        <f t="shared" si="7"/>
        <v>p</v>
      </c>
    </row>
    <row r="44" spans="1:37" x14ac:dyDescent="0.15">
      <c r="A44" s="13"/>
      <c r="B44" s="13"/>
      <c r="F44" s="13"/>
      <c r="G44" s="19"/>
      <c r="K44" s="13"/>
      <c r="L44" s="13"/>
      <c r="O44" s="13"/>
      <c r="P44" s="13"/>
      <c r="Q44" s="19"/>
      <c r="T44" s="13"/>
      <c r="Y44" s="32" t="s">
        <v>373</v>
      </c>
      <c r="Z44" s="32" t="s">
        <v>506</v>
      </c>
      <c r="AF44" s="30"/>
      <c r="AK44" s="42" t="str">
        <f t="shared" si="7"/>
        <v>q</v>
      </c>
    </row>
    <row r="45" spans="1:37" x14ac:dyDescent="0.15">
      <c r="A45" s="13"/>
      <c r="B45" s="13"/>
      <c r="F45" s="13"/>
      <c r="G45" s="19"/>
      <c r="K45" s="13"/>
      <c r="L45" s="13"/>
      <c r="O45" s="13"/>
      <c r="P45" s="13"/>
      <c r="Q45" s="19"/>
      <c r="T45" s="13"/>
      <c r="Y45" s="32" t="s">
        <v>374</v>
      </c>
      <c r="Z45" s="32" t="s">
        <v>507</v>
      </c>
      <c r="AF45" s="30"/>
      <c r="AK45" s="42" t="str">
        <f t="shared" si="7"/>
        <v>r</v>
      </c>
    </row>
    <row r="46" spans="1:37" x14ac:dyDescent="0.15">
      <c r="A46" s="13"/>
      <c r="B46" s="13"/>
      <c r="F46" s="13"/>
      <c r="G46" s="19"/>
      <c r="K46" s="13"/>
      <c r="L46" s="13"/>
      <c r="O46" s="13"/>
      <c r="P46" s="13"/>
      <c r="Q46" s="19"/>
      <c r="T46" s="13"/>
      <c r="Y46" s="32" t="s">
        <v>375</v>
      </c>
      <c r="Z46" s="32" t="s">
        <v>508</v>
      </c>
      <c r="AF46" s="30"/>
      <c r="AK46" s="42" t="str">
        <f t="shared" si="7"/>
        <v>s</v>
      </c>
    </row>
    <row r="47" spans="1:37" x14ac:dyDescent="0.15">
      <c r="A47" s="13"/>
      <c r="B47" s="13"/>
      <c r="F47" s="13"/>
      <c r="G47" s="19"/>
      <c r="K47" s="13"/>
      <c r="L47" s="13"/>
      <c r="O47" s="13"/>
      <c r="P47" s="13"/>
      <c r="Q47" s="19"/>
      <c r="T47" s="13"/>
      <c r="Y47" s="32" t="s">
        <v>376</v>
      </c>
      <c r="Z47" s="32" t="s">
        <v>509</v>
      </c>
      <c r="AF47" s="30"/>
      <c r="AK47" s="42" t="str">
        <f t="shared" si="7"/>
        <v>t</v>
      </c>
    </row>
    <row r="48" spans="1:37" x14ac:dyDescent="0.15">
      <c r="A48" s="13"/>
      <c r="B48" s="13"/>
      <c r="F48" s="13"/>
      <c r="G48" s="19"/>
      <c r="K48" s="13"/>
      <c r="L48" s="13"/>
      <c r="O48" s="13"/>
      <c r="P48" s="13"/>
      <c r="Q48" s="19"/>
      <c r="T48" s="13"/>
      <c r="Y48" s="32" t="s">
        <v>377</v>
      </c>
      <c r="Z48" s="32" t="s">
        <v>510</v>
      </c>
      <c r="AF48" s="30"/>
      <c r="AK48" s="42" t="str">
        <f t="shared" si="7"/>
        <v>u</v>
      </c>
    </row>
    <row r="49" spans="1:37" x14ac:dyDescent="0.15">
      <c r="A49" s="13"/>
      <c r="B49" s="13"/>
      <c r="F49" s="13"/>
      <c r="G49" s="19"/>
      <c r="K49" s="13"/>
      <c r="L49" s="13"/>
      <c r="O49" s="13"/>
      <c r="P49" s="13"/>
      <c r="Q49" s="19"/>
      <c r="T49" s="13"/>
      <c r="Y49" s="32" t="s">
        <v>378</v>
      </c>
      <c r="Z49" s="32" t="s">
        <v>511</v>
      </c>
      <c r="AF49" s="30"/>
      <c r="AK49" s="42" t="str">
        <f t="shared" si="7"/>
        <v>v</v>
      </c>
    </row>
    <row r="50" spans="1:37" x14ac:dyDescent="0.15">
      <c r="A50" s="13"/>
      <c r="B50" s="13"/>
      <c r="F50" s="13"/>
      <c r="G50" s="19"/>
      <c r="K50" s="13"/>
      <c r="L50" s="13"/>
      <c r="O50" s="13"/>
      <c r="P50" s="13"/>
      <c r="Q50" s="19"/>
      <c r="T50" s="13"/>
      <c r="Y50" s="32" t="s">
        <v>379</v>
      </c>
      <c r="Z50" s="32" t="s">
        <v>512</v>
      </c>
      <c r="AF50" s="30"/>
    </row>
    <row r="51" spans="1:37" x14ac:dyDescent="0.15">
      <c r="A51" s="13"/>
      <c r="B51" s="13"/>
      <c r="F51" s="13"/>
      <c r="G51" s="19"/>
      <c r="K51" s="13"/>
      <c r="L51" s="13"/>
      <c r="O51" s="13"/>
      <c r="P51" s="13"/>
      <c r="Q51" s="19"/>
      <c r="T51" s="13"/>
      <c r="Y51" s="32" t="s">
        <v>380</v>
      </c>
      <c r="Z51" s="32" t="s">
        <v>513</v>
      </c>
      <c r="AF51" s="30"/>
    </row>
    <row r="52" spans="1:37" x14ac:dyDescent="0.15">
      <c r="A52" s="13"/>
      <c r="B52" s="13"/>
      <c r="F52" s="13"/>
      <c r="G52" s="19"/>
      <c r="K52" s="13"/>
      <c r="L52" s="13"/>
      <c r="O52" s="13"/>
      <c r="P52" s="13"/>
      <c r="Q52" s="19"/>
      <c r="T52" s="13"/>
      <c r="Y52" s="32" t="s">
        <v>381</v>
      </c>
      <c r="Z52" s="32" t="s">
        <v>514</v>
      </c>
      <c r="AF52" s="30"/>
    </row>
    <row r="53" spans="1:37" x14ac:dyDescent="0.15">
      <c r="A53" s="13"/>
      <c r="B53" s="13"/>
      <c r="F53" s="13"/>
      <c r="G53" s="19"/>
      <c r="K53" s="13"/>
      <c r="L53" s="13"/>
      <c r="O53" s="13"/>
      <c r="P53" s="13"/>
      <c r="Q53" s="19"/>
      <c r="T53" s="13"/>
      <c r="Y53" s="32" t="s">
        <v>382</v>
      </c>
      <c r="Z53" s="32" t="s">
        <v>515</v>
      </c>
      <c r="AF53" s="30"/>
    </row>
    <row r="54" spans="1:37" x14ac:dyDescent="0.15">
      <c r="A54" s="13"/>
      <c r="B54" s="13"/>
      <c r="F54" s="13"/>
      <c r="G54" s="19"/>
      <c r="K54" s="13"/>
      <c r="L54" s="13"/>
      <c r="O54" s="13"/>
      <c r="P54" s="20"/>
      <c r="Q54" s="19"/>
      <c r="T54" s="13"/>
      <c r="Y54" s="32" t="s">
        <v>383</v>
      </c>
      <c r="Z54" s="32" t="s">
        <v>516</v>
      </c>
      <c r="AF54" s="30"/>
    </row>
    <row r="55" spans="1:37" x14ac:dyDescent="0.15">
      <c r="A55" s="13"/>
      <c r="B55" s="13"/>
      <c r="F55" s="13"/>
      <c r="G55" s="19"/>
      <c r="K55" s="13"/>
      <c r="L55" s="13"/>
      <c r="O55" s="13"/>
      <c r="P55" s="13"/>
      <c r="Q55" s="19"/>
      <c r="T55" s="13"/>
      <c r="Y55" s="32" t="s">
        <v>384</v>
      </c>
      <c r="Z55" s="32" t="s">
        <v>517</v>
      </c>
      <c r="AF55" s="30"/>
    </row>
    <row r="56" spans="1:37" x14ac:dyDescent="0.15">
      <c r="A56" s="13"/>
      <c r="B56" s="13"/>
      <c r="F56" s="13"/>
      <c r="G56" s="19"/>
      <c r="K56" s="13"/>
      <c r="L56" s="13"/>
      <c r="O56" s="13"/>
      <c r="P56" s="13"/>
      <c r="Q56" s="19"/>
      <c r="T56" s="13"/>
      <c r="Y56" s="32" t="s">
        <v>385</v>
      </c>
      <c r="Z56" s="32" t="s">
        <v>518</v>
      </c>
      <c r="AF56" s="30"/>
    </row>
    <row r="57" spans="1:37" x14ac:dyDescent="0.15">
      <c r="A57" s="13"/>
      <c r="B57" s="13"/>
      <c r="F57" s="13"/>
      <c r="G57" s="19"/>
      <c r="K57" s="13"/>
      <c r="L57" s="13"/>
      <c r="O57" s="13"/>
      <c r="P57" s="13"/>
      <c r="Q57" s="19"/>
      <c r="T57" s="13"/>
      <c r="Y57" s="32" t="s">
        <v>386</v>
      </c>
      <c r="Z57" s="32" t="s">
        <v>519</v>
      </c>
      <c r="AF57" s="30"/>
    </row>
    <row r="58" spans="1:37" x14ac:dyDescent="0.15">
      <c r="A58" s="13"/>
      <c r="B58" s="13"/>
      <c r="F58" s="13"/>
      <c r="G58" s="19"/>
      <c r="K58" s="13"/>
      <c r="L58" s="13"/>
      <c r="O58" s="13"/>
      <c r="P58" s="13"/>
      <c r="Q58" s="19"/>
      <c r="T58" s="13"/>
      <c r="Y58" s="32" t="s">
        <v>387</v>
      </c>
      <c r="Z58" s="32" t="s">
        <v>520</v>
      </c>
      <c r="AF58" s="30"/>
    </row>
    <row r="59" spans="1:37" x14ac:dyDescent="0.15">
      <c r="A59" s="13"/>
      <c r="B59" s="13"/>
      <c r="F59" s="13"/>
      <c r="G59" s="19"/>
      <c r="K59" s="13"/>
      <c r="L59" s="13"/>
      <c r="O59" s="13"/>
      <c r="P59" s="13"/>
      <c r="Q59" s="19"/>
      <c r="T59" s="13"/>
      <c r="Y59" s="32" t="s">
        <v>388</v>
      </c>
      <c r="Z59" s="32" t="s">
        <v>521</v>
      </c>
      <c r="AF59" s="30"/>
    </row>
    <row r="60" spans="1:37" x14ac:dyDescent="0.15">
      <c r="A60" s="13"/>
      <c r="B60" s="13"/>
      <c r="F60" s="13"/>
      <c r="G60" s="19"/>
      <c r="K60" s="13"/>
      <c r="L60" s="13"/>
      <c r="O60" s="13"/>
      <c r="P60" s="13"/>
      <c r="Q60" s="19"/>
      <c r="T60" s="13"/>
      <c r="Y60" s="32" t="s">
        <v>389</v>
      </c>
      <c r="Z60" s="32" t="s">
        <v>522</v>
      </c>
      <c r="AF60" s="30"/>
    </row>
    <row r="61" spans="1:37" x14ac:dyDescent="0.15">
      <c r="A61" s="13"/>
      <c r="B61" s="13"/>
      <c r="F61" s="13"/>
      <c r="G61" s="19"/>
      <c r="K61" s="13"/>
      <c r="L61" s="13"/>
      <c r="O61" s="13"/>
      <c r="P61" s="13"/>
      <c r="Q61" s="19"/>
      <c r="T61" s="13"/>
      <c r="Y61" s="32" t="s">
        <v>390</v>
      </c>
      <c r="Z61" s="32" t="s">
        <v>523</v>
      </c>
      <c r="AF61" s="30"/>
    </row>
    <row r="62" spans="1:37" x14ac:dyDescent="0.15">
      <c r="A62" s="13"/>
      <c r="B62" s="13"/>
      <c r="F62" s="13"/>
      <c r="G62" s="19"/>
      <c r="K62" s="13"/>
      <c r="L62" s="13"/>
      <c r="O62" s="13"/>
      <c r="P62" s="13"/>
      <c r="Q62" s="19"/>
      <c r="T62" s="13"/>
      <c r="Y62" s="32" t="s">
        <v>391</v>
      </c>
      <c r="Z62" s="32" t="s">
        <v>524</v>
      </c>
      <c r="AF62" s="30"/>
    </row>
    <row r="63" spans="1:37" x14ac:dyDescent="0.15">
      <c r="A63" s="13"/>
      <c r="B63" s="13"/>
      <c r="F63" s="13"/>
      <c r="G63" s="19"/>
      <c r="K63" s="13"/>
      <c r="L63" s="13"/>
      <c r="O63" s="13"/>
      <c r="P63" s="13"/>
      <c r="Q63" s="19"/>
      <c r="T63" s="13"/>
      <c r="Y63" s="32" t="s">
        <v>392</v>
      </c>
      <c r="Z63" s="32" t="s">
        <v>525</v>
      </c>
      <c r="AF63" s="30"/>
    </row>
    <row r="64" spans="1:37" x14ac:dyDescent="0.15">
      <c r="A64" s="13"/>
      <c r="B64" s="13"/>
      <c r="F64" s="13"/>
      <c r="G64" s="19"/>
      <c r="K64" s="13"/>
      <c r="L64" s="13"/>
      <c r="O64" s="13"/>
      <c r="P64" s="13"/>
      <c r="Q64" s="19"/>
      <c r="T64" s="13"/>
      <c r="Y64" s="32" t="s">
        <v>393</v>
      </c>
      <c r="Z64" s="32" t="s">
        <v>526</v>
      </c>
      <c r="AF64" s="30"/>
    </row>
    <row r="65" spans="1:32" x14ac:dyDescent="0.15">
      <c r="A65" s="13"/>
      <c r="B65" s="13"/>
      <c r="F65" s="13"/>
      <c r="G65" s="19"/>
      <c r="K65" s="13"/>
      <c r="L65" s="13"/>
      <c r="O65" s="13"/>
      <c r="P65" s="13"/>
      <c r="Q65" s="19"/>
      <c r="T65" s="13"/>
      <c r="Y65" s="32" t="s">
        <v>394</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395</v>
      </c>
      <c r="Z67" s="32" t="s">
        <v>529</v>
      </c>
      <c r="AF67" s="30"/>
    </row>
    <row r="68" spans="1:32" x14ac:dyDescent="0.15">
      <c r="A68" s="13"/>
      <c r="B68" s="13"/>
      <c r="F68" s="13"/>
      <c r="G68" s="19"/>
      <c r="K68" s="13"/>
      <c r="L68" s="13"/>
      <c r="O68" s="13"/>
      <c r="P68" s="13"/>
      <c r="Q68" s="19"/>
      <c r="T68" s="13"/>
      <c r="Y68" s="32" t="s">
        <v>396</v>
      </c>
      <c r="Z68" s="32" t="s">
        <v>530</v>
      </c>
      <c r="AF68" s="30"/>
    </row>
    <row r="69" spans="1:32" x14ac:dyDescent="0.15">
      <c r="A69" s="13"/>
      <c r="B69" s="13"/>
      <c r="F69" s="13"/>
      <c r="G69" s="19"/>
      <c r="K69" s="13"/>
      <c r="L69" s="13"/>
      <c r="O69" s="13"/>
      <c r="P69" s="13"/>
      <c r="Q69" s="19"/>
      <c r="T69" s="13"/>
      <c r="Y69" s="32" t="s">
        <v>397</v>
      </c>
      <c r="Z69" s="32" t="s">
        <v>531</v>
      </c>
      <c r="AF69" s="30"/>
    </row>
    <row r="70" spans="1:32" x14ac:dyDescent="0.15">
      <c r="A70" s="13"/>
      <c r="B70" s="13"/>
      <c r="Y70" s="32" t="s">
        <v>398</v>
      </c>
      <c r="Z70" s="32" t="s">
        <v>532</v>
      </c>
    </row>
    <row r="71" spans="1:32" x14ac:dyDescent="0.15">
      <c r="Y71" s="32" t="s">
        <v>399</v>
      </c>
      <c r="Z71" s="32" t="s">
        <v>533</v>
      </c>
    </row>
    <row r="72" spans="1:32" x14ac:dyDescent="0.15">
      <c r="Y72" s="32" t="s">
        <v>400</v>
      </c>
      <c r="Z72" s="32" t="s">
        <v>534</v>
      </c>
    </row>
    <row r="73" spans="1:32" x14ac:dyDescent="0.15">
      <c r="Y73" s="32" t="s">
        <v>401</v>
      </c>
      <c r="Z73" s="32" t="s">
        <v>535</v>
      </c>
    </row>
    <row r="74" spans="1:32" x14ac:dyDescent="0.15">
      <c r="Y74" s="32" t="s">
        <v>402</v>
      </c>
      <c r="Z74" s="32" t="s">
        <v>536</v>
      </c>
    </row>
    <row r="75" spans="1:32" x14ac:dyDescent="0.15">
      <c r="Y75" s="32" t="s">
        <v>403</v>
      </c>
      <c r="Z75" s="32" t="s">
        <v>537</v>
      </c>
    </row>
    <row r="76" spans="1:32" x14ac:dyDescent="0.15">
      <c r="Y76" s="32" t="s">
        <v>404</v>
      </c>
      <c r="Z76" s="32" t="s">
        <v>538</v>
      </c>
    </row>
    <row r="77" spans="1:32" x14ac:dyDescent="0.15">
      <c r="Y77" s="32" t="s">
        <v>405</v>
      </c>
      <c r="Z77" s="32" t="s">
        <v>539</v>
      </c>
    </row>
    <row r="78" spans="1:32" x14ac:dyDescent="0.15">
      <c r="Y78" s="32" t="s">
        <v>406</v>
      </c>
      <c r="Z78" s="32" t="s">
        <v>540</v>
      </c>
    </row>
    <row r="79" spans="1:32" x14ac:dyDescent="0.15">
      <c r="Y79" s="32" t="s">
        <v>407</v>
      </c>
      <c r="Z79" s="32" t="s">
        <v>541</v>
      </c>
    </row>
    <row r="80" spans="1:32" x14ac:dyDescent="0.15">
      <c r="Y80" s="32" t="s">
        <v>408</v>
      </c>
      <c r="Z80" s="32" t="s">
        <v>542</v>
      </c>
    </row>
    <row r="81" spans="25:26" x14ac:dyDescent="0.15">
      <c r="Y81" s="32" t="s">
        <v>409</v>
      </c>
      <c r="Z81" s="32" t="s">
        <v>543</v>
      </c>
    </row>
    <row r="82" spans="25:26" x14ac:dyDescent="0.15">
      <c r="Y82" s="32" t="s">
        <v>410</v>
      </c>
      <c r="Z82" s="32" t="s">
        <v>544</v>
      </c>
    </row>
    <row r="83" spans="25:26" x14ac:dyDescent="0.15">
      <c r="Y83" s="32" t="s">
        <v>411</v>
      </c>
      <c r="Z83" s="32" t="s">
        <v>545</v>
      </c>
    </row>
    <row r="84" spans="25:26" x14ac:dyDescent="0.15">
      <c r="Y84" s="32" t="s">
        <v>412</v>
      </c>
      <c r="Z84" s="32" t="s">
        <v>546</v>
      </c>
    </row>
    <row r="85" spans="25:26" x14ac:dyDescent="0.15">
      <c r="Y85" s="32" t="s">
        <v>413</v>
      </c>
      <c r="Z85" s="32" t="s">
        <v>547</v>
      </c>
    </row>
    <row r="86" spans="25:26" x14ac:dyDescent="0.15">
      <c r="Y86" s="32" t="s">
        <v>414</v>
      </c>
      <c r="Z86" s="32" t="s">
        <v>548</v>
      </c>
    </row>
    <row r="87" spans="25:26" x14ac:dyDescent="0.15">
      <c r="Y87" s="32" t="s">
        <v>415</v>
      </c>
      <c r="Z87" s="32" t="s">
        <v>549</v>
      </c>
    </row>
    <row r="88" spans="25:26" x14ac:dyDescent="0.15">
      <c r="Y88" s="32" t="s">
        <v>416</v>
      </c>
      <c r="Z88" s="32" t="s">
        <v>550</v>
      </c>
    </row>
    <row r="89" spans="25:26" x14ac:dyDescent="0.15">
      <c r="Y89" s="32" t="s">
        <v>417</v>
      </c>
      <c r="Z89" s="32" t="s">
        <v>551</v>
      </c>
    </row>
    <row r="90" spans="25:26" x14ac:dyDescent="0.15">
      <c r="Y90" s="32" t="s">
        <v>418</v>
      </c>
      <c r="Z90" s="32" t="s">
        <v>552</v>
      </c>
    </row>
    <row r="91" spans="25:26" x14ac:dyDescent="0.15">
      <c r="Y91" s="32" t="s">
        <v>419</v>
      </c>
      <c r="Z91" s="32" t="s">
        <v>553</v>
      </c>
    </row>
    <row r="92" spans="25:26" x14ac:dyDescent="0.15">
      <c r="Y92" s="32" t="s">
        <v>420</v>
      </c>
      <c r="Z92" s="32" t="s">
        <v>554</v>
      </c>
    </row>
    <row r="93" spans="25:26" x14ac:dyDescent="0.15">
      <c r="Y93" s="32" t="s">
        <v>421</v>
      </c>
      <c r="Z93" s="32" t="s">
        <v>555</v>
      </c>
    </row>
    <row r="94" spans="25:26" x14ac:dyDescent="0.15">
      <c r="Y94" s="32" t="s">
        <v>422</v>
      </c>
      <c r="Z94" s="32" t="s">
        <v>556</v>
      </c>
    </row>
    <row r="95" spans="25:26" x14ac:dyDescent="0.15">
      <c r="Y95" s="32" t="s">
        <v>423</v>
      </c>
      <c r="Z95" s="32" t="s">
        <v>557</v>
      </c>
    </row>
    <row r="96" spans="25:26" x14ac:dyDescent="0.15">
      <c r="Y96" s="32" t="s">
        <v>325</v>
      </c>
      <c r="Z96" s="32" t="s">
        <v>558</v>
      </c>
    </row>
    <row r="97" spans="25:26" x14ac:dyDescent="0.15">
      <c r="Y97" s="32" t="s">
        <v>424</v>
      </c>
      <c r="Z97" s="32" t="s">
        <v>559</v>
      </c>
    </row>
    <row r="98" spans="25:26" x14ac:dyDescent="0.15">
      <c r="Y98" s="32" t="s">
        <v>425</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2021-04-30T04:35:19Z</cp:lastPrinted>
  <dcterms:created xsi:type="dcterms:W3CDTF">2012-03-13T00:50:25Z</dcterms:created>
  <dcterms:modified xsi:type="dcterms:W3CDTF">2021-08-25T05:48:50Z</dcterms:modified>
</cp:coreProperties>
</file>