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0.8.128\99企画本課\企画１\51_行政事業レビュー\R3\210419_○国土交通省分\210827_【各課→企画１】提出（最終公表に向けたレビューシート等の追記・修正等）\040_無電柱化の事業期間短縮に関する調査検討●\"/>
    </mc:Choice>
  </mc:AlternateContent>
  <bookViews>
    <workbookView xWindow="0" yWindow="0" windowWidth="20490" windowHeight="7530"/>
  </bookViews>
  <sheets>
    <sheet name="行政事業レビューシート" sheetId="3" r:id="rId1"/>
    <sheet name="入力規則等" sheetId="4" r:id="rId2"/>
  </sheets>
  <definedNames>
    <definedName name="_xlnm.Print_Area" localSheetId="0">行政事業レビューシート!$A$1:$AX$1095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134" i="3" l="1"/>
  <c r="AY369" i="3"/>
  <c r="AY616" i="3"/>
  <c r="AY606" i="3"/>
  <c r="AY271" i="3"/>
  <c r="AY459" i="3"/>
  <c r="AY213" i="3"/>
  <c r="AY235" i="3"/>
  <c r="AY417"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<sst xmlns="http://schemas.openxmlformats.org/spreadsheetml/2006/main" count="2317" uniqueCount="672">
  <si>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</si>
  <si>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</si>
  <si>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</si>
  <si>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</si>
  <si>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</si>
  <si>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</si>
  <si>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</si>
  <si>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</si>
  <si>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</si>
  <si>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</si>
  <si>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</si>
  <si>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</si>
  <si>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</si>
  <si>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</si>
  <si>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</si>
  <si>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</si>
  <si>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</si>
  <si>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</si>
  <si>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</si>
  <si>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</si>
  <si>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</si>
  <si>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</si>
  <si>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</si>
  <si>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</si>
  <si>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</si>
  <si>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</si>
  <si>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</si>
  <si>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</si>
  <si>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</si>
  <si>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</si>
  <si>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</si>
  <si>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</si>
  <si>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</si>
  <si>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</si>
  <si>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</si>
  <si>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</si>
  <si>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</si>
  <si>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</si>
  <si>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</si>
  <si>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</si>
  <si>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</si>
  <si>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</si>
  <si>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</si>
  <si>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</si>
  <si>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</si>
  <si>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</si>
  <si>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</si>
  <si>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</si>
  <si>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</si>
  <si>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</si>
  <si>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</si>
  <si>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</si>
  <si>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</si>
  <si>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</si>
  <si>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</si>
  <si>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</si>
  <si>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</si>
  <si>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</si>
  <si>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</si>
  <si>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</si>
  <si>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</si>
  <si>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</si>
  <si>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</si>
  <si>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</si>
  <si>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</si>
  <si>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</si>
  <si>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</si>
  <si>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</si>
  <si>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</si>
  <si>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</si>
  <si>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</si>
  <si>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</si>
  <si>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</si>
  <si>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</si>
  <si>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</si>
  <si>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</si>
  <si>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</si>
  <si>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</si>
  <si>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</si>
  <si>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</si>
  <si>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</si>
  <si>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</si>
  <si>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</si>
  <si>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</si>
  <si>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</si>
  <si>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</si>
  <si>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</si>
  <si>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</si>
  <si>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</si>
  <si>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</si>
  <si>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</si>
  <si>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</si>
  <si>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</si>
  <si>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</si>
  <si>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</si>
  <si>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</si>
  <si>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</si>
  <si>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</si>
  <si>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</si>
  <si>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</si>
  <si>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</si>
  <si>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</si>
  <si>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</si>
  <si>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</si>
  <si>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</si>
  <si>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</si>
  <si>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</si>
  <si>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</si>
  <si>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</si>
  <si>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</si>
  <si>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</si>
  <si>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</si>
  <si>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</si>
  <si>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</si>
  <si>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</si>
  <si>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</si>
  <si>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</si>
  <si>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</si>
  <si>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</si>
  <si>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</si>
  <si>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</si>
  <si>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</si>
  <si>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</si>
  <si>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</si>
  <si>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</si>
  <si>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</si>
  <si>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</si>
  <si>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</si>
  <si>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</si>
  <si>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</si>
  <si>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</si>
  <si>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</si>
  <si>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</si>
  <si>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</si>
  <si>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</si>
  <si>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</si>
  <si>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</si>
  <si>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</si>
  <si>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</si>
  <si>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</si>
  <si>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</si>
  <si>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</si>
  <si>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</si>
  <si>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</si>
  <si>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</si>
  <si>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</si>
  <si>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</si>
  <si>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</si>
  <si>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</si>
  <si>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</si>
  <si>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</si>
  <si>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</si>
  <si>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</si>
  <si>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</si>
  <si>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</si>
  <si>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</si>
  <si>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</si>
  <si>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</si>
  <si>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</si>
  <si>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</si>
  <si>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</si>
  <si>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</si>
  <si>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</si>
  <si>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</si>
  <si>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</si>
  <si>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</si>
  <si>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</si>
  <si>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</si>
  <si>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</si>
  <si>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</si>
  <si>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</si>
  <si>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</si>
  <si>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</si>
  <si>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</si>
  <si>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</si>
  <si>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</si>
  <si>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</si>
  <si>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</si>
  <si>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</si>
  <si>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</si>
  <si>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</si>
  <si>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</si>
  <si>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</si>
  <si>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</si>
  <si>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</si>
  <si>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</si>
  <si>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</si>
  <si>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</si>
  <si>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</si>
  <si>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</si>
  <si>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</si>
  <si>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</si>
  <si>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</si>
  <si>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</si>
  <si>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</si>
  <si>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</si>
  <si>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</si>
  <si>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</si>
  <si>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</si>
  <si>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</si>
  <si>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</si>
  <si>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</si>
  <si>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</si>
  <si>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</si>
  <si>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</si>
  <si>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</si>
  <si>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</si>
  <si>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</si>
  <si>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</si>
  <si>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</si>
  <si>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</si>
  <si>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</si>
  <si>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</si>
  <si>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</si>
  <si>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</si>
  <si>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</si>
  <si>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</si>
  <si>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</si>
  <si>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</si>
  <si>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</si>
  <si>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</si>
  <si>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</si>
  <si>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</si>
  <si>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</si>
  <si>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</si>
  <si>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</si>
  <si>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</si>
  <si>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</si>
  <si>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</si>
  <si>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</si>
  <si>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</si>
  <si>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</si>
  <si>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</si>
  <si>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</si>
  <si>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</si>
  <si>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</si>
  <si>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</si>
  <si>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</si>
  <si>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</si>
  <si>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</si>
  <si>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</si>
  <si>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</si>
  <si>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</si>
  <si>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</si>
  <si>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</si>
  <si>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</si>
  <si>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</si>
  <si>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</si>
  <si>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</si>
  <si>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</si>
  <si>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</si>
  <si>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</si>
  <si>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</si>
  <si>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</si>
  <si>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</si>
  <si>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</si>
  <si>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</si>
  <si>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</si>
  <si>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</si>
  <si>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</si>
  <si>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</si>
  <si>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</si>
  <si>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</si>
  <si>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</si>
  <si>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</si>
  <si>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</si>
  <si>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</si>
  <si>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</si>
  <si>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</si>
  <si>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</si>
  <si>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</si>
  <si>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</si>
  <si>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</si>
  <si>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</si>
  <si>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</si>
  <si>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</si>
  <si>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</si>
  <si>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</si>
  <si>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</si>
  <si>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</si>
  <si>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</si>
  <si>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</si>
  <si>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</si>
  <si>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</si>
  <si>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</si>
  <si>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</si>
  <si>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</si>
  <si>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</si>
  <si>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</si>
  <si>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</si>
  <si>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</si>
  <si>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</si>
  <si>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</si>
  <si>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</si>
  <si>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</si>
  <si>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</si>
  <si>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</si>
  <si>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</si>
  <si>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</si>
  <si>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</si>
  <si>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</si>
  <si>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</si>
  <si>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</si>
  <si>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</si>
  <si>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</si>
  <si>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</si>
  <si>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</si>
  <si>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</si>
  <si>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</si>
  <si>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</si>
  <si>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</si>
  <si>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</si>
  <si>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</si>
  <si>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</si>
  <si>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</si>
  <si>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</si>
  <si>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</si>
  <si>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</si>
  <si>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</si>
  <si>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</si>
  <si>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</si>
  <si>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</si>
  <si>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</si>
  <si>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</si>
  <si>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</si>
  <si>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</si>
  <si>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</si>
  <si>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</si>
  <si>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</si>
  <si>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</si>
  <si>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</si>
  <si>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</si>
  <si>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</si>
  <si>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</si>
  <si>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</si>
  <si>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</si>
  <si>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</si>
  <si>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</si>
  <si>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</si>
  <si>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</si>
  <si>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</si>
  <si>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</si>
  <si>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</si>
  <si>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</si>
  <si>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</si>
  <si>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</si>
  <si>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</si>
  <si>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</si>
  <si>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</si>
  <si>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</si>
  <si>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</si>
  <si>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</si>
  <si>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</si>
  <si>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</si>
  <si>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</si>
  <si>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</si>
  <si>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</si>
  <si>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</si>
  <si>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</si>
  <si>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</si>
  <si>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</si>
  <si>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</si>
  <si>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</si>
  <si>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</si>
  <si>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</si>
  <si>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</si>
  <si>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</si>
  <si>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</si>
  <si>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</si>
  <si>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</si>
  <si>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</si>
  <si>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</si>
  <si>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</si>
  <si>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</si>
  <si>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</si>
  <si>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</si>
  <si>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</si>
  <si>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</si>
  <si>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</si>
  <si>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</si>
  <si>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</si>
  <si>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</si>
  <si>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</si>
  <si>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</si>
  <si>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</si>
  <si>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</si>
  <si>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</si>
  <si>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</si>
  <si>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</si>
  <si>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</si>
  <si>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</si>
  <si>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</si>
  <si>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</si>
  <si>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</si>
  <si>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</si>
  <si>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</si>
  <si>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</si>
  <si>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</si>
  <si>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</si>
  <si>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</si>
  <si>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</si>
  <si>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</si>
  <si>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</si>
  <si>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</si>
  <si>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</si>
  <si>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</si>
  <si>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</si>
  <si>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</si>
  <si>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</si>
  <si>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</si>
  <si>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</si>
  <si>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</si>
  <si>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</si>
  <si>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</si>
  <si>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</si>
  <si>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</si>
  <si>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</si>
  <si>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</si>
  <si>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</si>
  <si>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</si>
  <si>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</si>
  <si>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</si>
  <si>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</si>
  <si>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</si>
  <si>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</si>
  <si>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</si>
  <si>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</si>
  <si>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</si>
  <si>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</si>
  <si>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</si>
  <si>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</si>
  <si>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</si>
  <si>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</si>
  <si>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</si>
  <si>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</si>
  <si>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</si>
  <si>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</si>
  <si>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</si>
  <si>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</si>
  <si>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</si>
  <si>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</si>
  <si>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</si>
  <si>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</si>
  <si>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</si>
  <si>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</si>
  <si>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</si>
  <si>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</si>
  <si>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</si>
  <si>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</si>
  <si>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</si>
  <si>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</si>
  <si>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</si>
  <si>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</si>
  <si>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</si>
  <si>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</si>
  <si>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</si>
  <si>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</si>
  <si>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</si>
  <si>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</si>
  <si>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</si>
  <si>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</si>
  <si>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</si>
  <si>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</si>
  <si>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</si>
  <si>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</si>
  <si>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</si>
  <si>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</si>
  <si>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</si>
  <si>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</si>
  <si>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</si>
  <si>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</si>
  <si>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</si>
  <si>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</si>
  <si>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</si>
  <si>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</si>
  <si>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</si>
  <si>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</si>
  <si>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</si>
  <si>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</si>
  <si>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</si>
  <si>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</si>
  <si>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</si>
  <si>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</si>
  <si>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</si>
  <si>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</si>
  <si>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</si>
  <si>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</si>
  <si>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</si>
  <si>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</si>
  <si>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</si>
  <si>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</si>
  <si>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</si>
  <si>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</si>
  <si>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</si>
  <si>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</si>
  <si>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</si>
  <si>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</si>
  <si>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</si>
  <si>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</si>
  <si>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</si>
  <si>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</si>
  <si>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</si>
  <si>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</si>
  <si>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</si>
  <si>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</si>
  <si>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</si>
  <si>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</si>
  <si>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</si>
  <si>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</si>
  <si>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</si>
  <si>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</si>
  <si>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</si>
  <si>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</si>
  <si>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</si>
  <si>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</si>
  <si>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</si>
  <si>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</si>
  <si>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</si>
  <si>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</si>
  <si>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</si>
  <si>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</si>
  <si>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</si>
  <si>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</si>
  <si>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</si>
  <si>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</si>
  <si>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</si>
  <si>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</si>
  <si>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</si>
  <si>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</si>
  <si>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</si>
  <si>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</si>
  <si>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</si>
  <si>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</si>
  <si>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</si>
  <si>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</si>
  <si>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</si>
  <si>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</si>
  <si>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</si>
  <si>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</si>
  <si>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</si>
  <si>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</si>
  <si>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</si>
  <si>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</si>
  <si>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</si>
  <si>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</si>
  <si>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</si>
  <si>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</si>
  <si>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</si>
  <si>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</si>
  <si>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</si>
  <si>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</si>
  <si>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</si>
  <si>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</si>
  <si>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</si>
  <si>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</si>
  <si>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</si>
  <si>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</si>
  <si>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</si>
  <si>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</si>
  <si>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</si>
  <si>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</si>
  <si>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</si>
  <si>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</si>
  <si>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</si>
  <si>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</si>
  <si>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</si>
  <si>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</si>
  <si>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</si>
  <si>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</si>
  <si>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</si>
  <si>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</si>
  <si>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</si>
  <si>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</si>
  <si>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</si>
  <si>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</si>
  <si>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</si>
  <si>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</si>
  <si>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</si>
  <si>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</si>
  <si>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</si>
  <si>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</si>
  <si>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</si>
  <si>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</si>
  <si>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</si>
  <si>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</si>
  <si>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</si>
  <si>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</si>
  <si>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</si>
  <si>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</si>
  <si>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</si>
  <si>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</si>
  <si>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</si>
  <si>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</si>
  <si>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</si>
  <si>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</si>
  <si>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</si>
  <si>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</si>
  <si>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</si>
  <si>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</si>
  <si>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</si>
  <si>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</si>
  <si>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</si>
  <si>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</si>
  <si>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</si>
  <si>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</si>
  <si>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</si>
  <si>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</si>
  <si>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</si>
  <si>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</si>
  <si>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</si>
  <si>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</si>
  <si>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</si>
  <si>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</si>
  <si>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</si>
  <si>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</si>
  <si>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</si>
  <si>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</si>
  <si>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</si>
  <si>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</si>
  <si>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</si>
  <si>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</si>
  <si>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</si>
  <si>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</si>
  <si>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</si>
  <si>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</si>
  <si>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</si>
  <si>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</si>
  <si>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</si>
  <si>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</si>
  <si>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</si>
  <si>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道路局</t>
  </si>
  <si>
    <t>課長　荒瀬　美和</t>
  </si>
  <si>
    <t>令和2年度</t>
  </si>
  <si>
    <t>環境安全・防災課</t>
  </si>
  <si>
    <t>電線共同溝の整備等に関する特別措置法、無電柱化の推進に関する法律</t>
  </si>
  <si>
    <t>無電柱化推進計画（平成30年4月6日大臣決定）　等</t>
  </si>
  <si>
    <t>無電柱化は、東日本大震災、熊本地震や東京オリンピック・パラリンピック開催等を踏まえ、今後は幹線道路のみならず非幹線道路も含めて、国レベルだけでなく、各地域が主体となって取り組むことで本格的な無電柱化をより一層推進し、防災性の向上、安全で快適な通行空間の確保、良好な景観の形成や観光振興等を図ることを目的とする。</t>
  </si>
  <si>
    <t>-</t>
  </si>
  <si>
    <t>令和2年度に市街地等の幹線道路の無電柱化率を20％まで引き上げる</t>
  </si>
  <si>
    <t>事業期間短縮手法の確立</t>
  </si>
  <si>
    <t>式</t>
  </si>
  <si>
    <t>２　良好な生活環境、自然環境の形成、バリアフリー社会の実現</t>
  </si>
  <si>
    <t>５　快適な道路環境等を創造する</t>
  </si>
  <si>
    <t>市街地等の幹線道路の無電柱化率</t>
  </si>
  <si>
    <t>新32</t>
  </si>
  <si>
    <t>○</t>
  </si>
  <si>
    <t>道路の防災性の向上、安全で快適な通行空間の確保、良好な景観の形成や観光振興に寄与</t>
    <rPh sb="0" eb="2">
      <t>ドウロ</t>
    </rPh>
    <rPh sb="3" eb="5">
      <t>ボウサイ</t>
    </rPh>
    <rPh sb="5" eb="6">
      <t>セイ</t>
    </rPh>
    <rPh sb="7" eb="9">
      <t>コウジョウ</t>
    </rPh>
    <rPh sb="10" eb="12">
      <t>アンゼン</t>
    </rPh>
    <rPh sb="13" eb="15">
      <t>カイテキ</t>
    </rPh>
    <rPh sb="16" eb="18">
      <t>ツウコウ</t>
    </rPh>
    <rPh sb="18" eb="20">
      <t>クウカン</t>
    </rPh>
    <rPh sb="21" eb="23">
      <t>カクホ</t>
    </rPh>
    <rPh sb="24" eb="26">
      <t>リョウコウ</t>
    </rPh>
    <rPh sb="27" eb="29">
      <t>ケイカン</t>
    </rPh>
    <rPh sb="30" eb="32">
      <t>ケイセイ</t>
    </rPh>
    <rPh sb="33" eb="35">
      <t>カンコウ</t>
    </rPh>
    <rPh sb="35" eb="37">
      <t>シンコウ</t>
    </rPh>
    <rPh sb="38" eb="40">
      <t>キヨ</t>
    </rPh>
    <phoneticPr fontId="5"/>
  </si>
  <si>
    <t>上記内容に寄与する事業であるほか、省庁間の調整が必要であり、国が実施することが必要</t>
    <rPh sb="0" eb="2">
      <t>ジョウキ</t>
    </rPh>
    <rPh sb="2" eb="4">
      <t>ナイヨウ</t>
    </rPh>
    <rPh sb="5" eb="7">
      <t>キヨ</t>
    </rPh>
    <rPh sb="9" eb="11">
      <t>ジギョウ</t>
    </rPh>
    <rPh sb="17" eb="19">
      <t>ショウチョウ</t>
    </rPh>
    <rPh sb="19" eb="20">
      <t>カン</t>
    </rPh>
    <rPh sb="21" eb="23">
      <t>チョウセイ</t>
    </rPh>
    <rPh sb="24" eb="26">
      <t>ヒツヨウ</t>
    </rPh>
    <rPh sb="30" eb="31">
      <t>クニ</t>
    </rPh>
    <rPh sb="32" eb="34">
      <t>ジッシ</t>
    </rPh>
    <rPh sb="39" eb="41">
      <t>ヒツヨウ</t>
    </rPh>
    <phoneticPr fontId="5"/>
  </si>
  <si>
    <t>特に防災の向上が喫緊の課題となっており、優先度の高い事業</t>
    <rPh sb="0" eb="1">
      <t>トク</t>
    </rPh>
    <rPh sb="2" eb="4">
      <t>ボウサイ</t>
    </rPh>
    <rPh sb="5" eb="7">
      <t>コウジョウ</t>
    </rPh>
    <rPh sb="8" eb="10">
      <t>キッキン</t>
    </rPh>
    <rPh sb="11" eb="13">
      <t>カダイ</t>
    </rPh>
    <rPh sb="20" eb="23">
      <t>ユウセンド</t>
    </rPh>
    <rPh sb="24" eb="25">
      <t>タカ</t>
    </rPh>
    <rPh sb="26" eb="28">
      <t>ジギョウ</t>
    </rPh>
    <phoneticPr fontId="5"/>
  </si>
  <si>
    <t>無</t>
  </si>
  <si>
    <t>‐</t>
  </si>
  <si>
    <t>国交</t>
  </si>
  <si>
    <t>-</t>
    <phoneticPr fontId="5"/>
  </si>
  <si>
    <t>有</t>
  </si>
  <si>
    <t>入札・契約手続きの透明性・競争性の確保に努めており、支出先は企画競争により選定している。</t>
    <phoneticPr fontId="5"/>
  </si>
  <si>
    <t>業務目的に即した仕様に基づき適正に執行している。</t>
    <phoneticPr fontId="5"/>
  </si>
  <si>
    <t>見込みに見合った成果が得られている。</t>
    <phoneticPr fontId="5"/>
  </si>
  <si>
    <t>当該予算の執行は国土交通省で実施しており、全ての支出先を把握している。
また、契約手続きの妥当性については、第三者機関である企画競争有識者委員会により審議頂いた。</t>
    <phoneticPr fontId="5"/>
  </si>
  <si>
    <t>道路環境等対策調査費</t>
    <phoneticPr fontId="5"/>
  </si>
  <si>
    <t>無電柱化の事業期間短縮に関する調査検討</t>
    <phoneticPr fontId="5"/>
  </si>
  <si>
    <t>令和２年度　無電柱化の事業期間短縮及び占用制限に関する調査検討業務日本みち研究所・建設技術研究所共同提案体</t>
    <phoneticPr fontId="5"/>
  </si>
  <si>
    <t>A.令和２年度　無電柱化の事業期間短縮及び占用制限に関する調査検討業務日本みち研究所・建設技術研究所共同提案体</t>
    <phoneticPr fontId="5"/>
  </si>
  <si>
    <t>-</t>
    <phoneticPr fontId="5"/>
  </si>
  <si>
    <t>－</t>
    <phoneticPr fontId="5"/>
  </si>
  <si>
    <t>国土交通省道路局調べ（令和3年6月）</t>
    <phoneticPr fontId="5"/>
  </si>
  <si>
    <t>市街地等の幹線道路の無電柱化率
（国道及び都道府県道）
（市街地等の幹線道路で地中化等により電柱、電線類がない上下線別の延長の割合）</t>
    <phoneticPr fontId="5"/>
  </si>
  <si>
    <t>無電柱化の推進のため、無電柱化事業の期間短縮に向け、発注方式や施工方法、新技術・新工法等について現状の課題の整理を行い、事業期間短縮に資する事業手法の確立に向けて検討を行うものである。</t>
    <phoneticPr fontId="5"/>
  </si>
  <si>
    <t>新たな無電柱化推進計画に基づく目標の達成に向けて、本調査を的確に活用することができるよう、本調査により明らかとなった課題や事業期間短縮に資する事業手法等について、地方公共団体や関係事業者等に対して分かりやすく周知・情報共有を行うように努められたい。</t>
    <rPh sb="0" eb="1">
      <t>アラ</t>
    </rPh>
    <rPh sb="12" eb="13">
      <t>モト</t>
    </rPh>
    <rPh sb="15" eb="17">
      <t>モクヒョウ</t>
    </rPh>
    <rPh sb="18" eb="20">
      <t>タッセイ</t>
    </rPh>
    <rPh sb="21" eb="22">
      <t>ム</t>
    </rPh>
    <rPh sb="25" eb="28">
      <t>ホンチョウサ</t>
    </rPh>
    <rPh sb="29" eb="31">
      <t>テキカク</t>
    </rPh>
    <rPh sb="32" eb="34">
      <t>カツヨウ</t>
    </rPh>
    <rPh sb="45" eb="46">
      <t>ホン</t>
    </rPh>
    <rPh sb="46" eb="48">
      <t>チョウサ</t>
    </rPh>
    <rPh sb="51" eb="52">
      <t>アキ</t>
    </rPh>
    <rPh sb="58" eb="60">
      <t>カダイ</t>
    </rPh>
    <rPh sb="75" eb="76">
      <t>ナド</t>
    </rPh>
    <rPh sb="81" eb="83">
      <t>チホウ</t>
    </rPh>
    <rPh sb="83" eb="85">
      <t>コウキョウ</t>
    </rPh>
    <rPh sb="85" eb="87">
      <t>ダンタイ</t>
    </rPh>
    <rPh sb="88" eb="90">
      <t>カンケイ</t>
    </rPh>
    <rPh sb="90" eb="93">
      <t>ジギョウシャ</t>
    </rPh>
    <rPh sb="93" eb="94">
      <t>ナド</t>
    </rPh>
    <rPh sb="95" eb="96">
      <t>タイ</t>
    </rPh>
    <rPh sb="98" eb="99">
      <t>ワ</t>
    </rPh>
    <rPh sb="104" eb="106">
      <t>シュウチ</t>
    </rPh>
    <rPh sb="107" eb="109">
      <t>ジョウホウ</t>
    </rPh>
    <rPh sb="109" eb="111">
      <t>キョウユウ</t>
    </rPh>
    <rPh sb="112" eb="113">
      <t>オコナ</t>
    </rPh>
    <rPh sb="117" eb="118">
      <t>ツト</t>
    </rPh>
    <phoneticPr fontId="5"/>
  </si>
  <si>
    <t>（１）1200万円の投資で，電柱埋設に関する効率化を可能とするような調査が行われ，「活動実績として見込みに見合った成果が得られている」と事項評価されていますが，それはどのような内容なのでしょうか．関心があります．
（２）アウトカム指標として，「市街地の幹線道路の無電柱化率を20％にする」とされており，現在は，すでに18％になっているとのことですが，非常に意外な数字です（これほど進んでいるとは思いませんでした）．市街地の幹線道路という用語の定義と，わたしの想像しているもの（たとえば，市街化区域を通過する幹線道路）とはまったく違うのでしょうか．</t>
    <rPh sb="0" eb="2">
      <t>シヒョウニマンエンノオモイマセンデシタ</t>
    </rPh>
    <phoneticPr fontId="5"/>
  </si>
  <si>
    <t>本業務で得られた、事業期間短縮に向けた有益な取組事例や新技術をとりまとめた資料について、新たな無電柱化推進計画で目標に掲げた、事業のスピードアップに活用すべく、地方公共団体や関係事業者等に対し、周知・情報共有を図っていきたい。</t>
    <rPh sb="0" eb="1">
      <t>ホン</t>
    </rPh>
    <rPh sb="1" eb="3">
      <t>ギョウム</t>
    </rPh>
    <rPh sb="4" eb="5">
      <t>エ</t>
    </rPh>
    <rPh sb="9" eb="11">
      <t>ジギョウ</t>
    </rPh>
    <rPh sb="11" eb="13">
      <t>キカン</t>
    </rPh>
    <rPh sb="13" eb="15">
      <t>タンシュク</t>
    </rPh>
    <rPh sb="16" eb="17">
      <t>ム</t>
    </rPh>
    <rPh sb="19" eb="21">
      <t>ユウエキ</t>
    </rPh>
    <rPh sb="22" eb="24">
      <t>トリクミ</t>
    </rPh>
    <rPh sb="24" eb="26">
      <t>ジレイ</t>
    </rPh>
    <rPh sb="27" eb="30">
      <t>シンギジュツ</t>
    </rPh>
    <rPh sb="37" eb="39">
      <t>シリョウ</t>
    </rPh>
    <rPh sb="44" eb="45">
      <t>アラ</t>
    </rPh>
    <rPh sb="47" eb="48">
      <t>ム</t>
    </rPh>
    <rPh sb="48" eb="50">
      <t>デンチュウ</t>
    </rPh>
    <rPh sb="50" eb="51">
      <t>カ</t>
    </rPh>
    <rPh sb="51" eb="53">
      <t>スイシン</t>
    </rPh>
    <rPh sb="53" eb="55">
      <t>ケイカク</t>
    </rPh>
    <rPh sb="56" eb="58">
      <t>モクヒョウ</t>
    </rPh>
    <rPh sb="59" eb="60">
      <t>カカ</t>
    </rPh>
    <rPh sb="63" eb="65">
      <t>ジギョウ</t>
    </rPh>
    <rPh sb="74" eb="76">
      <t>カツヨウ</t>
    </rPh>
    <rPh sb="97" eb="99">
      <t>シュウチ</t>
    </rPh>
    <rPh sb="100" eb="102">
      <t>ジョウホウ</t>
    </rPh>
    <rPh sb="102" eb="104">
      <t>キョウユウ</t>
    </rPh>
    <rPh sb="105" eb="106">
      <t>ハカ</t>
    </rPh>
    <phoneticPr fontId="5"/>
  </si>
  <si>
    <t>【外部有識者の所見への回答】
（１）事業期間短縮に向けた有益な取組事例や新技術を体系的に整理し現場で活用する技術情報カルテの作成をしております。
（２）指標で使用している「市街地の幹線道路」については、「市街地」を「都市計画法における市街化区域または市街化区域の定められていない人口10万人以上都市の用途地域」、また「幹線道路」を「直轄国道、補助国道、都道府県道」と定義し整理しております。</t>
    <rPh sb="1" eb="3">
      <t>ガイブ</t>
    </rPh>
    <rPh sb="3" eb="6">
      <t>ユウシキシャ</t>
    </rPh>
    <rPh sb="7" eb="9">
      <t>ショケン</t>
    </rPh>
    <rPh sb="11" eb="13">
      <t>カイトウ</t>
    </rPh>
    <rPh sb="36" eb="39">
      <t>シンギジュツ</t>
    </rPh>
    <rPh sb="40" eb="43">
      <t>タイケイテキ</t>
    </rPh>
    <rPh sb="44" eb="46">
      <t>セイリ</t>
    </rPh>
    <rPh sb="50" eb="52">
      <t>カツヨウ</t>
    </rPh>
    <rPh sb="54" eb="56">
      <t>ギジュツ</t>
    </rPh>
    <rPh sb="56" eb="58">
      <t>ジョウホウ</t>
    </rPh>
    <rPh sb="62" eb="64">
      <t>サクセイ</t>
    </rPh>
    <rPh sb="76" eb="78">
      <t>シヒョウ</t>
    </rPh>
    <rPh sb="79" eb="81">
      <t>シヨウ</t>
    </rPh>
    <rPh sb="102" eb="105">
      <t>シガイチ</t>
    </rPh>
    <rPh sb="159" eb="161">
      <t>カンセン</t>
    </rPh>
    <rPh sb="161" eb="163">
      <t>ドウロ</t>
    </rPh>
    <rPh sb="183" eb="185">
      <t>テイギ</t>
    </rPh>
    <rPh sb="186" eb="188">
      <t>セイリ</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</si>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</sst>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80291</xdr:colOff>
      <xdr:row>748</xdr:row>
      <xdr:rowOff>33618</xdr:rowOff>
    </xdr:from>
    <xdr:to>
      <xdr:col>31</xdr:col>
      <xdr:colOff>85803</xdr:colOff>
      <xdr:row>749</xdr:row>
      <xdr:rowOff>319853</xdr:rowOff>
    </xdr:to>
    <xdr:sp macro="" textlink="">
      <xdr:nvSpPr>
        <xdr:cNvPr id="2" name="テキスト ボックス 3">
          <a:extLst>
            <a:ext uri="{FF2B5EF4-FFF2-40B4-BE49-F238E27FC236}">
              <a16:creationId xmlns:a16="http://schemas.microsoft.com/office/drawing/2014/main" id="{00000000-0008-0000-0000-000002000000}"/>
            </a:ext>
          </a:extLst>
        </xdr:cNvPr>
        <xdr:cNvSpPr txBox="1"/>
      </xdr:nvSpPr>
      <xdr:spPr>
        <a:xfrm>
          <a:off x="4316115" y="36195000"/>
          <a:ext cx="2022570" cy="633618"/>
        </a:xfrm>
        <a:prstGeom prst="rect">
          <a:avLst/>
        </a:prstGeom>
        <a:noFill/>
        <a:ln>
          <a:solidFill>
            <a:schemeClr val="tx1"/>
          </a:solidFill>
        </a:ln>
      </xdr:spPr>
      <xdr:txBody>
        <a:bodyPr wrap="square" rtlCol="0" anchor="ctr">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ja-JP" altLang="en-US" sz="1200">
              <a:latin typeface="+mn-ea"/>
              <a:ea typeface="+mn-ea"/>
            </a:rPr>
            <a:t>国土交通省　</a:t>
          </a:r>
          <a:endParaRPr lang="en-US" altLang="ja-JP" sz="1200">
            <a:latin typeface="+mn-ea"/>
            <a:ea typeface="+mn-ea"/>
          </a:endParaRPr>
        </a:p>
        <a:p>
          <a:pPr algn="ctr"/>
          <a:r>
            <a:rPr lang="en-US" altLang="ja-JP" sz="1200">
              <a:latin typeface="+mn-ea"/>
              <a:ea typeface="+mn-ea"/>
            </a:rPr>
            <a:t>12</a:t>
          </a:r>
          <a:r>
            <a:rPr lang="ja-JP" altLang="en-US" sz="1200">
              <a:latin typeface="+mn-ea"/>
              <a:ea typeface="+mn-ea"/>
            </a:rPr>
            <a:t>百万円</a:t>
          </a:r>
          <a:endParaRPr kumimoji="1" lang="ja-JP" altLang="en-US" sz="1200">
            <a:latin typeface="+mn-ea"/>
            <a:ea typeface="+mn-ea"/>
          </a:endParaRPr>
        </a:p>
      </xdr:txBody>
    </xdr:sp>
    <xdr:clientData/>
  </xdr:twoCellAnchor>
  <xdr:twoCellAnchor>
    <xdr:from>
      <xdr:col>18</xdr:col>
      <xdr:colOff>27308</xdr:colOff>
      <xdr:row>755</xdr:row>
      <xdr:rowOff>208847</xdr:rowOff>
    </xdr:from>
    <xdr:to>
      <xdr:col>34</xdr:col>
      <xdr:colOff>107418</xdr:colOff>
      <xdr:row>756</xdr:row>
      <xdr:rowOff>281011</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3658014" y="38801906"/>
          <a:ext cx="3307404" cy="419546"/>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r>
            <a:rPr kumimoji="1" lang="ja-JP" altLang="en-US" sz="1200" kern="1200">
              <a:solidFill>
                <a:sysClr val="windowText" lastClr="000000"/>
              </a:solidFill>
              <a:effectLst/>
              <a:latin typeface="+mn-lt"/>
              <a:ea typeface="+mn-ea"/>
              <a:cs typeface="+mn-cs"/>
            </a:rPr>
            <a:t>事業期間短縮に関する調査</a:t>
          </a:r>
          <a:endParaRPr lang="ja-JP" altLang="ja-JP" sz="1400">
            <a:solidFill>
              <a:sysClr val="windowText" lastClr="000000"/>
            </a:solidFill>
            <a:effectLst/>
          </a:endParaRPr>
        </a:p>
      </xdr:txBody>
    </xdr:sp>
    <xdr:clientData/>
  </xdr:twoCellAnchor>
  <xdr:twoCellAnchor>
    <xdr:from>
      <xdr:col>18</xdr:col>
      <xdr:colOff>0</xdr:colOff>
      <xdr:row>753</xdr:row>
      <xdr:rowOff>237620</xdr:rowOff>
    </xdr:from>
    <xdr:to>
      <xdr:col>34</xdr:col>
      <xdr:colOff>146300</xdr:colOff>
      <xdr:row>755</xdr:row>
      <xdr:rowOff>179195</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3560885" y="42872985"/>
          <a:ext cx="3311530" cy="644960"/>
        </a:xfrm>
        <a:prstGeom prst="rect">
          <a:avLst/>
        </a:prstGeom>
        <a:noFill/>
        <a:ln>
          <a:solidFill>
            <a:schemeClr val="tx1"/>
          </a:solidFill>
        </a:ln>
      </xdr:spPr>
      <xdr:txBody>
        <a:bodyPr wrap="square" rtlCol="0" anchor="ctr">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indent="0" algn="ctr" defTabSz="914400" rtl="0" eaLnBrk="1" fontAlgn="base" latinLnBrk="0" hangingPunct="1">
            <a:lnSpc>
              <a:spcPct val="100000"/>
            </a:lnSpc>
            <a:spcBef>
              <a:spcPct val="0"/>
            </a:spcBef>
            <a:spcAft>
              <a:spcPct val="0"/>
            </a:spcAft>
            <a:buClrTx/>
            <a:buSzTx/>
            <a:buFontTx/>
            <a:buNone/>
            <a:tabLst/>
            <a:defRPr/>
          </a:pPr>
          <a:r>
            <a:rPr lang="en-US" altLang="ja-JP" sz="1200">
              <a:latin typeface="+mn-ea"/>
              <a:ea typeface="+mn-ea"/>
            </a:rPr>
            <a:t>A.</a:t>
          </a:r>
          <a:r>
            <a:rPr lang="ja-JP" altLang="en-US" sz="1200">
              <a:latin typeface="+mn-ea"/>
              <a:ea typeface="+mn-ea"/>
            </a:rPr>
            <a:t>　民間企業等（１件）</a:t>
          </a:r>
          <a:endParaRPr lang="en-US" altLang="ja-JP" sz="1200">
            <a:latin typeface="+mn-ea"/>
            <a:ea typeface="+mn-ea"/>
          </a:endParaRPr>
        </a:p>
        <a:p>
          <a:pPr marL="0" marR="0" indent="0" algn="ctr" defTabSz="914400" rtl="0" eaLnBrk="1" fontAlgn="base" latinLnBrk="0" hangingPunct="1">
            <a:lnSpc>
              <a:spcPct val="100000"/>
            </a:lnSpc>
            <a:spcBef>
              <a:spcPct val="0"/>
            </a:spcBef>
            <a:spcAft>
              <a:spcPct val="0"/>
            </a:spcAft>
            <a:buClrTx/>
            <a:buSzTx/>
            <a:buFontTx/>
            <a:buNone/>
            <a:tabLst/>
            <a:defRPr/>
          </a:pPr>
          <a:r>
            <a:rPr lang="en-US" altLang="ja-JP" sz="1200">
              <a:latin typeface="+mn-ea"/>
              <a:ea typeface="+mn-ea"/>
            </a:rPr>
            <a:t>12</a:t>
          </a:r>
          <a:r>
            <a:rPr lang="ja-JP" altLang="en-US" sz="1200">
              <a:latin typeface="+mn-ea"/>
              <a:ea typeface="+mn-ea"/>
            </a:rPr>
            <a:t>百万円</a:t>
          </a:r>
          <a:endParaRPr lang="en-US" altLang="ja-JP" sz="1200">
            <a:latin typeface="+mn-ea"/>
            <a:ea typeface="+mn-ea"/>
          </a:endParaRPr>
        </a:p>
      </xdr:txBody>
    </xdr:sp>
    <xdr:clientData/>
  </xdr:twoCellAnchor>
  <xdr:twoCellAnchor>
    <xdr:from>
      <xdr:col>21</xdr:col>
      <xdr:colOff>118053</xdr:colOff>
      <xdr:row>750</xdr:row>
      <xdr:rowOff>7203</xdr:rowOff>
    </xdr:from>
    <xdr:to>
      <xdr:col>31</xdr:col>
      <xdr:colOff>6429</xdr:colOff>
      <xdr:row>750</xdr:row>
      <xdr:rowOff>345871</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4353877" y="36863350"/>
          <a:ext cx="1905434" cy="338668"/>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r>
            <a:rPr kumimoji="1" lang="ja-JP" altLang="ja-JP" sz="1200" kern="1200">
              <a:solidFill>
                <a:schemeClr val="tx1"/>
              </a:solidFill>
              <a:effectLst/>
              <a:latin typeface="+mn-lt"/>
              <a:ea typeface="+mn-ea"/>
              <a:cs typeface="+mn-cs"/>
            </a:rPr>
            <a:t>調査発注・進捗管理</a:t>
          </a:r>
          <a:endParaRPr lang="ja-JP" altLang="ja-JP" sz="1400">
            <a:effectLst/>
          </a:endParaRPr>
        </a:p>
      </xdr:txBody>
    </xdr:sp>
    <xdr:clientData/>
  </xdr:twoCellAnchor>
  <xdr:twoCellAnchor>
    <xdr:from>
      <xdr:col>26</xdr:col>
      <xdr:colOff>91307</xdr:colOff>
      <xdr:row>750</xdr:row>
      <xdr:rowOff>322060</xdr:rowOff>
    </xdr:from>
    <xdr:to>
      <xdr:col>26</xdr:col>
      <xdr:colOff>91307</xdr:colOff>
      <xdr:row>753</xdr:row>
      <xdr:rowOff>6439</xdr:rowOff>
    </xdr:to>
    <xdr:cxnSp macro="">
      <xdr:nvCxnSpPr>
        <xdr:cNvPr id="6" name="直線矢印コネクタ 5">
          <a:extLst>
            <a:ext uri="{FF2B5EF4-FFF2-40B4-BE49-F238E27FC236}">
              <a16:creationId xmlns:a16="http://schemas.microsoft.com/office/drawing/2014/main" id="{00000000-0008-0000-0000-000006000000}"/>
            </a:ext>
          </a:extLst>
        </xdr:cNvPr>
        <xdr:cNvCxnSpPr/>
      </xdr:nvCxnSpPr>
      <xdr:spPr>
        <a:xfrm>
          <a:off x="5234807" y="41902348"/>
          <a:ext cx="0" cy="739456"/>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27</xdr:col>
      <xdr:colOff>20515</xdr:colOff>
      <xdr:row>752</xdr:row>
      <xdr:rowOff>292100</xdr:rowOff>
    </xdr:from>
    <xdr:ext cx="1595309" cy="275717"/>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5506915" y="42710100"/>
          <a:ext cx="159530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40"/>
  <sheetViews>
    <sheetView tabSelected="1" view="pageBreakPreview" topLeftCell="A748" zoomScale="75" zoomScaleNormal="75" zoomScaleSheetLayoutView="75" zoomScalePageLayoutView="85" workbookViewId="0">
      <selection activeCell="J840" sqref="J840"/>
    </sheetView>
  </sheetViews>
  <sheetFormatPr defaultColWidth="8.875"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5">
        <v>2021</v>
      </c>
      <c r="AE2" s="925"/>
      <c r="AF2" s="925"/>
      <c r="AG2" s="925"/>
      <c r="AH2" s="925"/>
      <c r="AI2" s="83" t="s">
        <v>325</v>
      </c>
      <c r="AJ2" s="925" t="s">
        <v>651</v>
      </c>
      <c r="AK2" s="925"/>
      <c r="AL2" s="925"/>
      <c r="AM2" s="925"/>
      <c r="AN2" s="83" t="s">
        <v>325</v>
      </c>
      <c r="AO2" s="925">
        <v>20</v>
      </c>
      <c r="AP2" s="925"/>
      <c r="AQ2" s="925"/>
      <c r="AR2" s="84" t="s">
        <v>628</v>
      </c>
      <c r="AS2" s="931">
        <v>40</v>
      </c>
      <c r="AT2" s="931"/>
      <c r="AU2" s="931"/>
      <c r="AV2" s="83" t="str">
        <f>IF(AW2="","","-")</f>
        <v/>
      </c>
      <c r="AW2" s="891"/>
      <c r="AX2" s="891"/>
    </row>
    <row r="3" spans="1:50" ht="21" customHeight="1" thickBot="1" x14ac:dyDescent="0.2">
      <c r="A3" s="847" t="s">
        <v>621</v>
      </c>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23" t="s">
        <v>63</v>
      </c>
      <c r="AJ3" s="849" t="s">
        <v>629</v>
      </c>
      <c r="AK3" s="849"/>
      <c r="AL3" s="849"/>
      <c r="AM3" s="849"/>
      <c r="AN3" s="849"/>
      <c r="AO3" s="849"/>
      <c r="AP3" s="849"/>
      <c r="AQ3" s="849"/>
      <c r="AR3" s="849"/>
      <c r="AS3" s="849"/>
      <c r="AT3" s="849"/>
      <c r="AU3" s="849"/>
      <c r="AV3" s="849"/>
      <c r="AW3" s="849"/>
      <c r="AX3" s="24" t="s">
        <v>64</v>
      </c>
    </row>
    <row r="4" spans="1:50" ht="24.75" customHeight="1" x14ac:dyDescent="0.15">
      <c r="A4" s="687" t="s">
        <v>25</v>
      </c>
      <c r="B4" s="688"/>
      <c r="C4" s="688"/>
      <c r="D4" s="688"/>
      <c r="E4" s="688"/>
      <c r="F4" s="688"/>
      <c r="G4" s="665" t="s">
        <v>659</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630</v>
      </c>
      <c r="AF4" s="671"/>
      <c r="AG4" s="671"/>
      <c r="AH4" s="671"/>
      <c r="AI4" s="671"/>
      <c r="AJ4" s="671"/>
      <c r="AK4" s="671"/>
      <c r="AL4" s="671"/>
      <c r="AM4" s="671"/>
      <c r="AN4" s="671"/>
      <c r="AO4" s="671"/>
      <c r="AP4" s="672"/>
      <c r="AQ4" s="673" t="s">
        <v>2</v>
      </c>
      <c r="AR4" s="668"/>
      <c r="AS4" s="668"/>
      <c r="AT4" s="668"/>
      <c r="AU4" s="668"/>
      <c r="AV4" s="668"/>
      <c r="AW4" s="668"/>
      <c r="AX4" s="674"/>
    </row>
    <row r="5" spans="1:50" ht="30" customHeight="1" x14ac:dyDescent="0.15">
      <c r="A5" s="675" t="s">
        <v>66</v>
      </c>
      <c r="B5" s="676"/>
      <c r="C5" s="676"/>
      <c r="D5" s="676"/>
      <c r="E5" s="676"/>
      <c r="F5" s="677"/>
      <c r="G5" s="819" t="s">
        <v>632</v>
      </c>
      <c r="H5" s="820"/>
      <c r="I5" s="820"/>
      <c r="J5" s="820"/>
      <c r="K5" s="820"/>
      <c r="L5" s="820"/>
      <c r="M5" s="821" t="s">
        <v>65</v>
      </c>
      <c r="N5" s="822"/>
      <c r="O5" s="822"/>
      <c r="P5" s="822"/>
      <c r="Q5" s="822"/>
      <c r="R5" s="823"/>
      <c r="S5" s="824" t="s">
        <v>632</v>
      </c>
      <c r="T5" s="820"/>
      <c r="U5" s="820"/>
      <c r="V5" s="820"/>
      <c r="W5" s="820"/>
      <c r="X5" s="825"/>
      <c r="Y5" s="681" t="s">
        <v>3</v>
      </c>
      <c r="Z5" s="527"/>
      <c r="AA5" s="527"/>
      <c r="AB5" s="527"/>
      <c r="AC5" s="527"/>
      <c r="AD5" s="528"/>
      <c r="AE5" s="682" t="s">
        <v>633</v>
      </c>
      <c r="AF5" s="682"/>
      <c r="AG5" s="682"/>
      <c r="AH5" s="682"/>
      <c r="AI5" s="682"/>
      <c r="AJ5" s="682"/>
      <c r="AK5" s="682"/>
      <c r="AL5" s="682"/>
      <c r="AM5" s="682"/>
      <c r="AN5" s="682"/>
      <c r="AO5" s="682"/>
      <c r="AP5" s="683"/>
      <c r="AQ5" s="684" t="s">
        <v>631</v>
      </c>
      <c r="AR5" s="685"/>
      <c r="AS5" s="685"/>
      <c r="AT5" s="685"/>
      <c r="AU5" s="685"/>
      <c r="AV5" s="685"/>
      <c r="AW5" s="685"/>
      <c r="AX5" s="686"/>
    </row>
    <row r="6" spans="1:50" ht="39" customHeight="1" x14ac:dyDescent="0.15">
      <c r="A6" s="689" t="s">
        <v>4</v>
      </c>
      <c r="B6" s="690"/>
      <c r="C6" s="690"/>
      <c r="D6" s="690"/>
      <c r="E6" s="690"/>
      <c r="F6" s="690"/>
      <c r="G6" s="374" t="str">
        <f>入力規則等!F39</f>
        <v>一般会計</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49.5" customHeight="1" x14ac:dyDescent="0.15">
      <c r="A7" s="479" t="s">
        <v>22</v>
      </c>
      <c r="B7" s="480"/>
      <c r="C7" s="480"/>
      <c r="D7" s="480"/>
      <c r="E7" s="480"/>
      <c r="F7" s="481"/>
      <c r="G7" s="482" t="s">
        <v>634</v>
      </c>
      <c r="H7" s="483"/>
      <c r="I7" s="483"/>
      <c r="J7" s="483"/>
      <c r="K7" s="483"/>
      <c r="L7" s="483"/>
      <c r="M7" s="483"/>
      <c r="N7" s="483"/>
      <c r="O7" s="483"/>
      <c r="P7" s="483"/>
      <c r="Q7" s="483"/>
      <c r="R7" s="483"/>
      <c r="S7" s="483"/>
      <c r="T7" s="483"/>
      <c r="U7" s="483"/>
      <c r="V7" s="483"/>
      <c r="W7" s="483"/>
      <c r="X7" s="484"/>
      <c r="Y7" s="903" t="s">
        <v>308</v>
      </c>
      <c r="Z7" s="424"/>
      <c r="AA7" s="424"/>
      <c r="AB7" s="424"/>
      <c r="AC7" s="424"/>
      <c r="AD7" s="904"/>
      <c r="AE7" s="892" t="s">
        <v>635</v>
      </c>
      <c r="AF7" s="893"/>
      <c r="AG7" s="893"/>
      <c r="AH7" s="893"/>
      <c r="AI7" s="893"/>
      <c r="AJ7" s="893"/>
      <c r="AK7" s="893"/>
      <c r="AL7" s="893"/>
      <c r="AM7" s="893"/>
      <c r="AN7" s="893"/>
      <c r="AO7" s="893"/>
      <c r="AP7" s="893"/>
      <c r="AQ7" s="893"/>
      <c r="AR7" s="893"/>
      <c r="AS7" s="893"/>
      <c r="AT7" s="893"/>
      <c r="AU7" s="893"/>
      <c r="AV7" s="893"/>
      <c r="AW7" s="893"/>
      <c r="AX7" s="894"/>
    </row>
    <row r="8" spans="1:50" ht="53.25" customHeight="1" x14ac:dyDescent="0.15">
      <c r="A8" s="479" t="s">
        <v>208</v>
      </c>
      <c r="B8" s="480"/>
      <c r="C8" s="480"/>
      <c r="D8" s="480"/>
      <c r="E8" s="480"/>
      <c r="F8" s="481"/>
      <c r="G8" s="926" t="str">
        <f>入力規則等!A27</f>
        <v>国土強靱化施策</v>
      </c>
      <c r="H8" s="703"/>
      <c r="I8" s="703"/>
      <c r="J8" s="703"/>
      <c r="K8" s="703"/>
      <c r="L8" s="703"/>
      <c r="M8" s="703"/>
      <c r="N8" s="703"/>
      <c r="O8" s="703"/>
      <c r="P8" s="703"/>
      <c r="Q8" s="703"/>
      <c r="R8" s="703"/>
      <c r="S8" s="703"/>
      <c r="T8" s="703"/>
      <c r="U8" s="703"/>
      <c r="V8" s="703"/>
      <c r="W8" s="703"/>
      <c r="X8" s="927"/>
      <c r="Y8" s="826" t="s">
        <v>209</v>
      </c>
      <c r="Z8" s="827"/>
      <c r="AA8" s="827"/>
      <c r="AB8" s="827"/>
      <c r="AC8" s="827"/>
      <c r="AD8" s="828"/>
      <c r="AE8" s="702" t="str">
        <f>入力規則等!K13</f>
        <v>その他の事項経費</v>
      </c>
      <c r="AF8" s="703"/>
      <c r="AG8" s="703"/>
      <c r="AH8" s="703"/>
      <c r="AI8" s="703"/>
      <c r="AJ8" s="703"/>
      <c r="AK8" s="703"/>
      <c r="AL8" s="703"/>
      <c r="AM8" s="703"/>
      <c r="AN8" s="703"/>
      <c r="AO8" s="703"/>
      <c r="AP8" s="703"/>
      <c r="AQ8" s="703"/>
      <c r="AR8" s="703"/>
      <c r="AS8" s="703"/>
      <c r="AT8" s="703"/>
      <c r="AU8" s="703"/>
      <c r="AV8" s="703"/>
      <c r="AW8" s="703"/>
      <c r="AX8" s="704"/>
    </row>
    <row r="9" spans="1:50" ht="58.5" customHeight="1" x14ac:dyDescent="0.15">
      <c r="A9" s="829" t="s">
        <v>23</v>
      </c>
      <c r="B9" s="830"/>
      <c r="C9" s="830"/>
      <c r="D9" s="830"/>
      <c r="E9" s="830"/>
      <c r="F9" s="830"/>
      <c r="G9" s="831" t="s">
        <v>636</v>
      </c>
      <c r="H9" s="832"/>
      <c r="I9" s="832"/>
      <c r="J9" s="832"/>
      <c r="K9" s="832"/>
      <c r="L9" s="832"/>
      <c r="M9" s="832"/>
      <c r="N9" s="832"/>
      <c r="O9" s="832"/>
      <c r="P9" s="832"/>
      <c r="Q9" s="832"/>
      <c r="R9" s="832"/>
      <c r="S9" s="832"/>
      <c r="T9" s="832"/>
      <c r="U9" s="832"/>
      <c r="V9" s="832"/>
      <c r="W9" s="832"/>
      <c r="X9" s="832"/>
      <c r="Y9" s="832"/>
      <c r="Z9" s="832"/>
      <c r="AA9" s="832"/>
      <c r="AB9" s="832"/>
      <c r="AC9" s="832"/>
      <c r="AD9" s="832"/>
      <c r="AE9" s="832"/>
      <c r="AF9" s="832"/>
      <c r="AG9" s="832"/>
      <c r="AH9" s="832"/>
      <c r="AI9" s="832"/>
      <c r="AJ9" s="832"/>
      <c r="AK9" s="832"/>
      <c r="AL9" s="832"/>
      <c r="AM9" s="832"/>
      <c r="AN9" s="832"/>
      <c r="AO9" s="832"/>
      <c r="AP9" s="832"/>
      <c r="AQ9" s="832"/>
      <c r="AR9" s="832"/>
      <c r="AS9" s="832"/>
      <c r="AT9" s="832"/>
      <c r="AU9" s="832"/>
      <c r="AV9" s="832"/>
      <c r="AW9" s="832"/>
      <c r="AX9" s="833"/>
    </row>
    <row r="10" spans="1:50" ht="80.25" customHeight="1" x14ac:dyDescent="0.15">
      <c r="A10" s="643" t="s">
        <v>29</v>
      </c>
      <c r="B10" s="644"/>
      <c r="C10" s="644"/>
      <c r="D10" s="644"/>
      <c r="E10" s="644"/>
      <c r="F10" s="644"/>
      <c r="G10" s="737" t="s">
        <v>666</v>
      </c>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9"/>
    </row>
    <row r="11" spans="1:50" ht="42" customHeight="1" x14ac:dyDescent="0.15">
      <c r="A11" s="643" t="s">
        <v>5</v>
      </c>
      <c r="B11" s="644"/>
      <c r="C11" s="644"/>
      <c r="D11" s="644"/>
      <c r="E11" s="644"/>
      <c r="F11" s="645"/>
      <c r="G11" s="678" t="str">
        <f>入力規則等!P10</f>
        <v>委託・請負</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x14ac:dyDescent="0.15">
      <c r="A12" s="944" t="s">
        <v>24</v>
      </c>
      <c r="B12" s="945"/>
      <c r="C12" s="945"/>
      <c r="D12" s="945"/>
      <c r="E12" s="945"/>
      <c r="F12" s="946"/>
      <c r="G12" s="743"/>
      <c r="H12" s="744"/>
      <c r="I12" s="744"/>
      <c r="J12" s="744"/>
      <c r="K12" s="744"/>
      <c r="L12" s="744"/>
      <c r="M12" s="744"/>
      <c r="N12" s="744"/>
      <c r="O12" s="744"/>
      <c r="P12" s="431" t="s">
        <v>309</v>
      </c>
      <c r="Q12" s="426"/>
      <c r="R12" s="426"/>
      <c r="S12" s="426"/>
      <c r="T12" s="426"/>
      <c r="U12" s="426"/>
      <c r="V12" s="427"/>
      <c r="W12" s="431" t="s">
        <v>331</v>
      </c>
      <c r="X12" s="426"/>
      <c r="Y12" s="426"/>
      <c r="Z12" s="426"/>
      <c r="AA12" s="426"/>
      <c r="AB12" s="426"/>
      <c r="AC12" s="427"/>
      <c r="AD12" s="431" t="s">
        <v>618</v>
      </c>
      <c r="AE12" s="426"/>
      <c r="AF12" s="426"/>
      <c r="AG12" s="426"/>
      <c r="AH12" s="426"/>
      <c r="AI12" s="426"/>
      <c r="AJ12" s="427"/>
      <c r="AK12" s="431" t="s">
        <v>622</v>
      </c>
      <c r="AL12" s="426"/>
      <c r="AM12" s="426"/>
      <c r="AN12" s="426"/>
      <c r="AO12" s="426"/>
      <c r="AP12" s="426"/>
      <c r="AQ12" s="427"/>
      <c r="AR12" s="431" t="s">
        <v>623</v>
      </c>
      <c r="AS12" s="426"/>
      <c r="AT12" s="426"/>
      <c r="AU12" s="426"/>
      <c r="AV12" s="426"/>
      <c r="AW12" s="426"/>
      <c r="AX12" s="705"/>
    </row>
    <row r="13" spans="1:50" ht="21" customHeight="1" x14ac:dyDescent="0.15">
      <c r="A13" s="597"/>
      <c r="B13" s="598"/>
      <c r="C13" s="598"/>
      <c r="D13" s="598"/>
      <c r="E13" s="598"/>
      <c r="F13" s="599"/>
      <c r="G13" s="706" t="s">
        <v>6</v>
      </c>
      <c r="H13" s="707"/>
      <c r="I13" s="747" t="s">
        <v>7</v>
      </c>
      <c r="J13" s="748"/>
      <c r="K13" s="748"/>
      <c r="L13" s="748"/>
      <c r="M13" s="748"/>
      <c r="N13" s="748"/>
      <c r="O13" s="749"/>
      <c r="P13" s="640" t="s">
        <v>637</v>
      </c>
      <c r="Q13" s="641"/>
      <c r="R13" s="641"/>
      <c r="S13" s="641"/>
      <c r="T13" s="641"/>
      <c r="U13" s="641"/>
      <c r="V13" s="642"/>
      <c r="W13" s="640" t="s">
        <v>637</v>
      </c>
      <c r="X13" s="641"/>
      <c r="Y13" s="641"/>
      <c r="Z13" s="641"/>
      <c r="AA13" s="641"/>
      <c r="AB13" s="641"/>
      <c r="AC13" s="642"/>
      <c r="AD13" s="640">
        <v>12</v>
      </c>
      <c r="AE13" s="641"/>
      <c r="AF13" s="641"/>
      <c r="AG13" s="641"/>
      <c r="AH13" s="641"/>
      <c r="AI13" s="641"/>
      <c r="AJ13" s="642"/>
      <c r="AK13" s="640">
        <v>0</v>
      </c>
      <c r="AL13" s="641"/>
      <c r="AM13" s="641"/>
      <c r="AN13" s="641"/>
      <c r="AO13" s="641"/>
      <c r="AP13" s="641"/>
      <c r="AQ13" s="642"/>
      <c r="AR13" s="900">
        <v>0</v>
      </c>
      <c r="AS13" s="901"/>
      <c r="AT13" s="901"/>
      <c r="AU13" s="901"/>
      <c r="AV13" s="901"/>
      <c r="AW13" s="901"/>
      <c r="AX13" s="902"/>
    </row>
    <row r="14" spans="1:50" ht="21" customHeight="1" x14ac:dyDescent="0.15">
      <c r="A14" s="597"/>
      <c r="B14" s="598"/>
      <c r="C14" s="598"/>
      <c r="D14" s="598"/>
      <c r="E14" s="598"/>
      <c r="F14" s="599"/>
      <c r="G14" s="708"/>
      <c r="H14" s="709"/>
      <c r="I14" s="694" t="s">
        <v>8</v>
      </c>
      <c r="J14" s="745"/>
      <c r="K14" s="745"/>
      <c r="L14" s="745"/>
      <c r="M14" s="745"/>
      <c r="N14" s="745"/>
      <c r="O14" s="746"/>
      <c r="P14" s="640" t="s">
        <v>637</v>
      </c>
      <c r="Q14" s="641"/>
      <c r="R14" s="641"/>
      <c r="S14" s="641"/>
      <c r="T14" s="641"/>
      <c r="U14" s="641"/>
      <c r="V14" s="642"/>
      <c r="W14" s="640" t="s">
        <v>637</v>
      </c>
      <c r="X14" s="641"/>
      <c r="Y14" s="641"/>
      <c r="Z14" s="641"/>
      <c r="AA14" s="641"/>
      <c r="AB14" s="641"/>
      <c r="AC14" s="642"/>
      <c r="AD14" s="640" t="s">
        <v>637</v>
      </c>
      <c r="AE14" s="641"/>
      <c r="AF14" s="641"/>
      <c r="AG14" s="641"/>
      <c r="AH14" s="641"/>
      <c r="AI14" s="641"/>
      <c r="AJ14" s="642"/>
      <c r="AK14" s="640" t="s">
        <v>652</v>
      </c>
      <c r="AL14" s="641"/>
      <c r="AM14" s="641"/>
      <c r="AN14" s="641"/>
      <c r="AO14" s="641"/>
      <c r="AP14" s="641"/>
      <c r="AQ14" s="642"/>
      <c r="AR14" s="771"/>
      <c r="AS14" s="771"/>
      <c r="AT14" s="771"/>
      <c r="AU14" s="771"/>
      <c r="AV14" s="771"/>
      <c r="AW14" s="771"/>
      <c r="AX14" s="772"/>
    </row>
    <row r="15" spans="1:50" ht="21" customHeight="1" x14ac:dyDescent="0.15">
      <c r="A15" s="597"/>
      <c r="B15" s="598"/>
      <c r="C15" s="598"/>
      <c r="D15" s="598"/>
      <c r="E15" s="598"/>
      <c r="F15" s="599"/>
      <c r="G15" s="708"/>
      <c r="H15" s="709"/>
      <c r="I15" s="694" t="s">
        <v>50</v>
      </c>
      <c r="J15" s="695"/>
      <c r="K15" s="695"/>
      <c r="L15" s="695"/>
      <c r="M15" s="695"/>
      <c r="N15" s="695"/>
      <c r="O15" s="696"/>
      <c r="P15" s="640" t="s">
        <v>637</v>
      </c>
      <c r="Q15" s="641"/>
      <c r="R15" s="641"/>
      <c r="S15" s="641"/>
      <c r="T15" s="641"/>
      <c r="U15" s="641"/>
      <c r="V15" s="642"/>
      <c r="W15" s="640" t="s">
        <v>637</v>
      </c>
      <c r="X15" s="641"/>
      <c r="Y15" s="641"/>
      <c r="Z15" s="641"/>
      <c r="AA15" s="641"/>
      <c r="AB15" s="641"/>
      <c r="AC15" s="642"/>
      <c r="AD15" s="640" t="s">
        <v>637</v>
      </c>
      <c r="AE15" s="641"/>
      <c r="AF15" s="641"/>
      <c r="AG15" s="641"/>
      <c r="AH15" s="641"/>
      <c r="AI15" s="641"/>
      <c r="AJ15" s="642"/>
      <c r="AK15" s="640" t="s">
        <v>652</v>
      </c>
      <c r="AL15" s="641"/>
      <c r="AM15" s="641"/>
      <c r="AN15" s="641"/>
      <c r="AO15" s="641"/>
      <c r="AP15" s="641"/>
      <c r="AQ15" s="642"/>
      <c r="AR15" s="640">
        <v>0</v>
      </c>
      <c r="AS15" s="641"/>
      <c r="AT15" s="641"/>
      <c r="AU15" s="641"/>
      <c r="AV15" s="641"/>
      <c r="AW15" s="641"/>
      <c r="AX15" s="786"/>
    </row>
    <row r="16" spans="1:50" ht="21" customHeight="1" x14ac:dyDescent="0.15">
      <c r="A16" s="597"/>
      <c r="B16" s="598"/>
      <c r="C16" s="598"/>
      <c r="D16" s="598"/>
      <c r="E16" s="598"/>
      <c r="F16" s="599"/>
      <c r="G16" s="708"/>
      <c r="H16" s="709"/>
      <c r="I16" s="694" t="s">
        <v>51</v>
      </c>
      <c r="J16" s="695"/>
      <c r="K16" s="695"/>
      <c r="L16" s="695"/>
      <c r="M16" s="695"/>
      <c r="N16" s="695"/>
      <c r="O16" s="696"/>
      <c r="P16" s="640" t="s">
        <v>637</v>
      </c>
      <c r="Q16" s="641"/>
      <c r="R16" s="641"/>
      <c r="S16" s="641"/>
      <c r="T16" s="641"/>
      <c r="U16" s="641"/>
      <c r="V16" s="642"/>
      <c r="W16" s="640" t="s">
        <v>637</v>
      </c>
      <c r="X16" s="641"/>
      <c r="Y16" s="641"/>
      <c r="Z16" s="641"/>
      <c r="AA16" s="641"/>
      <c r="AB16" s="641"/>
      <c r="AC16" s="642"/>
      <c r="AD16" s="640" t="s">
        <v>637</v>
      </c>
      <c r="AE16" s="641"/>
      <c r="AF16" s="641"/>
      <c r="AG16" s="641"/>
      <c r="AH16" s="641"/>
      <c r="AI16" s="641"/>
      <c r="AJ16" s="642"/>
      <c r="AK16" s="640" t="s">
        <v>652</v>
      </c>
      <c r="AL16" s="641"/>
      <c r="AM16" s="641"/>
      <c r="AN16" s="641"/>
      <c r="AO16" s="641"/>
      <c r="AP16" s="641"/>
      <c r="AQ16" s="642"/>
      <c r="AR16" s="740"/>
      <c r="AS16" s="741"/>
      <c r="AT16" s="741"/>
      <c r="AU16" s="741"/>
      <c r="AV16" s="741"/>
      <c r="AW16" s="741"/>
      <c r="AX16" s="742"/>
    </row>
    <row r="17" spans="1:50" ht="24.75" customHeight="1" x14ac:dyDescent="0.15">
      <c r="A17" s="597"/>
      <c r="B17" s="598"/>
      <c r="C17" s="598"/>
      <c r="D17" s="598"/>
      <c r="E17" s="598"/>
      <c r="F17" s="599"/>
      <c r="G17" s="708"/>
      <c r="H17" s="709"/>
      <c r="I17" s="694" t="s">
        <v>49</v>
      </c>
      <c r="J17" s="745"/>
      <c r="K17" s="745"/>
      <c r="L17" s="745"/>
      <c r="M17" s="745"/>
      <c r="N17" s="745"/>
      <c r="O17" s="746"/>
      <c r="P17" s="640" t="s">
        <v>637</v>
      </c>
      <c r="Q17" s="641"/>
      <c r="R17" s="641"/>
      <c r="S17" s="641"/>
      <c r="T17" s="641"/>
      <c r="U17" s="641"/>
      <c r="V17" s="642"/>
      <c r="W17" s="640" t="s">
        <v>637</v>
      </c>
      <c r="X17" s="641"/>
      <c r="Y17" s="641"/>
      <c r="Z17" s="641"/>
      <c r="AA17" s="641"/>
      <c r="AB17" s="641"/>
      <c r="AC17" s="642"/>
      <c r="AD17" s="640" t="s">
        <v>637</v>
      </c>
      <c r="AE17" s="641"/>
      <c r="AF17" s="641"/>
      <c r="AG17" s="641"/>
      <c r="AH17" s="641"/>
      <c r="AI17" s="641"/>
      <c r="AJ17" s="642"/>
      <c r="AK17" s="640" t="s">
        <v>652</v>
      </c>
      <c r="AL17" s="641"/>
      <c r="AM17" s="641"/>
      <c r="AN17" s="641"/>
      <c r="AO17" s="641"/>
      <c r="AP17" s="641"/>
      <c r="AQ17" s="642"/>
      <c r="AR17" s="898"/>
      <c r="AS17" s="898"/>
      <c r="AT17" s="898"/>
      <c r="AU17" s="898"/>
      <c r="AV17" s="898"/>
      <c r="AW17" s="898"/>
      <c r="AX17" s="899"/>
    </row>
    <row r="18" spans="1:50" ht="24.75" customHeight="1" x14ac:dyDescent="0.15">
      <c r="A18" s="597"/>
      <c r="B18" s="598"/>
      <c r="C18" s="598"/>
      <c r="D18" s="598"/>
      <c r="E18" s="598"/>
      <c r="F18" s="599"/>
      <c r="G18" s="710"/>
      <c r="H18" s="711"/>
      <c r="I18" s="699" t="s">
        <v>20</v>
      </c>
      <c r="J18" s="700"/>
      <c r="K18" s="700"/>
      <c r="L18" s="700"/>
      <c r="M18" s="700"/>
      <c r="N18" s="700"/>
      <c r="O18" s="701"/>
      <c r="P18" s="858">
        <f>SUM(P13:V17)</f>
        <v>0</v>
      </c>
      <c r="Q18" s="859"/>
      <c r="R18" s="859"/>
      <c r="S18" s="859"/>
      <c r="T18" s="859"/>
      <c r="U18" s="859"/>
      <c r="V18" s="860"/>
      <c r="W18" s="858">
        <f>SUM(W13:AC17)</f>
        <v>0</v>
      </c>
      <c r="X18" s="859"/>
      <c r="Y18" s="859"/>
      <c r="Z18" s="859"/>
      <c r="AA18" s="859"/>
      <c r="AB18" s="859"/>
      <c r="AC18" s="860"/>
      <c r="AD18" s="858">
        <f>SUM(AD13:AJ17)</f>
        <v>12</v>
      </c>
      <c r="AE18" s="859"/>
      <c r="AF18" s="859"/>
      <c r="AG18" s="859"/>
      <c r="AH18" s="859"/>
      <c r="AI18" s="859"/>
      <c r="AJ18" s="860"/>
      <c r="AK18" s="858">
        <f>SUM(AK13:AQ17)</f>
        <v>0</v>
      </c>
      <c r="AL18" s="859"/>
      <c r="AM18" s="859"/>
      <c r="AN18" s="859"/>
      <c r="AO18" s="859"/>
      <c r="AP18" s="859"/>
      <c r="AQ18" s="860"/>
      <c r="AR18" s="858">
        <f>SUM(AR13:AX17)</f>
        <v>0</v>
      </c>
      <c r="AS18" s="859"/>
      <c r="AT18" s="859"/>
      <c r="AU18" s="859"/>
      <c r="AV18" s="859"/>
      <c r="AW18" s="859"/>
      <c r="AX18" s="861"/>
    </row>
    <row r="19" spans="1:50" ht="24.75" customHeight="1" x14ac:dyDescent="0.15">
      <c r="A19" s="597"/>
      <c r="B19" s="598"/>
      <c r="C19" s="598"/>
      <c r="D19" s="598"/>
      <c r="E19" s="598"/>
      <c r="F19" s="599"/>
      <c r="G19" s="856" t="s">
        <v>9</v>
      </c>
      <c r="H19" s="857"/>
      <c r="I19" s="857"/>
      <c r="J19" s="857"/>
      <c r="K19" s="857"/>
      <c r="L19" s="857"/>
      <c r="M19" s="857"/>
      <c r="N19" s="857"/>
      <c r="O19" s="857"/>
      <c r="P19" s="640">
        <v>0</v>
      </c>
      <c r="Q19" s="641"/>
      <c r="R19" s="641"/>
      <c r="S19" s="641"/>
      <c r="T19" s="641"/>
      <c r="U19" s="641"/>
      <c r="V19" s="642"/>
      <c r="W19" s="640">
        <v>0</v>
      </c>
      <c r="X19" s="641"/>
      <c r="Y19" s="641"/>
      <c r="Z19" s="641"/>
      <c r="AA19" s="641"/>
      <c r="AB19" s="641"/>
      <c r="AC19" s="642"/>
      <c r="AD19" s="640">
        <v>12</v>
      </c>
      <c r="AE19" s="641"/>
      <c r="AF19" s="641"/>
      <c r="AG19" s="641"/>
      <c r="AH19" s="641"/>
      <c r="AI19" s="641"/>
      <c r="AJ19" s="642"/>
      <c r="AK19" s="309"/>
      <c r="AL19" s="309"/>
      <c r="AM19" s="309"/>
      <c r="AN19" s="309"/>
      <c r="AO19" s="309"/>
      <c r="AP19" s="309"/>
      <c r="AQ19" s="309"/>
      <c r="AR19" s="309"/>
      <c r="AS19" s="309"/>
      <c r="AT19" s="309"/>
      <c r="AU19" s="309"/>
      <c r="AV19" s="309"/>
      <c r="AW19" s="309"/>
      <c r="AX19" s="311"/>
    </row>
    <row r="20" spans="1:50" ht="24.75" customHeight="1" x14ac:dyDescent="0.15">
      <c r="A20" s="597"/>
      <c r="B20" s="598"/>
      <c r="C20" s="598"/>
      <c r="D20" s="598"/>
      <c r="E20" s="598"/>
      <c r="F20" s="599"/>
      <c r="G20" s="856" t="s">
        <v>10</v>
      </c>
      <c r="H20" s="857"/>
      <c r="I20" s="857"/>
      <c r="J20" s="857"/>
      <c r="K20" s="857"/>
      <c r="L20" s="857"/>
      <c r="M20" s="857"/>
      <c r="N20" s="857"/>
      <c r="O20" s="857"/>
      <c r="P20" s="301" t="str">
        <f>IF(P18=0, "-", SUM(P19)/P18)</f>
        <v>-</v>
      </c>
      <c r="Q20" s="301"/>
      <c r="R20" s="301"/>
      <c r="S20" s="301"/>
      <c r="T20" s="301"/>
      <c r="U20" s="301"/>
      <c r="V20" s="301"/>
      <c r="W20" s="301" t="str">
        <f t="shared" ref="W20" si="0">IF(W18=0, "-", SUM(W19)/W18)</f>
        <v>-</v>
      </c>
      <c r="X20" s="301"/>
      <c r="Y20" s="301"/>
      <c r="Z20" s="301"/>
      <c r="AA20" s="301"/>
      <c r="AB20" s="301"/>
      <c r="AC20" s="301"/>
      <c r="AD20" s="301">
        <f t="shared" ref="AD20" si="1">IF(AD18=0, "-", SUM(AD19)/AD18)</f>
        <v>1</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29"/>
      <c r="B21" s="830"/>
      <c r="C21" s="830"/>
      <c r="D21" s="830"/>
      <c r="E21" s="830"/>
      <c r="F21" s="947"/>
      <c r="G21" s="299" t="s">
        <v>274</v>
      </c>
      <c r="H21" s="300"/>
      <c r="I21" s="300"/>
      <c r="J21" s="300"/>
      <c r="K21" s="300"/>
      <c r="L21" s="300"/>
      <c r="M21" s="300"/>
      <c r="N21" s="300"/>
      <c r="O21" s="300"/>
      <c r="P21" s="301" t="str">
        <f>IF(P19=0, "-", SUM(P19)/SUM(P13,P14))</f>
        <v>-</v>
      </c>
      <c r="Q21" s="301"/>
      <c r="R21" s="301"/>
      <c r="S21" s="301"/>
      <c r="T21" s="301"/>
      <c r="U21" s="301"/>
      <c r="V21" s="301"/>
      <c r="W21" s="301" t="str">
        <f t="shared" ref="W21" si="2">IF(W19=0, "-", SUM(W19)/SUM(W13,W14))</f>
        <v>-</v>
      </c>
      <c r="X21" s="301"/>
      <c r="Y21" s="301"/>
      <c r="Z21" s="301"/>
      <c r="AA21" s="301"/>
      <c r="AB21" s="301"/>
      <c r="AC21" s="301"/>
      <c r="AD21" s="301">
        <f t="shared" ref="AD21" si="3">IF(AD19=0, "-", SUM(AD19)/SUM(AD13,AD14))</f>
        <v>1</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3" t="s">
        <v>626</v>
      </c>
      <c r="B22" s="954"/>
      <c r="C22" s="954"/>
      <c r="D22" s="954"/>
      <c r="E22" s="954"/>
      <c r="F22" s="955"/>
      <c r="G22" s="949" t="s">
        <v>254</v>
      </c>
      <c r="H22" s="207"/>
      <c r="I22" s="207"/>
      <c r="J22" s="207"/>
      <c r="K22" s="207"/>
      <c r="L22" s="207"/>
      <c r="M22" s="207"/>
      <c r="N22" s="207"/>
      <c r="O22" s="208"/>
      <c r="P22" s="914" t="s">
        <v>624</v>
      </c>
      <c r="Q22" s="207"/>
      <c r="R22" s="207"/>
      <c r="S22" s="207"/>
      <c r="T22" s="207"/>
      <c r="U22" s="207"/>
      <c r="V22" s="208"/>
      <c r="W22" s="914" t="s">
        <v>625</v>
      </c>
      <c r="X22" s="207"/>
      <c r="Y22" s="207"/>
      <c r="Z22" s="207"/>
      <c r="AA22" s="207"/>
      <c r="AB22" s="207"/>
      <c r="AC22" s="208"/>
      <c r="AD22" s="914" t="s">
        <v>253</v>
      </c>
      <c r="AE22" s="207"/>
      <c r="AF22" s="207"/>
      <c r="AG22" s="207"/>
      <c r="AH22" s="207"/>
      <c r="AI22" s="207"/>
      <c r="AJ22" s="207"/>
      <c r="AK22" s="207"/>
      <c r="AL22" s="207"/>
      <c r="AM22" s="207"/>
      <c r="AN22" s="207"/>
      <c r="AO22" s="207"/>
      <c r="AP22" s="207"/>
      <c r="AQ22" s="207"/>
      <c r="AR22" s="207"/>
      <c r="AS22" s="207"/>
      <c r="AT22" s="207"/>
      <c r="AU22" s="207"/>
      <c r="AV22" s="207"/>
      <c r="AW22" s="207"/>
      <c r="AX22" s="962"/>
    </row>
    <row r="23" spans="1:50" ht="25.5" customHeight="1" x14ac:dyDescent="0.15">
      <c r="A23" s="956"/>
      <c r="B23" s="957"/>
      <c r="C23" s="957"/>
      <c r="D23" s="957"/>
      <c r="E23" s="957"/>
      <c r="F23" s="958"/>
      <c r="G23" s="950" t="s">
        <v>658</v>
      </c>
      <c r="H23" s="951"/>
      <c r="I23" s="951"/>
      <c r="J23" s="951"/>
      <c r="K23" s="951"/>
      <c r="L23" s="951"/>
      <c r="M23" s="951"/>
      <c r="N23" s="951"/>
      <c r="O23" s="952"/>
      <c r="P23" s="900">
        <v>0</v>
      </c>
      <c r="Q23" s="901"/>
      <c r="R23" s="901"/>
      <c r="S23" s="901"/>
      <c r="T23" s="901"/>
      <c r="U23" s="901"/>
      <c r="V23" s="915"/>
      <c r="W23" s="900">
        <v>0</v>
      </c>
      <c r="X23" s="901"/>
      <c r="Y23" s="901"/>
      <c r="Z23" s="901"/>
      <c r="AA23" s="901"/>
      <c r="AB23" s="901"/>
      <c r="AC23" s="915"/>
      <c r="AD23" s="963" t="s">
        <v>671</v>
      </c>
      <c r="AE23" s="964"/>
      <c r="AF23" s="964"/>
      <c r="AG23" s="964"/>
      <c r="AH23" s="964"/>
      <c r="AI23" s="964"/>
      <c r="AJ23" s="964"/>
      <c r="AK23" s="964"/>
      <c r="AL23" s="964"/>
      <c r="AM23" s="964"/>
      <c r="AN23" s="964"/>
      <c r="AO23" s="964"/>
      <c r="AP23" s="964"/>
      <c r="AQ23" s="964"/>
      <c r="AR23" s="964"/>
      <c r="AS23" s="964"/>
      <c r="AT23" s="964"/>
      <c r="AU23" s="964"/>
      <c r="AV23" s="964"/>
      <c r="AW23" s="964"/>
      <c r="AX23" s="965"/>
    </row>
    <row r="24" spans="1:50" ht="25.5" customHeight="1" x14ac:dyDescent="0.15">
      <c r="A24" s="956"/>
      <c r="B24" s="957"/>
      <c r="C24" s="957"/>
      <c r="D24" s="957"/>
      <c r="E24" s="957"/>
      <c r="F24" s="958"/>
      <c r="G24" s="916"/>
      <c r="H24" s="917"/>
      <c r="I24" s="917"/>
      <c r="J24" s="917"/>
      <c r="K24" s="917"/>
      <c r="L24" s="917"/>
      <c r="M24" s="917"/>
      <c r="N24" s="917"/>
      <c r="O24" s="918"/>
      <c r="P24" s="640"/>
      <c r="Q24" s="641"/>
      <c r="R24" s="641"/>
      <c r="S24" s="641"/>
      <c r="T24" s="641"/>
      <c r="U24" s="641"/>
      <c r="V24" s="642"/>
      <c r="W24" s="640"/>
      <c r="X24" s="641"/>
      <c r="Y24" s="641"/>
      <c r="Z24" s="641"/>
      <c r="AA24" s="641"/>
      <c r="AB24" s="641"/>
      <c r="AC24" s="642"/>
      <c r="AD24" s="966"/>
      <c r="AE24" s="967"/>
      <c r="AF24" s="967"/>
      <c r="AG24" s="967"/>
      <c r="AH24" s="967"/>
      <c r="AI24" s="967"/>
      <c r="AJ24" s="967"/>
      <c r="AK24" s="967"/>
      <c r="AL24" s="967"/>
      <c r="AM24" s="967"/>
      <c r="AN24" s="967"/>
      <c r="AO24" s="967"/>
      <c r="AP24" s="967"/>
      <c r="AQ24" s="967"/>
      <c r="AR24" s="967"/>
      <c r="AS24" s="967"/>
      <c r="AT24" s="967"/>
      <c r="AU24" s="967"/>
      <c r="AV24" s="967"/>
      <c r="AW24" s="967"/>
      <c r="AX24" s="968"/>
    </row>
    <row r="25" spans="1:50" ht="25.5" customHeight="1" x14ac:dyDescent="0.15">
      <c r="A25" s="956"/>
      <c r="B25" s="957"/>
      <c r="C25" s="957"/>
      <c r="D25" s="957"/>
      <c r="E25" s="957"/>
      <c r="F25" s="958"/>
      <c r="G25" s="916"/>
      <c r="H25" s="917"/>
      <c r="I25" s="917"/>
      <c r="J25" s="917"/>
      <c r="K25" s="917"/>
      <c r="L25" s="917"/>
      <c r="M25" s="917"/>
      <c r="N25" s="917"/>
      <c r="O25" s="918"/>
      <c r="P25" s="640"/>
      <c r="Q25" s="641"/>
      <c r="R25" s="641"/>
      <c r="S25" s="641"/>
      <c r="T25" s="641"/>
      <c r="U25" s="641"/>
      <c r="V25" s="642"/>
      <c r="W25" s="640"/>
      <c r="X25" s="641"/>
      <c r="Y25" s="641"/>
      <c r="Z25" s="641"/>
      <c r="AA25" s="641"/>
      <c r="AB25" s="641"/>
      <c r="AC25" s="642"/>
      <c r="AD25" s="966"/>
      <c r="AE25" s="967"/>
      <c r="AF25" s="967"/>
      <c r="AG25" s="967"/>
      <c r="AH25" s="967"/>
      <c r="AI25" s="967"/>
      <c r="AJ25" s="967"/>
      <c r="AK25" s="967"/>
      <c r="AL25" s="967"/>
      <c r="AM25" s="967"/>
      <c r="AN25" s="967"/>
      <c r="AO25" s="967"/>
      <c r="AP25" s="967"/>
      <c r="AQ25" s="967"/>
      <c r="AR25" s="967"/>
      <c r="AS25" s="967"/>
      <c r="AT25" s="967"/>
      <c r="AU25" s="967"/>
      <c r="AV25" s="967"/>
      <c r="AW25" s="967"/>
      <c r="AX25" s="968"/>
    </row>
    <row r="26" spans="1:50" ht="25.5" customHeight="1" x14ac:dyDescent="0.15">
      <c r="A26" s="956"/>
      <c r="B26" s="957"/>
      <c r="C26" s="957"/>
      <c r="D26" s="957"/>
      <c r="E26" s="957"/>
      <c r="F26" s="958"/>
      <c r="G26" s="916"/>
      <c r="H26" s="917"/>
      <c r="I26" s="917"/>
      <c r="J26" s="917"/>
      <c r="K26" s="917"/>
      <c r="L26" s="917"/>
      <c r="M26" s="917"/>
      <c r="N26" s="917"/>
      <c r="O26" s="918"/>
      <c r="P26" s="640"/>
      <c r="Q26" s="641"/>
      <c r="R26" s="641"/>
      <c r="S26" s="641"/>
      <c r="T26" s="641"/>
      <c r="U26" s="641"/>
      <c r="V26" s="642"/>
      <c r="W26" s="640"/>
      <c r="X26" s="641"/>
      <c r="Y26" s="641"/>
      <c r="Z26" s="641"/>
      <c r="AA26" s="641"/>
      <c r="AB26" s="641"/>
      <c r="AC26" s="642"/>
      <c r="AD26" s="966"/>
      <c r="AE26" s="967"/>
      <c r="AF26" s="967"/>
      <c r="AG26" s="967"/>
      <c r="AH26" s="967"/>
      <c r="AI26" s="967"/>
      <c r="AJ26" s="967"/>
      <c r="AK26" s="967"/>
      <c r="AL26" s="967"/>
      <c r="AM26" s="967"/>
      <c r="AN26" s="967"/>
      <c r="AO26" s="967"/>
      <c r="AP26" s="967"/>
      <c r="AQ26" s="967"/>
      <c r="AR26" s="967"/>
      <c r="AS26" s="967"/>
      <c r="AT26" s="967"/>
      <c r="AU26" s="967"/>
      <c r="AV26" s="967"/>
      <c r="AW26" s="967"/>
      <c r="AX26" s="968"/>
    </row>
    <row r="27" spans="1:50" ht="25.5" customHeight="1" x14ac:dyDescent="0.15">
      <c r="A27" s="956"/>
      <c r="B27" s="957"/>
      <c r="C27" s="957"/>
      <c r="D27" s="957"/>
      <c r="E27" s="957"/>
      <c r="F27" s="958"/>
      <c r="G27" s="916"/>
      <c r="H27" s="917"/>
      <c r="I27" s="917"/>
      <c r="J27" s="917"/>
      <c r="K27" s="917"/>
      <c r="L27" s="917"/>
      <c r="M27" s="917"/>
      <c r="N27" s="917"/>
      <c r="O27" s="918"/>
      <c r="P27" s="640"/>
      <c r="Q27" s="641"/>
      <c r="R27" s="641"/>
      <c r="S27" s="641"/>
      <c r="T27" s="641"/>
      <c r="U27" s="641"/>
      <c r="V27" s="642"/>
      <c r="W27" s="640"/>
      <c r="X27" s="641"/>
      <c r="Y27" s="641"/>
      <c r="Z27" s="641"/>
      <c r="AA27" s="641"/>
      <c r="AB27" s="641"/>
      <c r="AC27" s="642"/>
      <c r="AD27" s="966"/>
      <c r="AE27" s="967"/>
      <c r="AF27" s="967"/>
      <c r="AG27" s="967"/>
      <c r="AH27" s="967"/>
      <c r="AI27" s="967"/>
      <c r="AJ27" s="967"/>
      <c r="AK27" s="967"/>
      <c r="AL27" s="967"/>
      <c r="AM27" s="967"/>
      <c r="AN27" s="967"/>
      <c r="AO27" s="967"/>
      <c r="AP27" s="967"/>
      <c r="AQ27" s="967"/>
      <c r="AR27" s="967"/>
      <c r="AS27" s="967"/>
      <c r="AT27" s="967"/>
      <c r="AU27" s="967"/>
      <c r="AV27" s="967"/>
      <c r="AW27" s="967"/>
      <c r="AX27" s="968"/>
    </row>
    <row r="28" spans="1:50" ht="25.5" customHeight="1" x14ac:dyDescent="0.15">
      <c r="A28" s="956"/>
      <c r="B28" s="957"/>
      <c r="C28" s="957"/>
      <c r="D28" s="957"/>
      <c r="E28" s="957"/>
      <c r="F28" s="958"/>
      <c r="G28" s="919" t="s">
        <v>258</v>
      </c>
      <c r="H28" s="920"/>
      <c r="I28" s="920"/>
      <c r="J28" s="920"/>
      <c r="K28" s="920"/>
      <c r="L28" s="920"/>
      <c r="M28" s="920"/>
      <c r="N28" s="920"/>
      <c r="O28" s="921"/>
      <c r="P28" s="858">
        <f>P29-SUM(P23:P27)</f>
        <v>0</v>
      </c>
      <c r="Q28" s="859"/>
      <c r="R28" s="859"/>
      <c r="S28" s="859"/>
      <c r="T28" s="859"/>
      <c r="U28" s="859"/>
      <c r="V28" s="860"/>
      <c r="W28" s="858">
        <f>W29-SUM(W23:W27)</f>
        <v>0</v>
      </c>
      <c r="X28" s="859"/>
      <c r="Y28" s="859"/>
      <c r="Z28" s="859"/>
      <c r="AA28" s="859"/>
      <c r="AB28" s="859"/>
      <c r="AC28" s="860"/>
      <c r="AD28" s="966"/>
      <c r="AE28" s="967"/>
      <c r="AF28" s="967"/>
      <c r="AG28" s="967"/>
      <c r="AH28" s="967"/>
      <c r="AI28" s="967"/>
      <c r="AJ28" s="967"/>
      <c r="AK28" s="967"/>
      <c r="AL28" s="967"/>
      <c r="AM28" s="967"/>
      <c r="AN28" s="967"/>
      <c r="AO28" s="967"/>
      <c r="AP28" s="967"/>
      <c r="AQ28" s="967"/>
      <c r="AR28" s="967"/>
      <c r="AS28" s="967"/>
      <c r="AT28" s="967"/>
      <c r="AU28" s="967"/>
      <c r="AV28" s="967"/>
      <c r="AW28" s="967"/>
      <c r="AX28" s="968"/>
    </row>
    <row r="29" spans="1:50" ht="25.5" customHeight="1" thickBot="1" x14ac:dyDescent="0.2">
      <c r="A29" s="959"/>
      <c r="B29" s="960"/>
      <c r="C29" s="960"/>
      <c r="D29" s="960"/>
      <c r="E29" s="960"/>
      <c r="F29" s="961"/>
      <c r="G29" s="922" t="s">
        <v>255</v>
      </c>
      <c r="H29" s="923"/>
      <c r="I29" s="923"/>
      <c r="J29" s="923"/>
      <c r="K29" s="923"/>
      <c r="L29" s="923"/>
      <c r="M29" s="923"/>
      <c r="N29" s="923"/>
      <c r="O29" s="924"/>
      <c r="P29" s="640">
        <f>AK13</f>
        <v>0</v>
      </c>
      <c r="Q29" s="641"/>
      <c r="R29" s="641"/>
      <c r="S29" s="641"/>
      <c r="T29" s="641"/>
      <c r="U29" s="641"/>
      <c r="V29" s="642"/>
      <c r="W29" s="932">
        <f>AR13</f>
        <v>0</v>
      </c>
      <c r="X29" s="933"/>
      <c r="Y29" s="933"/>
      <c r="Z29" s="933"/>
      <c r="AA29" s="933"/>
      <c r="AB29" s="933"/>
      <c r="AC29" s="934"/>
      <c r="AD29" s="969"/>
      <c r="AE29" s="969"/>
      <c r="AF29" s="969"/>
      <c r="AG29" s="969"/>
      <c r="AH29" s="969"/>
      <c r="AI29" s="969"/>
      <c r="AJ29" s="969"/>
      <c r="AK29" s="969"/>
      <c r="AL29" s="969"/>
      <c r="AM29" s="969"/>
      <c r="AN29" s="969"/>
      <c r="AO29" s="969"/>
      <c r="AP29" s="969"/>
      <c r="AQ29" s="969"/>
      <c r="AR29" s="969"/>
      <c r="AS29" s="969"/>
      <c r="AT29" s="969"/>
      <c r="AU29" s="969"/>
      <c r="AV29" s="969"/>
      <c r="AW29" s="969"/>
      <c r="AX29" s="970"/>
    </row>
    <row r="30" spans="1:50" ht="18.75" customHeight="1" x14ac:dyDescent="0.15">
      <c r="A30" s="841" t="s">
        <v>270</v>
      </c>
      <c r="B30" s="842"/>
      <c r="C30" s="842"/>
      <c r="D30" s="842"/>
      <c r="E30" s="842"/>
      <c r="F30" s="843"/>
      <c r="G30" s="756" t="s">
        <v>145</v>
      </c>
      <c r="H30" s="757"/>
      <c r="I30" s="757"/>
      <c r="J30" s="757"/>
      <c r="K30" s="757"/>
      <c r="L30" s="757"/>
      <c r="M30" s="757"/>
      <c r="N30" s="757"/>
      <c r="O30" s="758"/>
      <c r="P30" s="837" t="s">
        <v>58</v>
      </c>
      <c r="Q30" s="757"/>
      <c r="R30" s="757"/>
      <c r="S30" s="757"/>
      <c r="T30" s="757"/>
      <c r="U30" s="757"/>
      <c r="V30" s="757"/>
      <c r="W30" s="757"/>
      <c r="X30" s="758"/>
      <c r="Y30" s="834"/>
      <c r="Z30" s="835"/>
      <c r="AA30" s="836"/>
      <c r="AB30" s="838" t="s">
        <v>11</v>
      </c>
      <c r="AC30" s="839"/>
      <c r="AD30" s="840"/>
      <c r="AE30" s="838" t="s">
        <v>309</v>
      </c>
      <c r="AF30" s="839"/>
      <c r="AG30" s="839"/>
      <c r="AH30" s="840"/>
      <c r="AI30" s="895" t="s">
        <v>331</v>
      </c>
      <c r="AJ30" s="895"/>
      <c r="AK30" s="895"/>
      <c r="AL30" s="838"/>
      <c r="AM30" s="895" t="s">
        <v>428</v>
      </c>
      <c r="AN30" s="895"/>
      <c r="AO30" s="895"/>
      <c r="AP30" s="838"/>
      <c r="AQ30" s="750" t="s">
        <v>184</v>
      </c>
      <c r="AR30" s="751"/>
      <c r="AS30" s="751"/>
      <c r="AT30" s="752"/>
      <c r="AU30" s="757" t="s">
        <v>133</v>
      </c>
      <c r="AV30" s="757"/>
      <c r="AW30" s="757"/>
      <c r="AX30" s="897"/>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896"/>
      <c r="AJ31" s="896"/>
      <c r="AK31" s="896"/>
      <c r="AL31" s="392"/>
      <c r="AM31" s="896"/>
      <c r="AN31" s="896"/>
      <c r="AO31" s="896"/>
      <c r="AP31" s="392"/>
      <c r="AQ31" s="235" t="s">
        <v>637</v>
      </c>
      <c r="AR31" s="186"/>
      <c r="AS31" s="121" t="s">
        <v>185</v>
      </c>
      <c r="AT31" s="122"/>
      <c r="AU31" s="185">
        <v>2</v>
      </c>
      <c r="AV31" s="185"/>
      <c r="AW31" s="377" t="s">
        <v>175</v>
      </c>
      <c r="AX31" s="378"/>
    </row>
    <row r="32" spans="1:50" ht="39.950000000000003" customHeight="1" x14ac:dyDescent="0.15">
      <c r="A32" s="382"/>
      <c r="B32" s="380"/>
      <c r="C32" s="380"/>
      <c r="D32" s="380"/>
      <c r="E32" s="380"/>
      <c r="F32" s="381"/>
      <c r="G32" s="548" t="s">
        <v>638</v>
      </c>
      <c r="H32" s="549"/>
      <c r="I32" s="549"/>
      <c r="J32" s="549"/>
      <c r="K32" s="549"/>
      <c r="L32" s="549"/>
      <c r="M32" s="549"/>
      <c r="N32" s="549"/>
      <c r="O32" s="550"/>
      <c r="P32" s="93" t="s">
        <v>665</v>
      </c>
      <c r="Q32" s="93"/>
      <c r="R32" s="93"/>
      <c r="S32" s="93"/>
      <c r="T32" s="93"/>
      <c r="U32" s="93"/>
      <c r="V32" s="93"/>
      <c r="W32" s="93"/>
      <c r="X32" s="94"/>
      <c r="Y32" s="455" t="s">
        <v>12</v>
      </c>
      <c r="Z32" s="515"/>
      <c r="AA32" s="516"/>
      <c r="AB32" s="445" t="s">
        <v>290</v>
      </c>
      <c r="AC32" s="445"/>
      <c r="AD32" s="445"/>
      <c r="AE32" s="203">
        <v>17.399999999999999</v>
      </c>
      <c r="AF32" s="204"/>
      <c r="AG32" s="204"/>
      <c r="AH32" s="204"/>
      <c r="AI32" s="203">
        <v>17.7</v>
      </c>
      <c r="AJ32" s="204"/>
      <c r="AK32" s="204"/>
      <c r="AL32" s="204"/>
      <c r="AM32" s="203">
        <v>18</v>
      </c>
      <c r="AN32" s="204"/>
      <c r="AO32" s="204"/>
      <c r="AP32" s="204"/>
      <c r="AQ32" s="321" t="s">
        <v>637</v>
      </c>
      <c r="AR32" s="193"/>
      <c r="AS32" s="193"/>
      <c r="AT32" s="322"/>
      <c r="AU32" s="204">
        <v>18</v>
      </c>
      <c r="AV32" s="204"/>
      <c r="AW32" s="204"/>
      <c r="AX32" s="206"/>
    </row>
    <row r="33" spans="1:51" ht="39.950000000000003" customHeight="1" x14ac:dyDescent="0.15">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507" t="s">
        <v>290</v>
      </c>
      <c r="AC33" s="507"/>
      <c r="AD33" s="507"/>
      <c r="AE33" s="203" t="s">
        <v>637</v>
      </c>
      <c r="AF33" s="204"/>
      <c r="AG33" s="204"/>
      <c r="AH33" s="204"/>
      <c r="AI33" s="203" t="s">
        <v>637</v>
      </c>
      <c r="AJ33" s="204"/>
      <c r="AK33" s="204"/>
      <c r="AL33" s="204"/>
      <c r="AM33" s="203">
        <v>20</v>
      </c>
      <c r="AN33" s="204"/>
      <c r="AO33" s="204"/>
      <c r="AP33" s="204"/>
      <c r="AQ33" s="321" t="s">
        <v>637</v>
      </c>
      <c r="AR33" s="193"/>
      <c r="AS33" s="193"/>
      <c r="AT33" s="322"/>
      <c r="AU33" s="204">
        <v>20</v>
      </c>
      <c r="AV33" s="204"/>
      <c r="AW33" s="204"/>
      <c r="AX33" s="206"/>
    </row>
    <row r="34" spans="1:51" ht="39.950000000000003" customHeight="1" x14ac:dyDescent="0.15">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v>87</v>
      </c>
      <c r="AF34" s="204"/>
      <c r="AG34" s="204"/>
      <c r="AH34" s="204"/>
      <c r="AI34" s="203">
        <v>89</v>
      </c>
      <c r="AJ34" s="204"/>
      <c r="AK34" s="204"/>
      <c r="AL34" s="204"/>
      <c r="AM34" s="203">
        <v>90</v>
      </c>
      <c r="AN34" s="204"/>
      <c r="AO34" s="204"/>
      <c r="AP34" s="204"/>
      <c r="AQ34" s="321" t="s">
        <v>637</v>
      </c>
      <c r="AR34" s="193"/>
      <c r="AS34" s="193"/>
      <c r="AT34" s="322"/>
      <c r="AU34" s="204">
        <v>90</v>
      </c>
      <c r="AV34" s="204"/>
      <c r="AW34" s="204"/>
      <c r="AX34" s="206"/>
    </row>
    <row r="35" spans="1:51" ht="23.25" customHeight="1" x14ac:dyDescent="0.15">
      <c r="A35" s="213" t="s">
        <v>299</v>
      </c>
      <c r="B35" s="214"/>
      <c r="C35" s="214"/>
      <c r="D35" s="214"/>
      <c r="E35" s="214"/>
      <c r="F35" s="215"/>
      <c r="G35" s="219" t="s">
        <v>664</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3" t="s">
        <v>270</v>
      </c>
      <c r="B37" s="754"/>
      <c r="C37" s="754"/>
      <c r="D37" s="754"/>
      <c r="E37" s="754"/>
      <c r="F37" s="755"/>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309</v>
      </c>
      <c r="AF37" s="232"/>
      <c r="AG37" s="232"/>
      <c r="AH37" s="232"/>
      <c r="AI37" s="232" t="s">
        <v>331</v>
      </c>
      <c r="AJ37" s="232"/>
      <c r="AK37" s="232"/>
      <c r="AL37" s="232"/>
      <c r="AM37" s="232" t="s">
        <v>428</v>
      </c>
      <c r="AN37" s="232"/>
      <c r="AO37" s="232"/>
      <c r="AP37" s="232"/>
      <c r="AQ37" s="139" t="s">
        <v>184</v>
      </c>
      <c r="AR37" s="140"/>
      <c r="AS37" s="140"/>
      <c r="AT37" s="141"/>
      <c r="AU37" s="396" t="s">
        <v>133</v>
      </c>
      <c r="AV37" s="396"/>
      <c r="AW37" s="396"/>
      <c r="AX37" s="890"/>
      <c r="AY37">
        <f>COUNTA($G$39)</f>
        <v>0</v>
      </c>
    </row>
    <row r="38" spans="1:51" ht="18.75" hidden="1"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c r="AR38" s="186"/>
      <c r="AS38" s="121" t="s">
        <v>185</v>
      </c>
      <c r="AT38" s="122"/>
      <c r="AU38" s="185"/>
      <c r="AV38" s="185"/>
      <c r="AW38" s="377" t="s">
        <v>175</v>
      </c>
      <c r="AX38" s="378"/>
      <c r="AY38">
        <f>$AY$37</f>
        <v>0</v>
      </c>
    </row>
    <row r="39" spans="1:51" ht="23.25" hidden="1" customHeight="1" x14ac:dyDescent="0.15">
      <c r="A39" s="382"/>
      <c r="B39" s="380"/>
      <c r="C39" s="380"/>
      <c r="D39" s="380"/>
      <c r="E39" s="380"/>
      <c r="F39" s="381"/>
      <c r="G39" s="548"/>
      <c r="H39" s="549"/>
      <c r="I39" s="549"/>
      <c r="J39" s="549"/>
      <c r="K39" s="549"/>
      <c r="L39" s="549"/>
      <c r="M39" s="549"/>
      <c r="N39" s="549"/>
      <c r="O39" s="550"/>
      <c r="P39" s="93"/>
      <c r="Q39" s="93"/>
      <c r="R39" s="93"/>
      <c r="S39" s="93"/>
      <c r="T39" s="93"/>
      <c r="U39" s="93"/>
      <c r="V39" s="93"/>
      <c r="W39" s="93"/>
      <c r="X39" s="94"/>
      <c r="Y39" s="455" t="s">
        <v>12</v>
      </c>
      <c r="Z39" s="515"/>
      <c r="AA39" s="516"/>
      <c r="AB39" s="445"/>
      <c r="AC39" s="445"/>
      <c r="AD39" s="445"/>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c r="AC40" s="507"/>
      <c r="AD40" s="507"/>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299</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3" t="s">
        <v>270</v>
      </c>
      <c r="B44" s="754"/>
      <c r="C44" s="754"/>
      <c r="D44" s="754"/>
      <c r="E44" s="754"/>
      <c r="F44" s="755"/>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309</v>
      </c>
      <c r="AF44" s="232"/>
      <c r="AG44" s="232"/>
      <c r="AH44" s="232"/>
      <c r="AI44" s="232" t="s">
        <v>331</v>
      </c>
      <c r="AJ44" s="232"/>
      <c r="AK44" s="232"/>
      <c r="AL44" s="232"/>
      <c r="AM44" s="232" t="s">
        <v>428</v>
      </c>
      <c r="AN44" s="232"/>
      <c r="AO44" s="232"/>
      <c r="AP44" s="232"/>
      <c r="AQ44" s="139" t="s">
        <v>184</v>
      </c>
      <c r="AR44" s="140"/>
      <c r="AS44" s="140"/>
      <c r="AT44" s="141"/>
      <c r="AU44" s="396" t="s">
        <v>133</v>
      </c>
      <c r="AV44" s="396"/>
      <c r="AW44" s="396"/>
      <c r="AX44" s="890"/>
      <c r="AY44">
        <f>COUNTA($G$46)</f>
        <v>0</v>
      </c>
    </row>
    <row r="45" spans="1:51" ht="18.75" hidden="1"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c r="AR45" s="186"/>
      <c r="AS45" s="121" t="s">
        <v>185</v>
      </c>
      <c r="AT45" s="122"/>
      <c r="AU45" s="185"/>
      <c r="AV45" s="185"/>
      <c r="AW45" s="377" t="s">
        <v>175</v>
      </c>
      <c r="AX45" s="378"/>
      <c r="AY45">
        <f>$AY$44</f>
        <v>0</v>
      </c>
    </row>
    <row r="46" spans="1:51" ht="23.25" hidden="1" customHeight="1" x14ac:dyDescent="0.15">
      <c r="A46" s="382"/>
      <c r="B46" s="380"/>
      <c r="C46" s="380"/>
      <c r="D46" s="380"/>
      <c r="E46" s="380"/>
      <c r="F46" s="381"/>
      <c r="G46" s="548"/>
      <c r="H46" s="549"/>
      <c r="I46" s="549"/>
      <c r="J46" s="549"/>
      <c r="K46" s="549"/>
      <c r="L46" s="549"/>
      <c r="M46" s="549"/>
      <c r="N46" s="549"/>
      <c r="O46" s="550"/>
      <c r="P46" s="93"/>
      <c r="Q46" s="93"/>
      <c r="R46" s="93"/>
      <c r="S46" s="93"/>
      <c r="T46" s="93"/>
      <c r="U46" s="93"/>
      <c r="V46" s="93"/>
      <c r="W46" s="93"/>
      <c r="X46" s="94"/>
      <c r="Y46" s="455" t="s">
        <v>12</v>
      </c>
      <c r="Z46" s="515"/>
      <c r="AA46" s="516"/>
      <c r="AB46" s="445"/>
      <c r="AC46" s="445"/>
      <c r="AD46" s="445"/>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c r="AC47" s="507"/>
      <c r="AD47" s="507"/>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299</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79" t="s">
        <v>270</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309</v>
      </c>
      <c r="AF51" s="232"/>
      <c r="AG51" s="232"/>
      <c r="AH51" s="232"/>
      <c r="AI51" s="232" t="s">
        <v>331</v>
      </c>
      <c r="AJ51" s="232"/>
      <c r="AK51" s="232"/>
      <c r="AL51" s="232"/>
      <c r="AM51" s="232" t="s">
        <v>428</v>
      </c>
      <c r="AN51" s="232"/>
      <c r="AO51" s="232"/>
      <c r="AP51" s="232"/>
      <c r="AQ51" s="139" t="s">
        <v>184</v>
      </c>
      <c r="AR51" s="140"/>
      <c r="AS51" s="140"/>
      <c r="AT51" s="141"/>
      <c r="AU51" s="905" t="s">
        <v>133</v>
      </c>
      <c r="AV51" s="905"/>
      <c r="AW51" s="905"/>
      <c r="AX51" s="906"/>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t="23.25" hidden="1" customHeight="1" x14ac:dyDescent="0.15">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7" t="s">
        <v>14</v>
      </c>
      <c r="AC55" s="577"/>
      <c r="AD55" s="577"/>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299</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9" t="s">
        <v>270</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309</v>
      </c>
      <c r="AF58" s="232"/>
      <c r="AG58" s="232"/>
      <c r="AH58" s="232"/>
      <c r="AI58" s="232" t="s">
        <v>331</v>
      </c>
      <c r="AJ58" s="232"/>
      <c r="AK58" s="232"/>
      <c r="AL58" s="232"/>
      <c r="AM58" s="232" t="s">
        <v>428</v>
      </c>
      <c r="AN58" s="232"/>
      <c r="AO58" s="232"/>
      <c r="AP58" s="232"/>
      <c r="AQ58" s="139" t="s">
        <v>184</v>
      </c>
      <c r="AR58" s="140"/>
      <c r="AS58" s="140"/>
      <c r="AT58" s="141"/>
      <c r="AU58" s="905" t="s">
        <v>133</v>
      </c>
      <c r="AV58" s="905"/>
      <c r="AW58" s="905"/>
      <c r="AX58" s="906"/>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x14ac:dyDescent="0.15">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299</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6" t="s">
        <v>271</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266</v>
      </c>
      <c r="X65" s="472"/>
      <c r="Y65" s="475"/>
      <c r="Z65" s="475"/>
      <c r="AA65" s="476"/>
      <c r="AB65" s="226" t="s">
        <v>11</v>
      </c>
      <c r="AC65" s="227"/>
      <c r="AD65" s="228"/>
      <c r="AE65" s="232" t="s">
        <v>309</v>
      </c>
      <c r="AF65" s="232"/>
      <c r="AG65" s="232"/>
      <c r="AH65" s="232"/>
      <c r="AI65" s="232" t="s">
        <v>331</v>
      </c>
      <c r="AJ65" s="232"/>
      <c r="AK65" s="232"/>
      <c r="AL65" s="232"/>
      <c r="AM65" s="232" t="s">
        <v>428</v>
      </c>
      <c r="AN65" s="232"/>
      <c r="AO65" s="232"/>
      <c r="AP65" s="232"/>
      <c r="AQ65" s="143" t="s">
        <v>184</v>
      </c>
      <c r="AR65" s="118"/>
      <c r="AS65" s="118"/>
      <c r="AT65" s="119"/>
      <c r="AU65" s="233" t="s">
        <v>133</v>
      </c>
      <c r="AV65" s="233"/>
      <c r="AW65" s="233"/>
      <c r="AX65" s="234"/>
      <c r="AY65">
        <f>COUNTA($H$67)</f>
        <v>0</v>
      </c>
    </row>
    <row r="66" spans="1:51" ht="18.75" hidden="1"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289</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289</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290</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59" t="s">
        <v>275</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288</v>
      </c>
      <c r="X70" s="294"/>
      <c r="Y70" s="252" t="s">
        <v>12</v>
      </c>
      <c r="Z70" s="252"/>
      <c r="AA70" s="253"/>
      <c r="AB70" s="254" t="s">
        <v>289</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289</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290</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0" t="s">
        <v>271</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309</v>
      </c>
      <c r="AF73" s="232"/>
      <c r="AG73" s="232"/>
      <c r="AH73" s="232"/>
      <c r="AI73" s="232" t="s">
        <v>331</v>
      </c>
      <c r="AJ73" s="232"/>
      <c r="AK73" s="232"/>
      <c r="AL73" s="232"/>
      <c r="AM73" s="232" t="s">
        <v>428</v>
      </c>
      <c r="AN73" s="232"/>
      <c r="AO73" s="232"/>
      <c r="AP73" s="232"/>
      <c r="AQ73" s="143" t="s">
        <v>184</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3"/>
      <c r="B75" s="494"/>
      <c r="C75" s="494"/>
      <c r="D75" s="494"/>
      <c r="E75" s="494"/>
      <c r="F75" s="495"/>
      <c r="G75" s="592"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3"/>
      <c r="B76" s="494"/>
      <c r="C76" s="494"/>
      <c r="D76" s="494"/>
      <c r="E76" s="494"/>
      <c r="F76" s="495"/>
      <c r="G76" s="593"/>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3"/>
      <c r="B77" s="494"/>
      <c r="C77" s="494"/>
      <c r="D77" s="494"/>
      <c r="E77" s="494"/>
      <c r="F77" s="495"/>
      <c r="G77" s="594"/>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70"/>
      <c r="AF77" s="871"/>
      <c r="AG77" s="871"/>
      <c r="AH77" s="871"/>
      <c r="AI77" s="870"/>
      <c r="AJ77" s="871"/>
      <c r="AK77" s="871"/>
      <c r="AL77" s="871"/>
      <c r="AM77" s="870"/>
      <c r="AN77" s="871"/>
      <c r="AO77" s="871"/>
      <c r="AP77" s="871"/>
      <c r="AQ77" s="321"/>
      <c r="AR77" s="193"/>
      <c r="AS77" s="193"/>
      <c r="AT77" s="322"/>
      <c r="AU77" s="204"/>
      <c r="AV77" s="204"/>
      <c r="AW77" s="204"/>
      <c r="AX77" s="206"/>
      <c r="AY77">
        <f t="shared" si="9"/>
        <v>0</v>
      </c>
    </row>
    <row r="78" spans="1:51" ht="69.75" hidden="1" customHeight="1" x14ac:dyDescent="0.15">
      <c r="A78" s="314" t="s">
        <v>302</v>
      </c>
      <c r="B78" s="315"/>
      <c r="C78" s="315"/>
      <c r="D78" s="315"/>
      <c r="E78" s="312" t="s">
        <v>249</v>
      </c>
      <c r="F78" s="313"/>
      <c r="G78" s="45" t="s">
        <v>187</v>
      </c>
      <c r="H78" s="571"/>
      <c r="I78" s="572"/>
      <c r="J78" s="572"/>
      <c r="K78" s="572"/>
      <c r="L78" s="572"/>
      <c r="M78" s="572"/>
      <c r="N78" s="572"/>
      <c r="O78" s="573"/>
      <c r="P78" s="135"/>
      <c r="Q78" s="135"/>
      <c r="R78" s="135"/>
      <c r="S78" s="135"/>
      <c r="T78" s="135"/>
      <c r="U78" s="135"/>
      <c r="V78" s="135"/>
      <c r="W78" s="135"/>
      <c r="X78" s="135"/>
      <c r="Y78" s="862"/>
      <c r="Z78" s="862"/>
      <c r="AA78" s="862"/>
      <c r="AB78" s="862"/>
      <c r="AC78" s="862"/>
      <c r="AD78" s="862"/>
      <c r="AE78" s="862"/>
      <c r="AF78" s="862"/>
      <c r="AG78" s="862"/>
      <c r="AH78" s="862"/>
      <c r="AI78" s="862"/>
      <c r="AJ78" s="862"/>
      <c r="AK78" s="862"/>
      <c r="AL78" s="862"/>
      <c r="AM78" s="862"/>
      <c r="AN78" s="862"/>
      <c r="AO78" s="862"/>
      <c r="AP78" s="862"/>
      <c r="AQ78" s="862"/>
      <c r="AR78" s="862"/>
      <c r="AS78" s="862"/>
      <c r="AT78" s="862"/>
      <c r="AU78" s="862"/>
      <c r="AV78" s="862"/>
      <c r="AW78" s="862"/>
      <c r="AX78" s="863"/>
      <c r="AY78">
        <f t="shared" si="9"/>
        <v>0</v>
      </c>
    </row>
    <row r="79" spans="1:51" ht="18.75" hidden="1" customHeight="1" x14ac:dyDescent="0.15">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265</v>
      </c>
      <c r="AP79" s="259"/>
      <c r="AQ79" s="259"/>
      <c r="AR79" s="62" t="s">
        <v>263</v>
      </c>
      <c r="AS79" s="258"/>
      <c r="AT79" s="259"/>
      <c r="AU79" s="259"/>
      <c r="AV79" s="259"/>
      <c r="AW79" s="259"/>
      <c r="AX79" s="948"/>
      <c r="AY79">
        <f>COUNTIF($AR$79,"☑")</f>
        <v>0</v>
      </c>
    </row>
    <row r="80" spans="1:51" ht="18.75" hidden="1" customHeight="1" x14ac:dyDescent="0.15">
      <c r="A80" s="844" t="s">
        <v>146</v>
      </c>
      <c r="B80" s="508" t="s">
        <v>262</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619</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15">
      <c r="A81" s="845"/>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845"/>
      <c r="B82" s="511"/>
      <c r="C82" s="409"/>
      <c r="D82" s="409"/>
      <c r="E82" s="409"/>
      <c r="F82" s="410"/>
      <c r="G82" s="659"/>
      <c r="H82" s="659"/>
      <c r="I82" s="659"/>
      <c r="J82" s="659"/>
      <c r="K82" s="659"/>
      <c r="L82" s="659"/>
      <c r="M82" s="659"/>
      <c r="N82" s="659"/>
      <c r="O82" s="659"/>
      <c r="P82" s="659"/>
      <c r="Q82" s="659"/>
      <c r="R82" s="659"/>
      <c r="S82" s="659"/>
      <c r="T82" s="659"/>
      <c r="U82" s="659"/>
      <c r="V82" s="659"/>
      <c r="W82" s="659"/>
      <c r="X82" s="659"/>
      <c r="Y82" s="659"/>
      <c r="Z82" s="659"/>
      <c r="AA82" s="660"/>
      <c r="AB82" s="864"/>
      <c r="AC82" s="659"/>
      <c r="AD82" s="659"/>
      <c r="AE82" s="659"/>
      <c r="AF82" s="659"/>
      <c r="AG82" s="659"/>
      <c r="AH82" s="659"/>
      <c r="AI82" s="659"/>
      <c r="AJ82" s="659"/>
      <c r="AK82" s="659"/>
      <c r="AL82" s="659"/>
      <c r="AM82" s="659"/>
      <c r="AN82" s="659"/>
      <c r="AO82" s="659"/>
      <c r="AP82" s="659"/>
      <c r="AQ82" s="659"/>
      <c r="AR82" s="659"/>
      <c r="AS82" s="659"/>
      <c r="AT82" s="659"/>
      <c r="AU82" s="659"/>
      <c r="AV82" s="659"/>
      <c r="AW82" s="659"/>
      <c r="AX82" s="865"/>
      <c r="AY82">
        <f t="shared" ref="AY82:AY89" si="10">$AY$80</f>
        <v>0</v>
      </c>
    </row>
    <row r="83" spans="1:60" ht="22.5" hidden="1" customHeight="1" x14ac:dyDescent="0.15">
      <c r="A83" s="845"/>
      <c r="B83" s="511"/>
      <c r="C83" s="409"/>
      <c r="D83" s="409"/>
      <c r="E83" s="409"/>
      <c r="F83" s="410"/>
      <c r="G83" s="661"/>
      <c r="H83" s="661"/>
      <c r="I83" s="661"/>
      <c r="J83" s="661"/>
      <c r="K83" s="661"/>
      <c r="L83" s="661"/>
      <c r="M83" s="661"/>
      <c r="N83" s="661"/>
      <c r="O83" s="661"/>
      <c r="P83" s="661"/>
      <c r="Q83" s="661"/>
      <c r="R83" s="661"/>
      <c r="S83" s="661"/>
      <c r="T83" s="661"/>
      <c r="U83" s="661"/>
      <c r="V83" s="661"/>
      <c r="W83" s="661"/>
      <c r="X83" s="661"/>
      <c r="Y83" s="661"/>
      <c r="Z83" s="661"/>
      <c r="AA83" s="662"/>
      <c r="AB83" s="866"/>
      <c r="AC83" s="661"/>
      <c r="AD83" s="661"/>
      <c r="AE83" s="661"/>
      <c r="AF83" s="661"/>
      <c r="AG83" s="661"/>
      <c r="AH83" s="661"/>
      <c r="AI83" s="661"/>
      <c r="AJ83" s="661"/>
      <c r="AK83" s="661"/>
      <c r="AL83" s="661"/>
      <c r="AM83" s="661"/>
      <c r="AN83" s="661"/>
      <c r="AO83" s="661"/>
      <c r="AP83" s="661"/>
      <c r="AQ83" s="661"/>
      <c r="AR83" s="661"/>
      <c r="AS83" s="661"/>
      <c r="AT83" s="661"/>
      <c r="AU83" s="661"/>
      <c r="AV83" s="661"/>
      <c r="AW83" s="661"/>
      <c r="AX83" s="867"/>
      <c r="AY83">
        <f t="shared" si="10"/>
        <v>0</v>
      </c>
    </row>
    <row r="84" spans="1:60" ht="19.5" hidden="1" customHeight="1" x14ac:dyDescent="0.15">
      <c r="A84" s="845"/>
      <c r="B84" s="512"/>
      <c r="C84" s="513"/>
      <c r="D84" s="513"/>
      <c r="E84" s="513"/>
      <c r="F84" s="514"/>
      <c r="G84" s="663"/>
      <c r="H84" s="663"/>
      <c r="I84" s="663"/>
      <c r="J84" s="663"/>
      <c r="K84" s="663"/>
      <c r="L84" s="663"/>
      <c r="M84" s="663"/>
      <c r="N84" s="663"/>
      <c r="O84" s="663"/>
      <c r="P84" s="663"/>
      <c r="Q84" s="663"/>
      <c r="R84" s="663"/>
      <c r="S84" s="663"/>
      <c r="T84" s="663"/>
      <c r="U84" s="663"/>
      <c r="V84" s="663"/>
      <c r="W84" s="663"/>
      <c r="X84" s="663"/>
      <c r="Y84" s="663"/>
      <c r="Z84" s="663"/>
      <c r="AA84" s="664"/>
      <c r="AB84" s="868"/>
      <c r="AC84" s="663"/>
      <c r="AD84" s="663"/>
      <c r="AE84" s="661"/>
      <c r="AF84" s="661"/>
      <c r="AG84" s="661"/>
      <c r="AH84" s="661"/>
      <c r="AI84" s="661"/>
      <c r="AJ84" s="661"/>
      <c r="AK84" s="661"/>
      <c r="AL84" s="661"/>
      <c r="AM84" s="661"/>
      <c r="AN84" s="661"/>
      <c r="AO84" s="661"/>
      <c r="AP84" s="661"/>
      <c r="AQ84" s="661"/>
      <c r="AR84" s="661"/>
      <c r="AS84" s="661"/>
      <c r="AT84" s="661"/>
      <c r="AU84" s="663"/>
      <c r="AV84" s="663"/>
      <c r="AW84" s="663"/>
      <c r="AX84" s="869"/>
      <c r="AY84">
        <f t="shared" si="10"/>
        <v>0</v>
      </c>
    </row>
    <row r="85" spans="1:60" ht="18.75" hidden="1" customHeight="1" x14ac:dyDescent="0.15">
      <c r="A85" s="845"/>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309</v>
      </c>
      <c r="AF85" s="232"/>
      <c r="AG85" s="232"/>
      <c r="AH85" s="232"/>
      <c r="AI85" s="232" t="s">
        <v>331</v>
      </c>
      <c r="AJ85" s="232"/>
      <c r="AK85" s="232"/>
      <c r="AL85" s="232"/>
      <c r="AM85" s="232" t="s">
        <v>428</v>
      </c>
      <c r="AN85" s="232"/>
      <c r="AO85" s="232"/>
      <c r="AP85" s="232"/>
      <c r="AQ85" s="143" t="s">
        <v>184</v>
      </c>
      <c r="AR85" s="118"/>
      <c r="AS85" s="118"/>
      <c r="AT85" s="119"/>
      <c r="AU85" s="517" t="s">
        <v>133</v>
      </c>
      <c r="AV85" s="517"/>
      <c r="AW85" s="517"/>
      <c r="AX85" s="518"/>
      <c r="AY85">
        <f t="shared" si="10"/>
        <v>0</v>
      </c>
      <c r="AZ85" s="10"/>
      <c r="BA85" s="10"/>
      <c r="BB85" s="10"/>
      <c r="BC85" s="10"/>
    </row>
    <row r="86" spans="1:60" ht="18.75" hidden="1" customHeight="1" x14ac:dyDescent="0.15">
      <c r="A86" s="845"/>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185</v>
      </c>
      <c r="AT86" s="122"/>
      <c r="AU86" s="185"/>
      <c r="AV86" s="185"/>
      <c r="AW86" s="377" t="s">
        <v>175</v>
      </c>
      <c r="AX86" s="378"/>
      <c r="AY86">
        <f t="shared" si="10"/>
        <v>0</v>
      </c>
      <c r="AZ86" s="10"/>
      <c r="BA86" s="10"/>
      <c r="BB86" s="10"/>
      <c r="BC86" s="10"/>
      <c r="BD86" s="10"/>
      <c r="BE86" s="10"/>
      <c r="BF86" s="10"/>
      <c r="BG86" s="10"/>
      <c r="BH86" s="10"/>
    </row>
    <row r="87" spans="1:60" ht="23.25" hidden="1" customHeight="1" x14ac:dyDescent="0.15">
      <c r="A87" s="845"/>
      <c r="B87" s="409"/>
      <c r="C87" s="409"/>
      <c r="D87" s="409"/>
      <c r="E87" s="409"/>
      <c r="F87" s="410"/>
      <c r="G87" s="92"/>
      <c r="H87" s="93"/>
      <c r="I87" s="93"/>
      <c r="J87" s="93"/>
      <c r="K87" s="93"/>
      <c r="L87" s="93"/>
      <c r="M87" s="93"/>
      <c r="N87" s="93"/>
      <c r="O87" s="94"/>
      <c r="P87" s="93"/>
      <c r="Q87" s="498"/>
      <c r="R87" s="498"/>
      <c r="S87" s="498"/>
      <c r="T87" s="498"/>
      <c r="U87" s="498"/>
      <c r="V87" s="498"/>
      <c r="W87" s="498"/>
      <c r="X87" s="499"/>
      <c r="Y87" s="545" t="s">
        <v>61</v>
      </c>
      <c r="Z87" s="546"/>
      <c r="AA87" s="547"/>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45"/>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45"/>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7" t="s">
        <v>14</v>
      </c>
      <c r="AC89" s="577"/>
      <c r="AD89" s="577"/>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45"/>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309</v>
      </c>
      <c r="AF90" s="232"/>
      <c r="AG90" s="232"/>
      <c r="AH90" s="232"/>
      <c r="AI90" s="232" t="s">
        <v>331</v>
      </c>
      <c r="AJ90" s="232"/>
      <c r="AK90" s="232"/>
      <c r="AL90" s="232"/>
      <c r="AM90" s="232" t="s">
        <v>428</v>
      </c>
      <c r="AN90" s="232"/>
      <c r="AO90" s="232"/>
      <c r="AP90" s="232"/>
      <c r="AQ90" s="143" t="s">
        <v>184</v>
      </c>
      <c r="AR90" s="118"/>
      <c r="AS90" s="118"/>
      <c r="AT90" s="119"/>
      <c r="AU90" s="517" t="s">
        <v>133</v>
      </c>
      <c r="AV90" s="517"/>
      <c r="AW90" s="517"/>
      <c r="AX90" s="518"/>
      <c r="AY90">
        <f>COUNTA($G$92)</f>
        <v>0</v>
      </c>
    </row>
    <row r="91" spans="1:60" ht="18.75" hidden="1" customHeight="1" x14ac:dyDescent="0.15">
      <c r="A91" s="845"/>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15">
      <c r="A92" s="845"/>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5"/>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45"/>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7" t="s">
        <v>14</v>
      </c>
      <c r="AC94" s="577"/>
      <c r="AD94" s="577"/>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45"/>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309</v>
      </c>
      <c r="AF95" s="232"/>
      <c r="AG95" s="232"/>
      <c r="AH95" s="232"/>
      <c r="AI95" s="232" t="s">
        <v>331</v>
      </c>
      <c r="AJ95" s="232"/>
      <c r="AK95" s="232"/>
      <c r="AL95" s="232"/>
      <c r="AM95" s="232" t="s">
        <v>428</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45"/>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15">
      <c r="A97" s="845"/>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45"/>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46"/>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75" t="s">
        <v>13</v>
      </c>
      <c r="Z99" s="876"/>
      <c r="AA99" s="877"/>
      <c r="AB99" s="872" t="s">
        <v>14</v>
      </c>
      <c r="AC99" s="873"/>
      <c r="AD99" s="874"/>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15">
      <c r="A100" s="485" t="s">
        <v>272</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4"/>
      <c r="Z100" s="835"/>
      <c r="AA100" s="836"/>
      <c r="AB100" s="465" t="s">
        <v>11</v>
      </c>
      <c r="AC100" s="465"/>
      <c r="AD100" s="465"/>
      <c r="AE100" s="523" t="s">
        <v>309</v>
      </c>
      <c r="AF100" s="524"/>
      <c r="AG100" s="524"/>
      <c r="AH100" s="525"/>
      <c r="AI100" s="523" t="s">
        <v>331</v>
      </c>
      <c r="AJ100" s="524"/>
      <c r="AK100" s="524"/>
      <c r="AL100" s="525"/>
      <c r="AM100" s="523" t="s">
        <v>428</v>
      </c>
      <c r="AN100" s="524"/>
      <c r="AO100" s="524"/>
      <c r="AP100" s="525"/>
      <c r="AQ100" s="302" t="s">
        <v>336</v>
      </c>
      <c r="AR100" s="303"/>
      <c r="AS100" s="303"/>
      <c r="AT100" s="304"/>
      <c r="AU100" s="302" t="s">
        <v>460</v>
      </c>
      <c r="AV100" s="303"/>
      <c r="AW100" s="303"/>
      <c r="AX100" s="305"/>
    </row>
    <row r="101" spans="1:60" ht="23.25" customHeight="1" x14ac:dyDescent="0.15">
      <c r="A101" s="403"/>
      <c r="B101" s="404"/>
      <c r="C101" s="404"/>
      <c r="D101" s="404"/>
      <c r="E101" s="404"/>
      <c r="F101" s="405"/>
      <c r="G101" s="93" t="s">
        <v>639</v>
      </c>
      <c r="H101" s="93"/>
      <c r="I101" s="93"/>
      <c r="J101" s="93"/>
      <c r="K101" s="93"/>
      <c r="L101" s="93"/>
      <c r="M101" s="93"/>
      <c r="N101" s="93"/>
      <c r="O101" s="93"/>
      <c r="P101" s="93"/>
      <c r="Q101" s="93"/>
      <c r="R101" s="93"/>
      <c r="S101" s="93"/>
      <c r="T101" s="93"/>
      <c r="U101" s="93"/>
      <c r="V101" s="93"/>
      <c r="W101" s="93"/>
      <c r="X101" s="94"/>
      <c r="Y101" s="526" t="s">
        <v>54</v>
      </c>
      <c r="Z101" s="527"/>
      <c r="AA101" s="528"/>
      <c r="AB101" s="445" t="s">
        <v>640</v>
      </c>
      <c r="AC101" s="445"/>
      <c r="AD101" s="445"/>
      <c r="AE101" s="267" t="s">
        <v>637</v>
      </c>
      <c r="AF101" s="267"/>
      <c r="AG101" s="267"/>
      <c r="AH101" s="267"/>
      <c r="AI101" s="267" t="s">
        <v>637</v>
      </c>
      <c r="AJ101" s="267"/>
      <c r="AK101" s="267"/>
      <c r="AL101" s="267"/>
      <c r="AM101" s="267">
        <v>1</v>
      </c>
      <c r="AN101" s="267"/>
      <c r="AO101" s="267"/>
      <c r="AP101" s="267"/>
      <c r="AQ101" s="267" t="s">
        <v>652</v>
      </c>
      <c r="AR101" s="267"/>
      <c r="AS101" s="267"/>
      <c r="AT101" s="267"/>
      <c r="AU101" s="203" t="s">
        <v>652</v>
      </c>
      <c r="AV101" s="204"/>
      <c r="AW101" s="204"/>
      <c r="AX101" s="206"/>
    </row>
    <row r="102" spans="1:60" ht="23.25" customHeight="1" thickBot="1" x14ac:dyDescent="0.2">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640</v>
      </c>
      <c r="AC102" s="445"/>
      <c r="AD102" s="445"/>
      <c r="AE102" s="267" t="s">
        <v>637</v>
      </c>
      <c r="AF102" s="267"/>
      <c r="AG102" s="267"/>
      <c r="AH102" s="267"/>
      <c r="AI102" s="267" t="s">
        <v>637</v>
      </c>
      <c r="AJ102" s="267"/>
      <c r="AK102" s="267"/>
      <c r="AL102" s="267"/>
      <c r="AM102" s="267">
        <v>1</v>
      </c>
      <c r="AN102" s="267"/>
      <c r="AO102" s="267"/>
      <c r="AP102" s="267"/>
      <c r="AQ102" s="267" t="s">
        <v>652</v>
      </c>
      <c r="AR102" s="267"/>
      <c r="AS102" s="267"/>
      <c r="AT102" s="267"/>
      <c r="AU102" s="210" t="s">
        <v>652</v>
      </c>
      <c r="AV102" s="211"/>
      <c r="AW102" s="211"/>
      <c r="AX102" s="306"/>
    </row>
    <row r="103" spans="1:60" ht="31.5" hidden="1" customHeight="1" x14ac:dyDescent="0.15">
      <c r="A103" s="400" t="s">
        <v>272</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309</v>
      </c>
      <c r="AF103" s="232"/>
      <c r="AG103" s="232"/>
      <c r="AH103" s="232"/>
      <c r="AI103" s="232" t="s">
        <v>331</v>
      </c>
      <c r="AJ103" s="232"/>
      <c r="AK103" s="232"/>
      <c r="AL103" s="232"/>
      <c r="AM103" s="232" t="s">
        <v>428</v>
      </c>
      <c r="AN103" s="232"/>
      <c r="AO103" s="232"/>
      <c r="AP103" s="232"/>
      <c r="AQ103" s="264" t="s">
        <v>336</v>
      </c>
      <c r="AR103" s="265"/>
      <c r="AS103" s="265"/>
      <c r="AT103" s="265"/>
      <c r="AU103" s="264" t="s">
        <v>460</v>
      </c>
      <c r="AV103" s="265"/>
      <c r="AW103" s="265"/>
      <c r="AX103" s="266"/>
      <c r="AY103">
        <f>COUNTA($G$104)</f>
        <v>0</v>
      </c>
    </row>
    <row r="104" spans="1:60" ht="23.25" hidden="1" customHeight="1" x14ac:dyDescent="0.15">
      <c r="A104" s="403"/>
      <c r="B104" s="404"/>
      <c r="C104" s="404"/>
      <c r="D104" s="404"/>
      <c r="E104" s="404"/>
      <c r="F104" s="405"/>
      <c r="G104" s="93"/>
      <c r="H104" s="93"/>
      <c r="I104" s="93"/>
      <c r="J104" s="93"/>
      <c r="K104" s="93"/>
      <c r="L104" s="93"/>
      <c r="M104" s="93"/>
      <c r="N104" s="93"/>
      <c r="O104" s="93"/>
      <c r="P104" s="93"/>
      <c r="Q104" s="93"/>
      <c r="R104" s="93"/>
      <c r="S104" s="93"/>
      <c r="T104" s="93"/>
      <c r="U104" s="93"/>
      <c r="V104" s="93"/>
      <c r="W104" s="93"/>
      <c r="X104" s="94"/>
      <c r="Y104" s="449" t="s">
        <v>54</v>
      </c>
      <c r="Z104" s="450"/>
      <c r="AA104" s="451"/>
      <c r="AB104" s="529"/>
      <c r="AC104" s="530"/>
      <c r="AD104" s="531"/>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c r="AC105" s="453"/>
      <c r="AD105" s="454"/>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0" t="s">
        <v>272</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309</v>
      </c>
      <c r="AF106" s="232"/>
      <c r="AG106" s="232"/>
      <c r="AH106" s="232"/>
      <c r="AI106" s="232" t="s">
        <v>331</v>
      </c>
      <c r="AJ106" s="232"/>
      <c r="AK106" s="232"/>
      <c r="AL106" s="232"/>
      <c r="AM106" s="232" t="s">
        <v>428</v>
      </c>
      <c r="AN106" s="232"/>
      <c r="AO106" s="232"/>
      <c r="AP106" s="232"/>
      <c r="AQ106" s="264" t="s">
        <v>336</v>
      </c>
      <c r="AR106" s="265"/>
      <c r="AS106" s="265"/>
      <c r="AT106" s="265"/>
      <c r="AU106" s="264" t="s">
        <v>460</v>
      </c>
      <c r="AV106" s="265"/>
      <c r="AW106" s="265"/>
      <c r="AX106" s="266"/>
      <c r="AY106">
        <f>COUNTA($G$107)</f>
        <v>0</v>
      </c>
    </row>
    <row r="107" spans="1:60" ht="23.25" hidden="1" customHeight="1" x14ac:dyDescent="0.15">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0" t="s">
        <v>272</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309</v>
      </c>
      <c r="AF109" s="232"/>
      <c r="AG109" s="232"/>
      <c r="AH109" s="232"/>
      <c r="AI109" s="232" t="s">
        <v>331</v>
      </c>
      <c r="AJ109" s="232"/>
      <c r="AK109" s="232"/>
      <c r="AL109" s="232"/>
      <c r="AM109" s="232" t="s">
        <v>428</v>
      </c>
      <c r="AN109" s="232"/>
      <c r="AO109" s="232"/>
      <c r="AP109" s="232"/>
      <c r="AQ109" s="264" t="s">
        <v>336</v>
      </c>
      <c r="AR109" s="265"/>
      <c r="AS109" s="265"/>
      <c r="AT109" s="265"/>
      <c r="AU109" s="264" t="s">
        <v>460</v>
      </c>
      <c r="AV109" s="265"/>
      <c r="AW109" s="265"/>
      <c r="AX109" s="266"/>
      <c r="AY109">
        <f>COUNTA($G$110)</f>
        <v>0</v>
      </c>
    </row>
    <row r="110" spans="1:60" ht="23.25" hidden="1" customHeight="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0" t="s">
        <v>272</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309</v>
      </c>
      <c r="AF112" s="232"/>
      <c r="AG112" s="232"/>
      <c r="AH112" s="232"/>
      <c r="AI112" s="232" t="s">
        <v>331</v>
      </c>
      <c r="AJ112" s="232"/>
      <c r="AK112" s="232"/>
      <c r="AL112" s="232"/>
      <c r="AM112" s="232" t="s">
        <v>428</v>
      </c>
      <c r="AN112" s="232"/>
      <c r="AO112" s="232"/>
      <c r="AP112" s="232"/>
      <c r="AQ112" s="264" t="s">
        <v>336</v>
      </c>
      <c r="AR112" s="265"/>
      <c r="AS112" s="265"/>
      <c r="AT112" s="265"/>
      <c r="AU112" s="264" t="s">
        <v>460</v>
      </c>
      <c r="AV112" s="265"/>
      <c r="AW112" s="265"/>
      <c r="AX112" s="266"/>
      <c r="AY112">
        <f>COUNTA($G$113)</f>
        <v>0</v>
      </c>
    </row>
    <row r="113" spans="1:51" ht="23.25" hidden="1" customHeight="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hidden="1"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309</v>
      </c>
      <c r="AF115" s="232"/>
      <c r="AG115" s="232"/>
      <c r="AH115" s="232"/>
      <c r="AI115" s="232" t="s">
        <v>331</v>
      </c>
      <c r="AJ115" s="232"/>
      <c r="AK115" s="232"/>
      <c r="AL115" s="232"/>
      <c r="AM115" s="232" t="s">
        <v>428</v>
      </c>
      <c r="AN115" s="232"/>
      <c r="AO115" s="232"/>
      <c r="AP115" s="232"/>
      <c r="AQ115" s="574" t="s">
        <v>461</v>
      </c>
      <c r="AR115" s="575"/>
      <c r="AS115" s="575"/>
      <c r="AT115" s="575"/>
      <c r="AU115" s="575"/>
      <c r="AV115" s="575"/>
      <c r="AW115" s="575"/>
      <c r="AX115" s="576"/>
    </row>
    <row r="116" spans="1:51" ht="23.25" hidden="1" customHeight="1" x14ac:dyDescent="0.15">
      <c r="A116" s="420"/>
      <c r="B116" s="421"/>
      <c r="C116" s="421"/>
      <c r="D116" s="421"/>
      <c r="E116" s="421"/>
      <c r="F116" s="422"/>
      <c r="G116" s="372" t="s">
        <v>280</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637</v>
      </c>
      <c r="AC116" s="447"/>
      <c r="AD116" s="448"/>
      <c r="AE116" s="267" t="s">
        <v>637</v>
      </c>
      <c r="AF116" s="267"/>
      <c r="AG116" s="267"/>
      <c r="AH116" s="267"/>
      <c r="AI116" s="267" t="s">
        <v>637</v>
      </c>
      <c r="AJ116" s="267"/>
      <c r="AK116" s="267"/>
      <c r="AL116" s="267"/>
      <c r="AM116" s="267"/>
      <c r="AN116" s="267"/>
      <c r="AO116" s="267"/>
      <c r="AP116" s="267"/>
      <c r="AQ116" s="203"/>
      <c r="AR116" s="204"/>
      <c r="AS116" s="204"/>
      <c r="AT116" s="204"/>
      <c r="AU116" s="204"/>
      <c r="AV116" s="204"/>
      <c r="AW116" s="204"/>
      <c r="AX116" s="206"/>
    </row>
    <row r="117" spans="1:51" ht="46.5" hidden="1" customHeight="1" x14ac:dyDescent="0.15">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278</v>
      </c>
      <c r="AC117" s="457"/>
      <c r="AD117" s="458"/>
      <c r="AE117" s="535" t="s">
        <v>637</v>
      </c>
      <c r="AF117" s="535"/>
      <c r="AG117" s="535"/>
      <c r="AH117" s="535"/>
      <c r="AI117" s="535" t="s">
        <v>637</v>
      </c>
      <c r="AJ117" s="535"/>
      <c r="AK117" s="535"/>
      <c r="AL117" s="535"/>
      <c r="AM117" s="535"/>
      <c r="AN117" s="535"/>
      <c r="AO117" s="535"/>
      <c r="AP117" s="535"/>
      <c r="AQ117" s="535"/>
      <c r="AR117" s="535"/>
      <c r="AS117" s="535"/>
      <c r="AT117" s="535"/>
      <c r="AU117" s="535"/>
      <c r="AV117" s="535"/>
      <c r="AW117" s="535"/>
      <c r="AX117" s="536"/>
    </row>
    <row r="118" spans="1:51" ht="23.25" hidden="1"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309</v>
      </c>
      <c r="AF118" s="232"/>
      <c r="AG118" s="232"/>
      <c r="AH118" s="232"/>
      <c r="AI118" s="232" t="s">
        <v>331</v>
      </c>
      <c r="AJ118" s="232"/>
      <c r="AK118" s="232"/>
      <c r="AL118" s="232"/>
      <c r="AM118" s="232" t="s">
        <v>428</v>
      </c>
      <c r="AN118" s="232"/>
      <c r="AO118" s="232"/>
      <c r="AP118" s="232"/>
      <c r="AQ118" s="574" t="s">
        <v>461</v>
      </c>
      <c r="AR118" s="575"/>
      <c r="AS118" s="575"/>
      <c r="AT118" s="575"/>
      <c r="AU118" s="575"/>
      <c r="AV118" s="575"/>
      <c r="AW118" s="575"/>
      <c r="AX118" s="576"/>
      <c r="AY118" s="77">
        <f>IF(SUBSTITUTE(SUBSTITUTE($G$119,"／",""),"　","")="",0,1)</f>
        <v>0</v>
      </c>
    </row>
    <row r="119" spans="1:51" ht="23.25" hidden="1" customHeight="1" x14ac:dyDescent="0.15">
      <c r="A119" s="420"/>
      <c r="B119" s="421"/>
      <c r="C119" s="421"/>
      <c r="D119" s="421"/>
      <c r="E119" s="421"/>
      <c r="F119" s="422"/>
      <c r="G119" s="372" t="s">
        <v>279</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c r="AC119" s="447"/>
      <c r="AD119" s="448"/>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278</v>
      </c>
      <c r="AC120" s="457"/>
      <c r="AD120" s="458"/>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c r="AY120">
        <f>$AY$118</f>
        <v>0</v>
      </c>
    </row>
    <row r="121" spans="1:51" ht="23.25" hidden="1"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309</v>
      </c>
      <c r="AF121" s="232"/>
      <c r="AG121" s="232"/>
      <c r="AH121" s="232"/>
      <c r="AI121" s="232" t="s">
        <v>331</v>
      </c>
      <c r="AJ121" s="232"/>
      <c r="AK121" s="232"/>
      <c r="AL121" s="232"/>
      <c r="AM121" s="232" t="s">
        <v>428</v>
      </c>
      <c r="AN121" s="232"/>
      <c r="AO121" s="232"/>
      <c r="AP121" s="232"/>
      <c r="AQ121" s="574" t="s">
        <v>461</v>
      </c>
      <c r="AR121" s="575"/>
      <c r="AS121" s="575"/>
      <c r="AT121" s="575"/>
      <c r="AU121" s="575"/>
      <c r="AV121" s="575"/>
      <c r="AW121" s="575"/>
      <c r="AX121" s="576"/>
      <c r="AY121" s="77">
        <f>IF(SUBSTITUTE(SUBSTITUTE($G$122,"／",""),"　","")="",0,1)</f>
        <v>0</v>
      </c>
    </row>
    <row r="122" spans="1:51" ht="23.25" hidden="1" customHeight="1" x14ac:dyDescent="0.15">
      <c r="A122" s="420"/>
      <c r="B122" s="421"/>
      <c r="C122" s="421"/>
      <c r="D122" s="421"/>
      <c r="E122" s="421"/>
      <c r="F122" s="422"/>
      <c r="G122" s="372" t="s">
        <v>280</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278</v>
      </c>
      <c r="AC123" s="457"/>
      <c r="AD123" s="458"/>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c r="AY123">
        <f>$AY$121</f>
        <v>0</v>
      </c>
    </row>
    <row r="124" spans="1:51" ht="23.2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309</v>
      </c>
      <c r="AF124" s="232"/>
      <c r="AG124" s="232"/>
      <c r="AH124" s="232"/>
      <c r="AI124" s="232" t="s">
        <v>331</v>
      </c>
      <c r="AJ124" s="232"/>
      <c r="AK124" s="232"/>
      <c r="AL124" s="232"/>
      <c r="AM124" s="232" t="s">
        <v>428</v>
      </c>
      <c r="AN124" s="232"/>
      <c r="AO124" s="232"/>
      <c r="AP124" s="232"/>
      <c r="AQ124" s="574" t="s">
        <v>461</v>
      </c>
      <c r="AR124" s="575"/>
      <c r="AS124" s="575"/>
      <c r="AT124" s="575"/>
      <c r="AU124" s="575"/>
      <c r="AV124" s="575"/>
      <c r="AW124" s="575"/>
      <c r="AX124" s="576"/>
      <c r="AY124" s="77">
        <f>IF(SUBSTITUTE(SUBSTITUTE($G$125,"／",""),"　","")="",0,1)</f>
        <v>0</v>
      </c>
    </row>
    <row r="125" spans="1:51" ht="23.25" hidden="1" customHeight="1" x14ac:dyDescent="0.15">
      <c r="A125" s="420"/>
      <c r="B125" s="421"/>
      <c r="C125" s="421"/>
      <c r="D125" s="421"/>
      <c r="E125" s="421"/>
      <c r="F125" s="422"/>
      <c r="G125" s="372" t="s">
        <v>280</v>
      </c>
      <c r="H125" s="372"/>
      <c r="I125" s="372"/>
      <c r="J125" s="372"/>
      <c r="K125" s="372"/>
      <c r="L125" s="372"/>
      <c r="M125" s="372"/>
      <c r="N125" s="372"/>
      <c r="O125" s="372"/>
      <c r="P125" s="372"/>
      <c r="Q125" s="372"/>
      <c r="R125" s="372"/>
      <c r="S125" s="372"/>
      <c r="T125" s="372"/>
      <c r="U125" s="372"/>
      <c r="V125" s="372"/>
      <c r="W125" s="372"/>
      <c r="X125" s="910"/>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1"/>
      <c r="Y126" s="455" t="s">
        <v>48</v>
      </c>
      <c r="Z126" s="429"/>
      <c r="AA126" s="430"/>
      <c r="AB126" s="456" t="s">
        <v>278</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15">
      <c r="A127" s="614"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07"/>
      <c r="Z127" s="908"/>
      <c r="AA127" s="909"/>
      <c r="AB127" s="392" t="s">
        <v>11</v>
      </c>
      <c r="AC127" s="393"/>
      <c r="AD127" s="394"/>
      <c r="AE127" s="232" t="s">
        <v>309</v>
      </c>
      <c r="AF127" s="232"/>
      <c r="AG127" s="232"/>
      <c r="AH127" s="232"/>
      <c r="AI127" s="232" t="s">
        <v>331</v>
      </c>
      <c r="AJ127" s="232"/>
      <c r="AK127" s="232"/>
      <c r="AL127" s="232"/>
      <c r="AM127" s="232" t="s">
        <v>428</v>
      </c>
      <c r="AN127" s="232"/>
      <c r="AO127" s="232"/>
      <c r="AP127" s="232"/>
      <c r="AQ127" s="574" t="s">
        <v>461</v>
      </c>
      <c r="AR127" s="575"/>
      <c r="AS127" s="575"/>
      <c r="AT127" s="575"/>
      <c r="AU127" s="575"/>
      <c r="AV127" s="575"/>
      <c r="AW127" s="575"/>
      <c r="AX127" s="576"/>
      <c r="AY127" s="77">
        <f>IF(SUBSTITUTE(SUBSTITUTE($G$128,"／",""),"　","")="",0,1)</f>
        <v>0</v>
      </c>
    </row>
    <row r="128" spans="1:51" ht="23.25" hidden="1" customHeight="1" x14ac:dyDescent="0.15">
      <c r="A128" s="420"/>
      <c r="B128" s="421"/>
      <c r="C128" s="421"/>
      <c r="D128" s="421"/>
      <c r="E128" s="421"/>
      <c r="F128" s="422"/>
      <c r="G128" s="372" t="s">
        <v>280</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278</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customHeight="1" x14ac:dyDescent="0.15">
      <c r="A130" s="174" t="s">
        <v>324</v>
      </c>
      <c r="B130" s="171"/>
      <c r="C130" s="170" t="s">
        <v>188</v>
      </c>
      <c r="D130" s="171"/>
      <c r="E130" s="155" t="s">
        <v>217</v>
      </c>
      <c r="F130" s="156"/>
      <c r="G130" s="157" t="s">
        <v>641</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642</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309</v>
      </c>
      <c r="AF132" s="118"/>
      <c r="AG132" s="118"/>
      <c r="AH132" s="119"/>
      <c r="AI132" s="143" t="s">
        <v>331</v>
      </c>
      <c r="AJ132" s="118"/>
      <c r="AK132" s="118"/>
      <c r="AL132" s="119"/>
      <c r="AM132" s="143" t="s">
        <v>618</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637</v>
      </c>
      <c r="AR133" s="185"/>
      <c r="AS133" s="121" t="s">
        <v>185</v>
      </c>
      <c r="AT133" s="122"/>
      <c r="AU133" s="186">
        <v>2</v>
      </c>
      <c r="AV133" s="186"/>
      <c r="AW133" s="121" t="s">
        <v>175</v>
      </c>
      <c r="AX133" s="181"/>
      <c r="AY133">
        <f>$AY$132</f>
        <v>1</v>
      </c>
    </row>
    <row r="134" spans="1:51" ht="39.75" customHeight="1" x14ac:dyDescent="0.15">
      <c r="A134" s="175"/>
      <c r="B134" s="172"/>
      <c r="C134" s="166"/>
      <c r="D134" s="172"/>
      <c r="E134" s="166"/>
      <c r="F134" s="167"/>
      <c r="G134" s="92" t="s">
        <v>643</v>
      </c>
      <c r="H134" s="93"/>
      <c r="I134" s="93"/>
      <c r="J134" s="93"/>
      <c r="K134" s="93"/>
      <c r="L134" s="93"/>
      <c r="M134" s="93"/>
      <c r="N134" s="93"/>
      <c r="O134" s="93"/>
      <c r="P134" s="93"/>
      <c r="Q134" s="93"/>
      <c r="R134" s="93"/>
      <c r="S134" s="93"/>
      <c r="T134" s="93"/>
      <c r="U134" s="93"/>
      <c r="V134" s="93"/>
      <c r="W134" s="93"/>
      <c r="X134" s="94"/>
      <c r="Y134" s="187" t="s">
        <v>199</v>
      </c>
      <c r="Z134" s="188"/>
      <c r="AA134" s="189"/>
      <c r="AB134" s="190" t="s">
        <v>290</v>
      </c>
      <c r="AC134" s="191"/>
      <c r="AD134" s="191"/>
      <c r="AE134" s="192">
        <v>17.399999999999999</v>
      </c>
      <c r="AF134" s="193"/>
      <c r="AG134" s="193"/>
      <c r="AH134" s="193"/>
      <c r="AI134" s="192">
        <v>17.7</v>
      </c>
      <c r="AJ134" s="193"/>
      <c r="AK134" s="193"/>
      <c r="AL134" s="193"/>
      <c r="AM134" s="192">
        <v>18</v>
      </c>
      <c r="AN134" s="193"/>
      <c r="AO134" s="193"/>
      <c r="AP134" s="193"/>
      <c r="AQ134" s="192" t="s">
        <v>637</v>
      </c>
      <c r="AR134" s="193"/>
      <c r="AS134" s="193"/>
      <c r="AT134" s="193"/>
      <c r="AU134" s="192">
        <v>18</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290</v>
      </c>
      <c r="AC135" s="199"/>
      <c r="AD135" s="199"/>
      <c r="AE135" s="192" t="s">
        <v>637</v>
      </c>
      <c r="AF135" s="193"/>
      <c r="AG135" s="193"/>
      <c r="AH135" s="193"/>
      <c r="AI135" s="192" t="s">
        <v>637</v>
      </c>
      <c r="AJ135" s="193"/>
      <c r="AK135" s="193"/>
      <c r="AL135" s="193"/>
      <c r="AM135" s="192">
        <v>20</v>
      </c>
      <c r="AN135" s="193"/>
      <c r="AO135" s="193"/>
      <c r="AP135" s="193"/>
      <c r="AQ135" s="192" t="s">
        <v>637</v>
      </c>
      <c r="AR135" s="193"/>
      <c r="AS135" s="193"/>
      <c r="AT135" s="193"/>
      <c r="AU135" s="192">
        <v>20</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309</v>
      </c>
      <c r="AF136" s="118"/>
      <c r="AG136" s="118"/>
      <c r="AH136" s="119"/>
      <c r="AI136" s="143" t="s">
        <v>331</v>
      </c>
      <c r="AJ136" s="118"/>
      <c r="AK136" s="118"/>
      <c r="AL136" s="119"/>
      <c r="AM136" s="143" t="s">
        <v>618</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309</v>
      </c>
      <c r="AF140" s="118"/>
      <c r="AG140" s="118"/>
      <c r="AH140" s="119"/>
      <c r="AI140" s="143" t="s">
        <v>331</v>
      </c>
      <c r="AJ140" s="118"/>
      <c r="AK140" s="118"/>
      <c r="AL140" s="119"/>
      <c r="AM140" s="143" t="s">
        <v>618</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309</v>
      </c>
      <c r="AF144" s="118"/>
      <c r="AG144" s="118"/>
      <c r="AH144" s="119"/>
      <c r="AI144" s="143" t="s">
        <v>331</v>
      </c>
      <c r="AJ144" s="118"/>
      <c r="AK144" s="118"/>
      <c r="AL144" s="119"/>
      <c r="AM144" s="143" t="s">
        <v>618</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309</v>
      </c>
      <c r="AF148" s="118"/>
      <c r="AG148" s="118"/>
      <c r="AH148" s="119"/>
      <c r="AI148" s="143" t="s">
        <v>331</v>
      </c>
      <c r="AJ148" s="118"/>
      <c r="AK148" s="118"/>
      <c r="AL148" s="119"/>
      <c r="AM148" s="143" t="s">
        <v>618</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663</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309</v>
      </c>
      <c r="AF192" s="118"/>
      <c r="AG192" s="118"/>
      <c r="AH192" s="119"/>
      <c r="AI192" s="143" t="s">
        <v>331</v>
      </c>
      <c r="AJ192" s="118"/>
      <c r="AK192" s="118"/>
      <c r="AL192" s="119"/>
      <c r="AM192" s="143" t="s">
        <v>618</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309</v>
      </c>
      <c r="AF196" s="118"/>
      <c r="AG196" s="118"/>
      <c r="AH196" s="119"/>
      <c r="AI196" s="143" t="s">
        <v>331</v>
      </c>
      <c r="AJ196" s="118"/>
      <c r="AK196" s="118"/>
      <c r="AL196" s="119"/>
      <c r="AM196" s="143" t="s">
        <v>618</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309</v>
      </c>
      <c r="AF200" s="118"/>
      <c r="AG200" s="118"/>
      <c r="AH200" s="119"/>
      <c r="AI200" s="143" t="s">
        <v>331</v>
      </c>
      <c r="AJ200" s="118"/>
      <c r="AK200" s="118"/>
      <c r="AL200" s="119"/>
      <c r="AM200" s="143" t="s">
        <v>618</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309</v>
      </c>
      <c r="AF204" s="118"/>
      <c r="AG204" s="118"/>
      <c r="AH204" s="119"/>
      <c r="AI204" s="143" t="s">
        <v>331</v>
      </c>
      <c r="AJ204" s="118"/>
      <c r="AK204" s="118"/>
      <c r="AL204" s="119"/>
      <c r="AM204" s="143" t="s">
        <v>618</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309</v>
      </c>
      <c r="AF208" s="118"/>
      <c r="AG208" s="118"/>
      <c r="AH208" s="119"/>
      <c r="AI208" s="143" t="s">
        <v>331</v>
      </c>
      <c r="AJ208" s="118"/>
      <c r="AK208" s="118"/>
      <c r="AL208" s="119"/>
      <c r="AM208" s="143" t="s">
        <v>618</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309</v>
      </c>
      <c r="AF252" s="118"/>
      <c r="AG252" s="118"/>
      <c r="AH252" s="119"/>
      <c r="AI252" s="143" t="s">
        <v>331</v>
      </c>
      <c r="AJ252" s="118"/>
      <c r="AK252" s="118"/>
      <c r="AL252" s="119"/>
      <c r="AM252" s="143" t="s">
        <v>618</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309</v>
      </c>
      <c r="AF256" s="118"/>
      <c r="AG256" s="118"/>
      <c r="AH256" s="119"/>
      <c r="AI256" s="143" t="s">
        <v>331</v>
      </c>
      <c r="AJ256" s="118"/>
      <c r="AK256" s="118"/>
      <c r="AL256" s="119"/>
      <c r="AM256" s="143" t="s">
        <v>618</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309</v>
      </c>
      <c r="AF260" s="118"/>
      <c r="AG260" s="118"/>
      <c r="AH260" s="119"/>
      <c r="AI260" s="143" t="s">
        <v>331</v>
      </c>
      <c r="AJ260" s="118"/>
      <c r="AK260" s="118"/>
      <c r="AL260" s="119"/>
      <c r="AM260" s="143" t="s">
        <v>618</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309</v>
      </c>
      <c r="AF264" s="118"/>
      <c r="AG264" s="118"/>
      <c r="AH264" s="119"/>
      <c r="AI264" s="143" t="s">
        <v>331</v>
      </c>
      <c r="AJ264" s="118"/>
      <c r="AK264" s="118"/>
      <c r="AL264" s="119"/>
      <c r="AM264" s="143" t="s">
        <v>618</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309</v>
      </c>
      <c r="AF268" s="118"/>
      <c r="AG268" s="118"/>
      <c r="AH268" s="119"/>
      <c r="AI268" s="143" t="s">
        <v>331</v>
      </c>
      <c r="AJ268" s="118"/>
      <c r="AK268" s="118"/>
      <c r="AL268" s="119"/>
      <c r="AM268" s="143" t="s">
        <v>618</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309</v>
      </c>
      <c r="AF312" s="118"/>
      <c r="AG312" s="118"/>
      <c r="AH312" s="119"/>
      <c r="AI312" s="143" t="s">
        <v>331</v>
      </c>
      <c r="AJ312" s="118"/>
      <c r="AK312" s="118"/>
      <c r="AL312" s="119"/>
      <c r="AM312" s="143" t="s">
        <v>618</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309</v>
      </c>
      <c r="AF316" s="118"/>
      <c r="AG316" s="118"/>
      <c r="AH316" s="119"/>
      <c r="AI316" s="143" t="s">
        <v>331</v>
      </c>
      <c r="AJ316" s="118"/>
      <c r="AK316" s="118"/>
      <c r="AL316" s="119"/>
      <c r="AM316" s="143" t="s">
        <v>618</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309</v>
      </c>
      <c r="AF320" s="118"/>
      <c r="AG320" s="118"/>
      <c r="AH320" s="119"/>
      <c r="AI320" s="143" t="s">
        <v>331</v>
      </c>
      <c r="AJ320" s="118"/>
      <c r="AK320" s="118"/>
      <c r="AL320" s="119"/>
      <c r="AM320" s="143" t="s">
        <v>618</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309</v>
      </c>
      <c r="AF324" s="118"/>
      <c r="AG324" s="118"/>
      <c r="AH324" s="119"/>
      <c r="AI324" s="143" t="s">
        <v>331</v>
      </c>
      <c r="AJ324" s="118"/>
      <c r="AK324" s="118"/>
      <c r="AL324" s="119"/>
      <c r="AM324" s="143" t="s">
        <v>618</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309</v>
      </c>
      <c r="AF328" s="118"/>
      <c r="AG328" s="118"/>
      <c r="AH328" s="119"/>
      <c r="AI328" s="143" t="s">
        <v>331</v>
      </c>
      <c r="AJ328" s="118"/>
      <c r="AK328" s="118"/>
      <c r="AL328" s="119"/>
      <c r="AM328" s="143" t="s">
        <v>618</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309</v>
      </c>
      <c r="AF372" s="118"/>
      <c r="AG372" s="118"/>
      <c r="AH372" s="119"/>
      <c r="AI372" s="143" t="s">
        <v>331</v>
      </c>
      <c r="AJ372" s="118"/>
      <c r="AK372" s="118"/>
      <c r="AL372" s="119"/>
      <c r="AM372" s="143" t="s">
        <v>618</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309</v>
      </c>
      <c r="AF376" s="118"/>
      <c r="AG376" s="118"/>
      <c r="AH376" s="119"/>
      <c r="AI376" s="143" t="s">
        <v>331</v>
      </c>
      <c r="AJ376" s="118"/>
      <c r="AK376" s="118"/>
      <c r="AL376" s="119"/>
      <c r="AM376" s="143" t="s">
        <v>618</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309</v>
      </c>
      <c r="AF380" s="118"/>
      <c r="AG380" s="118"/>
      <c r="AH380" s="119"/>
      <c r="AI380" s="143" t="s">
        <v>331</v>
      </c>
      <c r="AJ380" s="118"/>
      <c r="AK380" s="118"/>
      <c r="AL380" s="119"/>
      <c r="AM380" s="143" t="s">
        <v>618</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309</v>
      </c>
      <c r="AF384" s="118"/>
      <c r="AG384" s="118"/>
      <c r="AH384" s="119"/>
      <c r="AI384" s="143" t="s">
        <v>331</v>
      </c>
      <c r="AJ384" s="118"/>
      <c r="AK384" s="118"/>
      <c r="AL384" s="119"/>
      <c r="AM384" s="143" t="s">
        <v>618</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309</v>
      </c>
      <c r="AF388" s="118"/>
      <c r="AG388" s="118"/>
      <c r="AH388" s="119"/>
      <c r="AI388" s="143" t="s">
        <v>331</v>
      </c>
      <c r="AJ388" s="118"/>
      <c r="AK388" s="118"/>
      <c r="AL388" s="119"/>
      <c r="AM388" s="143" t="s">
        <v>618</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590</v>
      </c>
      <c r="D430" s="912"/>
      <c r="E430" s="160" t="s">
        <v>318</v>
      </c>
      <c r="F430" s="878"/>
      <c r="G430" s="879" t="s">
        <v>204</v>
      </c>
      <c r="H430" s="111"/>
      <c r="I430" s="111"/>
      <c r="J430" s="880" t="s">
        <v>637</v>
      </c>
      <c r="K430" s="881"/>
      <c r="L430" s="881"/>
      <c r="M430" s="881"/>
      <c r="N430" s="881"/>
      <c r="O430" s="881"/>
      <c r="P430" s="881"/>
      <c r="Q430" s="881"/>
      <c r="R430" s="881"/>
      <c r="S430" s="881"/>
      <c r="T430" s="882"/>
      <c r="U430" s="572"/>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3"/>
      <c r="AY430" s="78" t="str">
        <f>IF(SUBSTITUTE($J$430,"-","")="","0","1")</f>
        <v>0</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462</v>
      </c>
      <c r="AJ431" s="319"/>
      <c r="AK431" s="319"/>
      <c r="AL431" s="143"/>
      <c r="AM431" s="319" t="s">
        <v>463</v>
      </c>
      <c r="AN431" s="319"/>
      <c r="AO431" s="319"/>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637</v>
      </c>
      <c r="AF432" s="186"/>
      <c r="AG432" s="121" t="s">
        <v>185</v>
      </c>
      <c r="AH432" s="122"/>
      <c r="AI432" s="320"/>
      <c r="AJ432" s="320"/>
      <c r="AK432" s="320"/>
      <c r="AL432" s="142"/>
      <c r="AM432" s="320"/>
      <c r="AN432" s="320"/>
      <c r="AO432" s="320"/>
      <c r="AP432" s="142"/>
      <c r="AQ432" s="235" t="s">
        <v>637</v>
      </c>
      <c r="AR432" s="186"/>
      <c r="AS432" s="121" t="s">
        <v>185</v>
      </c>
      <c r="AT432" s="122"/>
      <c r="AU432" s="186" t="s">
        <v>637</v>
      </c>
      <c r="AV432" s="186"/>
      <c r="AW432" s="121" t="s">
        <v>175</v>
      </c>
      <c r="AX432" s="181"/>
      <c r="AY432">
        <f>$AY$431</f>
        <v>1</v>
      </c>
    </row>
    <row r="433" spans="1:51" ht="23.25" customHeight="1" x14ac:dyDescent="0.15">
      <c r="A433" s="175"/>
      <c r="B433" s="172"/>
      <c r="C433" s="166"/>
      <c r="D433" s="172"/>
      <c r="E433" s="323"/>
      <c r="F433" s="324"/>
      <c r="G433" s="92" t="s">
        <v>652</v>
      </c>
      <c r="H433" s="93"/>
      <c r="I433" s="93"/>
      <c r="J433" s="93"/>
      <c r="K433" s="93"/>
      <c r="L433" s="93"/>
      <c r="M433" s="93"/>
      <c r="N433" s="93"/>
      <c r="O433" s="93"/>
      <c r="P433" s="93"/>
      <c r="Q433" s="93"/>
      <c r="R433" s="93"/>
      <c r="S433" s="93"/>
      <c r="T433" s="93"/>
      <c r="U433" s="93"/>
      <c r="V433" s="93"/>
      <c r="W433" s="93"/>
      <c r="X433" s="94"/>
      <c r="Y433" s="187" t="s">
        <v>12</v>
      </c>
      <c r="Z433" s="188"/>
      <c r="AA433" s="189"/>
      <c r="AB433" s="199" t="s">
        <v>637</v>
      </c>
      <c r="AC433" s="199"/>
      <c r="AD433" s="199"/>
      <c r="AE433" s="321" t="s">
        <v>637</v>
      </c>
      <c r="AF433" s="193"/>
      <c r="AG433" s="193"/>
      <c r="AH433" s="193"/>
      <c r="AI433" s="321" t="s">
        <v>637</v>
      </c>
      <c r="AJ433" s="193"/>
      <c r="AK433" s="193"/>
      <c r="AL433" s="193"/>
      <c r="AM433" s="321" t="s">
        <v>652</v>
      </c>
      <c r="AN433" s="193"/>
      <c r="AO433" s="193"/>
      <c r="AP433" s="322"/>
      <c r="AQ433" s="321" t="s">
        <v>637</v>
      </c>
      <c r="AR433" s="193"/>
      <c r="AS433" s="193"/>
      <c r="AT433" s="322"/>
      <c r="AU433" s="193" t="s">
        <v>637</v>
      </c>
      <c r="AV433" s="193"/>
      <c r="AW433" s="193"/>
      <c r="AX433" s="194"/>
      <c r="AY433">
        <f t="shared" ref="AY433:AY435" si="63">$AY$431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637</v>
      </c>
      <c r="AC434" s="191"/>
      <c r="AD434" s="191"/>
      <c r="AE434" s="321" t="s">
        <v>637</v>
      </c>
      <c r="AF434" s="193"/>
      <c r="AG434" s="193"/>
      <c r="AH434" s="322"/>
      <c r="AI434" s="321" t="s">
        <v>637</v>
      </c>
      <c r="AJ434" s="193"/>
      <c r="AK434" s="193"/>
      <c r="AL434" s="193"/>
      <c r="AM434" s="321" t="s">
        <v>652</v>
      </c>
      <c r="AN434" s="193"/>
      <c r="AO434" s="193"/>
      <c r="AP434" s="322"/>
      <c r="AQ434" s="321" t="s">
        <v>637</v>
      </c>
      <c r="AR434" s="193"/>
      <c r="AS434" s="193"/>
      <c r="AT434" s="322"/>
      <c r="AU434" s="193" t="s">
        <v>637</v>
      </c>
      <c r="AV434" s="193"/>
      <c r="AW434" s="193"/>
      <c r="AX434" s="194"/>
      <c r="AY434">
        <f t="shared" si="63"/>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t="s">
        <v>637</v>
      </c>
      <c r="AF435" s="193"/>
      <c r="AG435" s="193"/>
      <c r="AH435" s="322"/>
      <c r="AI435" s="321" t="s">
        <v>637</v>
      </c>
      <c r="AJ435" s="193"/>
      <c r="AK435" s="193"/>
      <c r="AL435" s="193"/>
      <c r="AM435" s="321" t="s">
        <v>652</v>
      </c>
      <c r="AN435" s="193"/>
      <c r="AO435" s="193"/>
      <c r="AP435" s="322"/>
      <c r="AQ435" s="321" t="s">
        <v>637</v>
      </c>
      <c r="AR435" s="193"/>
      <c r="AS435" s="193"/>
      <c r="AT435" s="322"/>
      <c r="AU435" s="193" t="s">
        <v>637</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462</v>
      </c>
      <c r="AJ436" s="319"/>
      <c r="AK436" s="319"/>
      <c r="AL436" s="143"/>
      <c r="AM436" s="319" t="s">
        <v>463</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462</v>
      </c>
      <c r="AJ441" s="319"/>
      <c r="AK441" s="319"/>
      <c r="AL441" s="143"/>
      <c r="AM441" s="319" t="s">
        <v>463</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462</v>
      </c>
      <c r="AJ446" s="319"/>
      <c r="AK446" s="319"/>
      <c r="AL446" s="143"/>
      <c r="AM446" s="319" t="s">
        <v>463</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462</v>
      </c>
      <c r="AJ451" s="319"/>
      <c r="AK451" s="319"/>
      <c r="AL451" s="143"/>
      <c r="AM451" s="319" t="s">
        <v>463</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462</v>
      </c>
      <c r="AJ456" s="319"/>
      <c r="AK456" s="319"/>
      <c r="AL456" s="143"/>
      <c r="AM456" s="319" t="s">
        <v>463</v>
      </c>
      <c r="AN456" s="319"/>
      <c r="AO456" s="319"/>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c r="AF457" s="186"/>
      <c r="AG457" s="121" t="s">
        <v>185</v>
      </c>
      <c r="AH457" s="122"/>
      <c r="AI457" s="320"/>
      <c r="AJ457" s="320"/>
      <c r="AK457" s="320"/>
      <c r="AL457" s="142"/>
      <c r="AM457" s="320"/>
      <c r="AN457" s="320"/>
      <c r="AO457" s="320"/>
      <c r="AP457" s="142"/>
      <c r="AQ457" s="235" t="s">
        <v>637</v>
      </c>
      <c r="AR457" s="186"/>
      <c r="AS457" s="121" t="s">
        <v>185</v>
      </c>
      <c r="AT457" s="122"/>
      <c r="AU457" s="186" t="s">
        <v>637</v>
      </c>
      <c r="AV457" s="186"/>
      <c r="AW457" s="121" t="s">
        <v>175</v>
      </c>
      <c r="AX457" s="181"/>
      <c r="AY457">
        <f>$AY$456</f>
        <v>1</v>
      </c>
    </row>
    <row r="458" spans="1:51" ht="23.25" customHeight="1" x14ac:dyDescent="0.15">
      <c r="A458" s="175"/>
      <c r="B458" s="172"/>
      <c r="C458" s="166"/>
      <c r="D458" s="172"/>
      <c r="E458" s="323"/>
      <c r="F458" s="324"/>
      <c r="G458" s="92" t="s">
        <v>652</v>
      </c>
      <c r="H458" s="93"/>
      <c r="I458" s="93"/>
      <c r="J458" s="93"/>
      <c r="K458" s="93"/>
      <c r="L458" s="93"/>
      <c r="M458" s="93"/>
      <c r="N458" s="93"/>
      <c r="O458" s="93"/>
      <c r="P458" s="93"/>
      <c r="Q458" s="93"/>
      <c r="R458" s="93"/>
      <c r="S458" s="93"/>
      <c r="T458" s="93"/>
      <c r="U458" s="93"/>
      <c r="V458" s="93"/>
      <c r="W458" s="93"/>
      <c r="X458" s="94"/>
      <c r="Y458" s="187" t="s">
        <v>12</v>
      </c>
      <c r="Z458" s="188"/>
      <c r="AA458" s="189"/>
      <c r="AB458" s="199" t="s">
        <v>637</v>
      </c>
      <c r="AC458" s="199"/>
      <c r="AD458" s="199"/>
      <c r="AE458" s="321" t="s">
        <v>637</v>
      </c>
      <c r="AF458" s="193"/>
      <c r="AG458" s="193"/>
      <c r="AH458" s="193"/>
      <c r="AI458" s="321" t="s">
        <v>637</v>
      </c>
      <c r="AJ458" s="193"/>
      <c r="AK458" s="193"/>
      <c r="AL458" s="193"/>
      <c r="AM458" s="321" t="s">
        <v>652</v>
      </c>
      <c r="AN458" s="193"/>
      <c r="AO458" s="193"/>
      <c r="AP458" s="322"/>
      <c r="AQ458" s="321" t="s">
        <v>637</v>
      </c>
      <c r="AR458" s="193"/>
      <c r="AS458" s="193"/>
      <c r="AT458" s="322"/>
      <c r="AU458" s="193" t="s">
        <v>637</v>
      </c>
      <c r="AV458" s="193"/>
      <c r="AW458" s="193"/>
      <c r="AX458" s="194"/>
      <c r="AY458">
        <f t="shared" ref="AY458:AY460" si="68">$AY$456</f>
        <v>1</v>
      </c>
    </row>
    <row r="459" spans="1:51" ht="23.25"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637</v>
      </c>
      <c r="AC459" s="191"/>
      <c r="AD459" s="191"/>
      <c r="AE459" s="321" t="s">
        <v>637</v>
      </c>
      <c r="AF459" s="193"/>
      <c r="AG459" s="193"/>
      <c r="AH459" s="322"/>
      <c r="AI459" s="321" t="s">
        <v>637</v>
      </c>
      <c r="AJ459" s="193"/>
      <c r="AK459" s="193"/>
      <c r="AL459" s="193"/>
      <c r="AM459" s="321" t="s">
        <v>652</v>
      </c>
      <c r="AN459" s="193"/>
      <c r="AO459" s="193"/>
      <c r="AP459" s="322"/>
      <c r="AQ459" s="321" t="s">
        <v>637</v>
      </c>
      <c r="AR459" s="193"/>
      <c r="AS459" s="193"/>
      <c r="AT459" s="322"/>
      <c r="AU459" s="193" t="s">
        <v>637</v>
      </c>
      <c r="AV459" s="193"/>
      <c r="AW459" s="193"/>
      <c r="AX459" s="194"/>
      <c r="AY459">
        <f t="shared" si="68"/>
        <v>1</v>
      </c>
    </row>
    <row r="460" spans="1:51" ht="23.25" customHeight="1" thickBot="1" x14ac:dyDescent="0.2">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t="s">
        <v>637</v>
      </c>
      <c r="AF460" s="193"/>
      <c r="AG460" s="193"/>
      <c r="AH460" s="322"/>
      <c r="AI460" s="321" t="s">
        <v>637</v>
      </c>
      <c r="AJ460" s="193"/>
      <c r="AK460" s="193"/>
      <c r="AL460" s="193"/>
      <c r="AM460" s="321" t="s">
        <v>652</v>
      </c>
      <c r="AN460" s="193"/>
      <c r="AO460" s="193"/>
      <c r="AP460" s="322"/>
      <c r="AQ460" s="321" t="s">
        <v>637</v>
      </c>
      <c r="AR460" s="193"/>
      <c r="AS460" s="193"/>
      <c r="AT460" s="322"/>
      <c r="AU460" s="193" t="s">
        <v>637</v>
      </c>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462</v>
      </c>
      <c r="AJ461" s="319"/>
      <c r="AK461" s="319"/>
      <c r="AL461" s="143"/>
      <c r="AM461" s="319" t="s">
        <v>463</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462</v>
      </c>
      <c r="AJ466" s="319"/>
      <c r="AK466" s="319"/>
      <c r="AL466" s="143"/>
      <c r="AM466" s="319" t="s">
        <v>463</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462</v>
      </c>
      <c r="AJ471" s="319"/>
      <c r="AK471" s="319"/>
      <c r="AL471" s="143"/>
      <c r="AM471" s="319" t="s">
        <v>463</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462</v>
      </c>
      <c r="AJ476" s="319"/>
      <c r="AK476" s="319"/>
      <c r="AL476" s="143"/>
      <c r="AM476" s="319" t="s">
        <v>463</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hidden="1" customHeight="1" x14ac:dyDescent="0.15">
      <c r="A481" s="175"/>
      <c r="B481" s="172"/>
      <c r="C481" s="166"/>
      <c r="D481" s="172"/>
      <c r="E481" s="110" t="s">
        <v>326</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15">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x14ac:dyDescent="0.15">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15">
      <c r="A484" s="175"/>
      <c r="B484" s="172"/>
      <c r="C484" s="166"/>
      <c r="D484" s="172"/>
      <c r="E484" s="160" t="s">
        <v>321</v>
      </c>
      <c r="F484" s="161"/>
      <c r="G484" s="879" t="s">
        <v>204</v>
      </c>
      <c r="H484" s="111"/>
      <c r="I484" s="111"/>
      <c r="J484" s="880"/>
      <c r="K484" s="881"/>
      <c r="L484" s="881"/>
      <c r="M484" s="881"/>
      <c r="N484" s="881"/>
      <c r="O484" s="881"/>
      <c r="P484" s="881"/>
      <c r="Q484" s="881"/>
      <c r="R484" s="881"/>
      <c r="S484" s="881"/>
      <c r="T484" s="882"/>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3"/>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462</v>
      </c>
      <c r="AJ485" s="319"/>
      <c r="AK485" s="319"/>
      <c r="AL485" s="143"/>
      <c r="AM485" s="319" t="s">
        <v>463</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462</v>
      </c>
      <c r="AJ490" s="319"/>
      <c r="AK490" s="319"/>
      <c r="AL490" s="143"/>
      <c r="AM490" s="319" t="s">
        <v>463</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462</v>
      </c>
      <c r="AJ495" s="319"/>
      <c r="AK495" s="319"/>
      <c r="AL495" s="143"/>
      <c r="AM495" s="319" t="s">
        <v>463</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462</v>
      </c>
      <c r="AJ500" s="319"/>
      <c r="AK500" s="319"/>
      <c r="AL500" s="143"/>
      <c r="AM500" s="319" t="s">
        <v>463</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462</v>
      </c>
      <c r="AJ505" s="319"/>
      <c r="AK505" s="319"/>
      <c r="AL505" s="143"/>
      <c r="AM505" s="319" t="s">
        <v>463</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462</v>
      </c>
      <c r="AJ510" s="319"/>
      <c r="AK510" s="319"/>
      <c r="AL510" s="143"/>
      <c r="AM510" s="319" t="s">
        <v>463</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462</v>
      </c>
      <c r="AJ515" s="319"/>
      <c r="AK515" s="319"/>
      <c r="AL515" s="143"/>
      <c r="AM515" s="319" t="s">
        <v>463</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462</v>
      </c>
      <c r="AJ520" s="319"/>
      <c r="AK520" s="319"/>
      <c r="AL520" s="143"/>
      <c r="AM520" s="319" t="s">
        <v>463</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462</v>
      </c>
      <c r="AJ525" s="319"/>
      <c r="AK525" s="319"/>
      <c r="AL525" s="143"/>
      <c r="AM525" s="319" t="s">
        <v>463</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462</v>
      </c>
      <c r="AJ530" s="319"/>
      <c r="AK530" s="319"/>
      <c r="AL530" s="143"/>
      <c r="AM530" s="319" t="s">
        <v>463</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327</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322</v>
      </c>
      <c r="F538" s="161"/>
      <c r="G538" s="879" t="s">
        <v>204</v>
      </c>
      <c r="H538" s="111"/>
      <c r="I538" s="111"/>
      <c r="J538" s="880"/>
      <c r="K538" s="881"/>
      <c r="L538" s="881"/>
      <c r="M538" s="881"/>
      <c r="N538" s="881"/>
      <c r="O538" s="881"/>
      <c r="P538" s="881"/>
      <c r="Q538" s="881"/>
      <c r="R538" s="881"/>
      <c r="S538" s="881"/>
      <c r="T538" s="882"/>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3"/>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462</v>
      </c>
      <c r="AJ539" s="319"/>
      <c r="AK539" s="319"/>
      <c r="AL539" s="143"/>
      <c r="AM539" s="319" t="s">
        <v>463</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462</v>
      </c>
      <c r="AJ544" s="319"/>
      <c r="AK544" s="319"/>
      <c r="AL544" s="143"/>
      <c r="AM544" s="319" t="s">
        <v>463</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462</v>
      </c>
      <c r="AJ549" s="319"/>
      <c r="AK549" s="319"/>
      <c r="AL549" s="143"/>
      <c r="AM549" s="319" t="s">
        <v>463</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462</v>
      </c>
      <c r="AJ554" s="319"/>
      <c r="AK554" s="319"/>
      <c r="AL554" s="143"/>
      <c r="AM554" s="319" t="s">
        <v>463</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462</v>
      </c>
      <c r="AJ559" s="319"/>
      <c r="AK559" s="319"/>
      <c r="AL559" s="143"/>
      <c r="AM559" s="319" t="s">
        <v>463</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462</v>
      </c>
      <c r="AJ564" s="319"/>
      <c r="AK564" s="319"/>
      <c r="AL564" s="143"/>
      <c r="AM564" s="319" t="s">
        <v>463</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462</v>
      </c>
      <c r="AJ569" s="319"/>
      <c r="AK569" s="319"/>
      <c r="AL569" s="143"/>
      <c r="AM569" s="319" t="s">
        <v>463</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462</v>
      </c>
      <c r="AJ574" s="319"/>
      <c r="AK574" s="319"/>
      <c r="AL574" s="143"/>
      <c r="AM574" s="319" t="s">
        <v>463</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462</v>
      </c>
      <c r="AJ579" s="319"/>
      <c r="AK579" s="319"/>
      <c r="AL579" s="143"/>
      <c r="AM579" s="319" t="s">
        <v>463</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462</v>
      </c>
      <c r="AJ584" s="319"/>
      <c r="AK584" s="319"/>
      <c r="AL584" s="143"/>
      <c r="AM584" s="319" t="s">
        <v>463</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327</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321</v>
      </c>
      <c r="F592" s="161"/>
      <c r="G592" s="879" t="s">
        <v>204</v>
      </c>
      <c r="H592" s="111"/>
      <c r="I592" s="111"/>
      <c r="J592" s="880"/>
      <c r="K592" s="881"/>
      <c r="L592" s="881"/>
      <c r="M592" s="881"/>
      <c r="N592" s="881"/>
      <c r="O592" s="881"/>
      <c r="P592" s="881"/>
      <c r="Q592" s="881"/>
      <c r="R592" s="881"/>
      <c r="S592" s="881"/>
      <c r="T592" s="882"/>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3"/>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462</v>
      </c>
      <c r="AJ593" s="319"/>
      <c r="AK593" s="319"/>
      <c r="AL593" s="143"/>
      <c r="AM593" s="319" t="s">
        <v>463</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462</v>
      </c>
      <c r="AJ598" s="319"/>
      <c r="AK598" s="319"/>
      <c r="AL598" s="143"/>
      <c r="AM598" s="319" t="s">
        <v>463</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462</v>
      </c>
      <c r="AJ603" s="319"/>
      <c r="AK603" s="319"/>
      <c r="AL603" s="143"/>
      <c r="AM603" s="319" t="s">
        <v>463</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462</v>
      </c>
      <c r="AJ608" s="319"/>
      <c r="AK608" s="319"/>
      <c r="AL608" s="143"/>
      <c r="AM608" s="319" t="s">
        <v>463</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462</v>
      </c>
      <c r="AJ613" s="319"/>
      <c r="AK613" s="319"/>
      <c r="AL613" s="143"/>
      <c r="AM613" s="319" t="s">
        <v>463</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462</v>
      </c>
      <c r="AJ618" s="319"/>
      <c r="AK618" s="319"/>
      <c r="AL618" s="143"/>
      <c r="AM618" s="319" t="s">
        <v>463</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462</v>
      </c>
      <c r="AJ623" s="319"/>
      <c r="AK623" s="319"/>
      <c r="AL623" s="143"/>
      <c r="AM623" s="319" t="s">
        <v>463</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462</v>
      </c>
      <c r="AJ628" s="319"/>
      <c r="AK628" s="319"/>
      <c r="AL628" s="143"/>
      <c r="AM628" s="319" t="s">
        <v>463</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462</v>
      </c>
      <c r="AJ633" s="319"/>
      <c r="AK633" s="319"/>
      <c r="AL633" s="143"/>
      <c r="AM633" s="319" t="s">
        <v>463</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462</v>
      </c>
      <c r="AJ638" s="319"/>
      <c r="AK638" s="319"/>
      <c r="AL638" s="143"/>
      <c r="AM638" s="319" t="s">
        <v>463</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327</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322</v>
      </c>
      <c r="F646" s="161"/>
      <c r="G646" s="879" t="s">
        <v>204</v>
      </c>
      <c r="H646" s="111"/>
      <c r="I646" s="111"/>
      <c r="J646" s="880"/>
      <c r="K646" s="881"/>
      <c r="L646" s="881"/>
      <c r="M646" s="881"/>
      <c r="N646" s="881"/>
      <c r="O646" s="881"/>
      <c r="P646" s="881"/>
      <c r="Q646" s="881"/>
      <c r="R646" s="881"/>
      <c r="S646" s="881"/>
      <c r="T646" s="882"/>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3"/>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462</v>
      </c>
      <c r="AJ647" s="319"/>
      <c r="AK647" s="319"/>
      <c r="AL647" s="143"/>
      <c r="AM647" s="319" t="s">
        <v>463</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462</v>
      </c>
      <c r="AJ652" s="319"/>
      <c r="AK652" s="319"/>
      <c r="AL652" s="143"/>
      <c r="AM652" s="319" t="s">
        <v>463</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462</v>
      </c>
      <c r="AJ657" s="319"/>
      <c r="AK657" s="319"/>
      <c r="AL657" s="143"/>
      <c r="AM657" s="319" t="s">
        <v>463</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462</v>
      </c>
      <c r="AJ662" s="319"/>
      <c r="AK662" s="319"/>
      <c r="AL662" s="143"/>
      <c r="AM662" s="319" t="s">
        <v>463</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462</v>
      </c>
      <c r="AJ667" s="319"/>
      <c r="AK667" s="319"/>
      <c r="AL667" s="143"/>
      <c r="AM667" s="319" t="s">
        <v>463</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462</v>
      </c>
      <c r="AJ672" s="319"/>
      <c r="AK672" s="319"/>
      <c r="AL672" s="143"/>
      <c r="AM672" s="319" t="s">
        <v>463</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462</v>
      </c>
      <c r="AJ677" s="319"/>
      <c r="AK677" s="319"/>
      <c r="AL677" s="143"/>
      <c r="AM677" s="319" t="s">
        <v>463</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462</v>
      </c>
      <c r="AJ682" s="319"/>
      <c r="AK682" s="319"/>
      <c r="AL682" s="143"/>
      <c r="AM682" s="319" t="s">
        <v>463</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462</v>
      </c>
      <c r="AJ687" s="319"/>
      <c r="AK687" s="319"/>
      <c r="AL687" s="143"/>
      <c r="AM687" s="319" t="s">
        <v>463</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462</v>
      </c>
      <c r="AJ692" s="319"/>
      <c r="AK692" s="319"/>
      <c r="AL692" s="143"/>
      <c r="AM692" s="319" t="s">
        <v>463</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327</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3"/>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87" t="s">
        <v>46</v>
      </c>
      <c r="B700" s="888"/>
      <c r="C700" s="888"/>
      <c r="D700" s="888"/>
      <c r="E700" s="888"/>
      <c r="F700" s="888"/>
      <c r="G700" s="888"/>
      <c r="H700" s="888"/>
      <c r="I700" s="888"/>
      <c r="J700" s="888"/>
      <c r="K700" s="888"/>
      <c r="L700" s="888"/>
      <c r="M700" s="888"/>
      <c r="N700" s="888"/>
      <c r="O700" s="888"/>
      <c r="P700" s="888"/>
      <c r="Q700" s="888"/>
      <c r="R700" s="888"/>
      <c r="S700" s="888"/>
      <c r="T700" s="888"/>
      <c r="U700" s="888"/>
      <c r="V700" s="888"/>
      <c r="W700" s="888"/>
      <c r="X700" s="888"/>
      <c r="Y700" s="888"/>
      <c r="Z700" s="888"/>
      <c r="AA700" s="888"/>
      <c r="AB700" s="888"/>
      <c r="AC700" s="888"/>
      <c r="AD700" s="888"/>
      <c r="AE700" s="888"/>
      <c r="AF700" s="888"/>
      <c r="AG700" s="888"/>
      <c r="AH700" s="888"/>
      <c r="AI700" s="888"/>
      <c r="AJ700" s="888"/>
      <c r="AK700" s="888"/>
      <c r="AL700" s="888"/>
      <c r="AM700" s="888"/>
      <c r="AN700" s="888"/>
      <c r="AO700" s="888"/>
      <c r="AP700" s="888"/>
      <c r="AQ700" s="888"/>
      <c r="AR700" s="888"/>
      <c r="AS700" s="888"/>
      <c r="AT700" s="888"/>
      <c r="AU700" s="888"/>
      <c r="AV700" s="888"/>
      <c r="AW700" s="888"/>
      <c r="AX700" s="889"/>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4" t="s">
        <v>30</v>
      </c>
      <c r="AH701" s="361"/>
      <c r="AI701" s="361"/>
      <c r="AJ701" s="361"/>
      <c r="AK701" s="361"/>
      <c r="AL701" s="361"/>
      <c r="AM701" s="361"/>
      <c r="AN701" s="361"/>
      <c r="AO701" s="361"/>
      <c r="AP701" s="361"/>
      <c r="AQ701" s="361"/>
      <c r="AR701" s="361"/>
      <c r="AS701" s="361"/>
      <c r="AT701" s="361"/>
      <c r="AU701" s="361"/>
      <c r="AV701" s="361"/>
      <c r="AW701" s="361"/>
      <c r="AX701" s="805"/>
    </row>
    <row r="702" spans="1:51" ht="27" customHeight="1" x14ac:dyDescent="0.15">
      <c r="A702" s="850" t="s">
        <v>139</v>
      </c>
      <c r="B702" s="851"/>
      <c r="C702" s="691" t="s">
        <v>140</v>
      </c>
      <c r="D702" s="692"/>
      <c r="E702" s="692"/>
      <c r="F702" s="692"/>
      <c r="G702" s="692"/>
      <c r="H702" s="692"/>
      <c r="I702" s="692"/>
      <c r="J702" s="692"/>
      <c r="K702" s="692"/>
      <c r="L702" s="692"/>
      <c r="M702" s="692"/>
      <c r="N702" s="692"/>
      <c r="O702" s="692"/>
      <c r="P702" s="692"/>
      <c r="Q702" s="692"/>
      <c r="R702" s="692"/>
      <c r="S702" s="692"/>
      <c r="T702" s="692"/>
      <c r="U702" s="692"/>
      <c r="V702" s="692"/>
      <c r="W702" s="692"/>
      <c r="X702" s="692"/>
      <c r="Y702" s="692"/>
      <c r="Z702" s="692"/>
      <c r="AA702" s="692"/>
      <c r="AB702" s="692"/>
      <c r="AC702" s="693"/>
      <c r="AD702" s="326" t="s">
        <v>645</v>
      </c>
      <c r="AE702" s="327"/>
      <c r="AF702" s="327"/>
      <c r="AG702" s="364" t="s">
        <v>646</v>
      </c>
      <c r="AH702" s="365"/>
      <c r="AI702" s="365"/>
      <c r="AJ702" s="365"/>
      <c r="AK702" s="365"/>
      <c r="AL702" s="365"/>
      <c r="AM702" s="365"/>
      <c r="AN702" s="365"/>
      <c r="AO702" s="365"/>
      <c r="AP702" s="365"/>
      <c r="AQ702" s="365"/>
      <c r="AR702" s="365"/>
      <c r="AS702" s="365"/>
      <c r="AT702" s="365"/>
      <c r="AU702" s="365"/>
      <c r="AV702" s="365"/>
      <c r="AW702" s="365"/>
      <c r="AX702" s="366"/>
    </row>
    <row r="703" spans="1:51" ht="27" customHeight="1" x14ac:dyDescent="0.15">
      <c r="A703" s="852"/>
      <c r="B703" s="853"/>
      <c r="C703" s="796" t="s">
        <v>36</v>
      </c>
      <c r="D703" s="797"/>
      <c r="E703" s="797"/>
      <c r="F703" s="797"/>
      <c r="G703" s="797"/>
      <c r="H703" s="797"/>
      <c r="I703" s="797"/>
      <c r="J703" s="797"/>
      <c r="K703" s="797"/>
      <c r="L703" s="797"/>
      <c r="M703" s="797"/>
      <c r="N703" s="797"/>
      <c r="O703" s="797"/>
      <c r="P703" s="797"/>
      <c r="Q703" s="797"/>
      <c r="R703" s="797"/>
      <c r="S703" s="797"/>
      <c r="T703" s="797"/>
      <c r="U703" s="797"/>
      <c r="V703" s="797"/>
      <c r="W703" s="797"/>
      <c r="X703" s="797"/>
      <c r="Y703" s="797"/>
      <c r="Z703" s="797"/>
      <c r="AA703" s="797"/>
      <c r="AB703" s="797"/>
      <c r="AC703" s="371"/>
      <c r="AD703" s="307" t="s">
        <v>645</v>
      </c>
      <c r="AE703" s="308"/>
      <c r="AF703" s="308"/>
      <c r="AG703" s="89" t="s">
        <v>647</v>
      </c>
      <c r="AH703" s="90"/>
      <c r="AI703" s="90"/>
      <c r="AJ703" s="90"/>
      <c r="AK703" s="90"/>
      <c r="AL703" s="90"/>
      <c r="AM703" s="90"/>
      <c r="AN703" s="90"/>
      <c r="AO703" s="90"/>
      <c r="AP703" s="90"/>
      <c r="AQ703" s="90"/>
      <c r="AR703" s="90"/>
      <c r="AS703" s="90"/>
      <c r="AT703" s="90"/>
      <c r="AU703" s="90"/>
      <c r="AV703" s="90"/>
      <c r="AW703" s="90"/>
      <c r="AX703" s="91"/>
    </row>
    <row r="704" spans="1:51" ht="27" customHeight="1" x14ac:dyDescent="0.15">
      <c r="A704" s="854"/>
      <c r="B704" s="855"/>
      <c r="C704" s="798" t="s">
        <v>141</v>
      </c>
      <c r="D704" s="799"/>
      <c r="E704" s="799"/>
      <c r="F704" s="799"/>
      <c r="G704" s="799"/>
      <c r="H704" s="799"/>
      <c r="I704" s="799"/>
      <c r="J704" s="799"/>
      <c r="K704" s="799"/>
      <c r="L704" s="799"/>
      <c r="M704" s="799"/>
      <c r="N704" s="799"/>
      <c r="O704" s="799"/>
      <c r="P704" s="799"/>
      <c r="Q704" s="799"/>
      <c r="R704" s="799"/>
      <c r="S704" s="799"/>
      <c r="T704" s="799"/>
      <c r="U704" s="799"/>
      <c r="V704" s="799"/>
      <c r="W704" s="799"/>
      <c r="X704" s="799"/>
      <c r="Y704" s="799"/>
      <c r="Z704" s="799"/>
      <c r="AA704" s="799"/>
      <c r="AB704" s="799"/>
      <c r="AC704" s="800"/>
      <c r="AD704" s="765" t="s">
        <v>645</v>
      </c>
      <c r="AE704" s="766"/>
      <c r="AF704" s="766"/>
      <c r="AG704" s="153" t="s">
        <v>648</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3" t="s">
        <v>38</v>
      </c>
      <c r="B705" s="624"/>
      <c r="C705" s="801" t="s">
        <v>40</v>
      </c>
      <c r="D705" s="802"/>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803"/>
      <c r="AD705" s="697" t="s">
        <v>645</v>
      </c>
      <c r="AE705" s="698"/>
      <c r="AF705" s="698"/>
      <c r="AG705" s="113" t="s">
        <v>654</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5"/>
      <c r="B706" s="626"/>
      <c r="C706" s="777"/>
      <c r="D706" s="778"/>
      <c r="E706" s="713" t="s">
        <v>300</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307" t="s">
        <v>653</v>
      </c>
      <c r="AE706" s="308"/>
      <c r="AF706" s="646"/>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5"/>
      <c r="B707" s="626"/>
      <c r="C707" s="779"/>
      <c r="D707" s="780"/>
      <c r="E707" s="716" t="s">
        <v>239</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815" t="s">
        <v>649</v>
      </c>
      <c r="AE707" s="816"/>
      <c r="AF707" s="816"/>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25"/>
      <c r="B708" s="627"/>
      <c r="C708" s="793" t="s">
        <v>41</v>
      </c>
      <c r="D708" s="794"/>
      <c r="E708" s="794"/>
      <c r="F708" s="794"/>
      <c r="G708" s="794"/>
      <c r="H708" s="794"/>
      <c r="I708" s="794"/>
      <c r="J708" s="794"/>
      <c r="K708" s="794"/>
      <c r="L708" s="794"/>
      <c r="M708" s="794"/>
      <c r="N708" s="794"/>
      <c r="O708" s="794"/>
      <c r="P708" s="794"/>
      <c r="Q708" s="794"/>
      <c r="R708" s="794"/>
      <c r="S708" s="794"/>
      <c r="T708" s="794"/>
      <c r="U708" s="794"/>
      <c r="V708" s="794"/>
      <c r="W708" s="794"/>
      <c r="X708" s="794"/>
      <c r="Y708" s="794"/>
      <c r="Z708" s="794"/>
      <c r="AA708" s="794"/>
      <c r="AB708" s="794"/>
      <c r="AC708" s="794"/>
      <c r="AD708" s="587" t="s">
        <v>650</v>
      </c>
      <c r="AE708" s="588"/>
      <c r="AF708" s="588"/>
      <c r="AG708" s="725" t="s">
        <v>325</v>
      </c>
      <c r="AH708" s="726"/>
      <c r="AI708" s="726"/>
      <c r="AJ708" s="726"/>
      <c r="AK708" s="726"/>
      <c r="AL708" s="726"/>
      <c r="AM708" s="726"/>
      <c r="AN708" s="726"/>
      <c r="AO708" s="726"/>
      <c r="AP708" s="726"/>
      <c r="AQ708" s="726"/>
      <c r="AR708" s="726"/>
      <c r="AS708" s="726"/>
      <c r="AT708" s="726"/>
      <c r="AU708" s="726"/>
      <c r="AV708" s="726"/>
      <c r="AW708" s="726"/>
      <c r="AX708" s="727"/>
    </row>
    <row r="709" spans="1:50" ht="26.25" customHeight="1" x14ac:dyDescent="0.15">
      <c r="A709" s="625"/>
      <c r="B709" s="627"/>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650</v>
      </c>
      <c r="AE709" s="308"/>
      <c r="AF709" s="308"/>
      <c r="AG709" s="89" t="s">
        <v>325</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5"/>
      <c r="B710" s="627"/>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650</v>
      </c>
      <c r="AE710" s="308"/>
      <c r="AF710" s="308"/>
      <c r="AG710" s="89" t="s">
        <v>325</v>
      </c>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25"/>
      <c r="B711" s="627"/>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6"/>
      <c r="AD711" s="307" t="s">
        <v>645</v>
      </c>
      <c r="AE711" s="308"/>
      <c r="AF711" s="308"/>
      <c r="AG711" s="89" t="s">
        <v>655</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5"/>
      <c r="B712" s="627"/>
      <c r="C712" s="370" t="s">
        <v>267</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6"/>
      <c r="AD712" s="765" t="s">
        <v>650</v>
      </c>
      <c r="AE712" s="766"/>
      <c r="AF712" s="766"/>
      <c r="AG712" s="790" t="s">
        <v>325</v>
      </c>
      <c r="AH712" s="791"/>
      <c r="AI712" s="791"/>
      <c r="AJ712" s="791"/>
      <c r="AK712" s="791"/>
      <c r="AL712" s="791"/>
      <c r="AM712" s="791"/>
      <c r="AN712" s="791"/>
      <c r="AO712" s="791"/>
      <c r="AP712" s="791"/>
      <c r="AQ712" s="791"/>
      <c r="AR712" s="791"/>
      <c r="AS712" s="791"/>
      <c r="AT712" s="791"/>
      <c r="AU712" s="791"/>
      <c r="AV712" s="791"/>
      <c r="AW712" s="791"/>
      <c r="AX712" s="792"/>
    </row>
    <row r="713" spans="1:50" ht="26.25" customHeight="1" x14ac:dyDescent="0.15">
      <c r="A713" s="625"/>
      <c r="B713" s="627"/>
      <c r="C713" s="928" t="s">
        <v>268</v>
      </c>
      <c r="D713" s="929"/>
      <c r="E713" s="929"/>
      <c r="F713" s="929"/>
      <c r="G713" s="929"/>
      <c r="H713" s="929"/>
      <c r="I713" s="929"/>
      <c r="J713" s="929"/>
      <c r="K713" s="929"/>
      <c r="L713" s="929"/>
      <c r="M713" s="929"/>
      <c r="N713" s="929"/>
      <c r="O713" s="929"/>
      <c r="P713" s="929"/>
      <c r="Q713" s="929"/>
      <c r="R713" s="929"/>
      <c r="S713" s="929"/>
      <c r="T713" s="929"/>
      <c r="U713" s="929"/>
      <c r="V713" s="929"/>
      <c r="W713" s="929"/>
      <c r="X713" s="929"/>
      <c r="Y713" s="929"/>
      <c r="Z713" s="929"/>
      <c r="AA713" s="929"/>
      <c r="AB713" s="929"/>
      <c r="AC713" s="930"/>
      <c r="AD713" s="307" t="s">
        <v>650</v>
      </c>
      <c r="AE713" s="308"/>
      <c r="AF713" s="646"/>
      <c r="AG713" s="89" t="s">
        <v>325</v>
      </c>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28"/>
      <c r="B714" s="629"/>
      <c r="C714" s="630" t="s">
        <v>246</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787" t="s">
        <v>650</v>
      </c>
      <c r="AE714" s="788"/>
      <c r="AF714" s="789"/>
      <c r="AG714" s="719" t="s">
        <v>325</v>
      </c>
      <c r="AH714" s="720"/>
      <c r="AI714" s="720"/>
      <c r="AJ714" s="720"/>
      <c r="AK714" s="720"/>
      <c r="AL714" s="720"/>
      <c r="AM714" s="720"/>
      <c r="AN714" s="720"/>
      <c r="AO714" s="720"/>
      <c r="AP714" s="720"/>
      <c r="AQ714" s="720"/>
      <c r="AR714" s="720"/>
      <c r="AS714" s="720"/>
      <c r="AT714" s="720"/>
      <c r="AU714" s="720"/>
      <c r="AV714" s="720"/>
      <c r="AW714" s="720"/>
      <c r="AX714" s="721"/>
    </row>
    <row r="715" spans="1:50" ht="27" customHeight="1" x14ac:dyDescent="0.15">
      <c r="A715" s="623" t="s">
        <v>39</v>
      </c>
      <c r="B715" s="767"/>
      <c r="C715" s="768" t="s">
        <v>247</v>
      </c>
      <c r="D715" s="769"/>
      <c r="E715" s="769"/>
      <c r="F715" s="769"/>
      <c r="G715" s="769"/>
      <c r="H715" s="769"/>
      <c r="I715" s="769"/>
      <c r="J715" s="769"/>
      <c r="K715" s="769"/>
      <c r="L715" s="769"/>
      <c r="M715" s="769"/>
      <c r="N715" s="769"/>
      <c r="O715" s="769"/>
      <c r="P715" s="769"/>
      <c r="Q715" s="769"/>
      <c r="R715" s="769"/>
      <c r="S715" s="769"/>
      <c r="T715" s="769"/>
      <c r="U715" s="769"/>
      <c r="V715" s="769"/>
      <c r="W715" s="769"/>
      <c r="X715" s="769"/>
      <c r="Y715" s="769"/>
      <c r="Z715" s="769"/>
      <c r="AA715" s="769"/>
      <c r="AB715" s="769"/>
      <c r="AC715" s="770"/>
      <c r="AD715" s="587" t="s">
        <v>650</v>
      </c>
      <c r="AE715" s="588"/>
      <c r="AF715" s="639"/>
      <c r="AG715" s="725" t="s">
        <v>325</v>
      </c>
      <c r="AH715" s="726"/>
      <c r="AI715" s="726"/>
      <c r="AJ715" s="726"/>
      <c r="AK715" s="726"/>
      <c r="AL715" s="726"/>
      <c r="AM715" s="726"/>
      <c r="AN715" s="726"/>
      <c r="AO715" s="726"/>
      <c r="AP715" s="726"/>
      <c r="AQ715" s="726"/>
      <c r="AR715" s="726"/>
      <c r="AS715" s="726"/>
      <c r="AT715" s="726"/>
      <c r="AU715" s="726"/>
      <c r="AV715" s="726"/>
      <c r="AW715" s="726"/>
      <c r="AX715" s="727"/>
    </row>
    <row r="716" spans="1:50" ht="35.25" customHeight="1" x14ac:dyDescent="0.15">
      <c r="A716" s="625"/>
      <c r="B716" s="627"/>
      <c r="C716" s="603" t="s">
        <v>44</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609" t="s">
        <v>650</v>
      </c>
      <c r="AE716" s="610"/>
      <c r="AF716" s="610"/>
      <c r="AG716" s="89" t="s">
        <v>325</v>
      </c>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25"/>
      <c r="B717" s="627"/>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645</v>
      </c>
      <c r="AE717" s="308"/>
      <c r="AF717" s="308"/>
      <c r="AG717" s="89" t="s">
        <v>656</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28"/>
      <c r="B718" s="629"/>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650</v>
      </c>
      <c r="AE718" s="308"/>
      <c r="AF718" s="308"/>
      <c r="AG718" s="115" t="s">
        <v>325</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59" t="s">
        <v>57</v>
      </c>
      <c r="B719" s="760"/>
      <c r="C719" s="606" t="s">
        <v>143</v>
      </c>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8"/>
      <c r="AD719" s="587" t="s">
        <v>650</v>
      </c>
      <c r="AE719" s="588"/>
      <c r="AF719" s="588"/>
      <c r="AG719" s="113"/>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1"/>
      <c r="B720" s="762"/>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1"/>
      <c r="B721" s="762"/>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customHeight="1" x14ac:dyDescent="0.15">
      <c r="A722" s="761"/>
      <c r="B722" s="762"/>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customHeight="1" x14ac:dyDescent="0.15">
      <c r="A723" s="761"/>
      <c r="B723" s="762"/>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customHeight="1" x14ac:dyDescent="0.15">
      <c r="A724" s="761"/>
      <c r="B724" s="762"/>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customHeight="1" x14ac:dyDescent="0.15">
      <c r="A725" s="763"/>
      <c r="B725" s="764"/>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3" t="s">
        <v>47</v>
      </c>
      <c r="B726" s="782"/>
      <c r="C726" s="795" t="s">
        <v>52</v>
      </c>
      <c r="D726" s="817"/>
      <c r="E726" s="817"/>
      <c r="F726" s="818"/>
      <c r="G726" s="561" t="s">
        <v>657</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67.5" customHeight="1" thickBot="1" x14ac:dyDescent="0.2">
      <c r="A727" s="783"/>
      <c r="B727" s="784"/>
      <c r="C727" s="731" t="s">
        <v>56</v>
      </c>
      <c r="D727" s="732"/>
      <c r="E727" s="732"/>
      <c r="F727" s="733"/>
      <c r="G727" s="559"/>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15">
      <c r="A728" s="728" t="s">
        <v>32</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2" ht="67.5" customHeight="1" thickBot="1" x14ac:dyDescent="0.2">
      <c r="A729" s="617" t="s">
        <v>668</v>
      </c>
      <c r="B729" s="618"/>
      <c r="C729" s="618"/>
      <c r="D729" s="618"/>
      <c r="E729" s="618"/>
      <c r="F729" s="618"/>
      <c r="G729" s="618"/>
      <c r="H729" s="618"/>
      <c r="I729" s="618"/>
      <c r="J729" s="618"/>
      <c r="K729" s="618"/>
      <c r="L729" s="618"/>
      <c r="M729" s="618"/>
      <c r="N729" s="618"/>
      <c r="O729" s="618"/>
      <c r="P729" s="618"/>
      <c r="Q729" s="618"/>
      <c r="R729" s="618"/>
      <c r="S729" s="618"/>
      <c r="T729" s="618"/>
      <c r="U729" s="618"/>
      <c r="V729" s="618"/>
      <c r="W729" s="618"/>
      <c r="X729" s="618"/>
      <c r="Y729" s="618"/>
      <c r="Z729" s="618"/>
      <c r="AA729" s="618"/>
      <c r="AB729" s="618"/>
      <c r="AC729" s="618"/>
      <c r="AD729" s="618"/>
      <c r="AE729" s="618"/>
      <c r="AF729" s="618"/>
      <c r="AG729" s="618"/>
      <c r="AH729" s="618"/>
      <c r="AI729" s="618"/>
      <c r="AJ729" s="618"/>
      <c r="AK729" s="618"/>
      <c r="AL729" s="618"/>
      <c r="AM729" s="618"/>
      <c r="AN729" s="618"/>
      <c r="AO729" s="618"/>
      <c r="AP729" s="618"/>
      <c r="AQ729" s="618"/>
      <c r="AR729" s="618"/>
      <c r="AS729" s="618"/>
      <c r="AT729" s="618"/>
      <c r="AU729" s="618"/>
      <c r="AV729" s="618"/>
      <c r="AW729" s="618"/>
      <c r="AX729" s="619"/>
    </row>
    <row r="730" spans="1:52" ht="24.75" customHeight="1" x14ac:dyDescent="0.15">
      <c r="A730" s="722" t="s">
        <v>33</v>
      </c>
      <c r="B730" s="723"/>
      <c r="C730" s="723"/>
      <c r="D730" s="723"/>
      <c r="E730" s="723"/>
      <c r="F730" s="723"/>
      <c r="G730" s="723"/>
      <c r="H730" s="723"/>
      <c r="I730" s="723"/>
      <c r="J730" s="723"/>
      <c r="K730" s="723"/>
      <c r="L730" s="723"/>
      <c r="M730" s="723"/>
      <c r="N730" s="723"/>
      <c r="O730" s="723"/>
      <c r="P730" s="723"/>
      <c r="Q730" s="723"/>
      <c r="R730" s="723"/>
      <c r="S730" s="723"/>
      <c r="T730" s="723"/>
      <c r="U730" s="723"/>
      <c r="V730" s="723"/>
      <c r="W730" s="723"/>
      <c r="X730" s="723"/>
      <c r="Y730" s="723"/>
      <c r="Z730" s="723"/>
      <c r="AA730" s="723"/>
      <c r="AB730" s="723"/>
      <c r="AC730" s="723"/>
      <c r="AD730" s="723"/>
      <c r="AE730" s="723"/>
      <c r="AF730" s="723"/>
      <c r="AG730" s="723"/>
      <c r="AH730" s="723"/>
      <c r="AI730" s="723"/>
      <c r="AJ730" s="723"/>
      <c r="AK730" s="723"/>
      <c r="AL730" s="723"/>
      <c r="AM730" s="723"/>
      <c r="AN730" s="723"/>
      <c r="AO730" s="723"/>
      <c r="AP730" s="723"/>
      <c r="AQ730" s="723"/>
      <c r="AR730" s="723"/>
      <c r="AS730" s="723"/>
      <c r="AT730" s="723"/>
      <c r="AU730" s="723"/>
      <c r="AV730" s="723"/>
      <c r="AW730" s="723"/>
      <c r="AX730" s="724"/>
    </row>
    <row r="731" spans="1:52" ht="67.5" customHeight="1" thickBot="1" x14ac:dyDescent="0.2">
      <c r="A731" s="656" t="s">
        <v>136</v>
      </c>
      <c r="B731" s="657"/>
      <c r="C731" s="657"/>
      <c r="D731" s="657"/>
      <c r="E731" s="658"/>
      <c r="F731" s="712" t="s">
        <v>667</v>
      </c>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18"/>
      <c r="AL731" s="618"/>
      <c r="AM731" s="618"/>
      <c r="AN731" s="618"/>
      <c r="AO731" s="618"/>
      <c r="AP731" s="618"/>
      <c r="AQ731" s="618"/>
      <c r="AR731" s="618"/>
      <c r="AS731" s="618"/>
      <c r="AT731" s="618"/>
      <c r="AU731" s="618"/>
      <c r="AV731" s="618"/>
      <c r="AW731" s="618"/>
      <c r="AX731" s="619"/>
    </row>
    <row r="732" spans="1:52" ht="24.75" customHeight="1" x14ac:dyDescent="0.15">
      <c r="A732" s="722" t="s">
        <v>45</v>
      </c>
      <c r="B732" s="723"/>
      <c r="C732" s="723"/>
      <c r="D732" s="723"/>
      <c r="E732" s="723"/>
      <c r="F732" s="723"/>
      <c r="G732" s="723"/>
      <c r="H732" s="723"/>
      <c r="I732" s="723"/>
      <c r="J732" s="723"/>
      <c r="K732" s="723"/>
      <c r="L732" s="723"/>
      <c r="M732" s="723"/>
      <c r="N732" s="723"/>
      <c r="O732" s="723"/>
      <c r="P732" s="723"/>
      <c r="Q732" s="723"/>
      <c r="R732" s="723"/>
      <c r="S732" s="723"/>
      <c r="T732" s="723"/>
      <c r="U732" s="723"/>
      <c r="V732" s="723"/>
      <c r="W732" s="723"/>
      <c r="X732" s="723"/>
      <c r="Y732" s="723"/>
      <c r="Z732" s="723"/>
      <c r="AA732" s="723"/>
      <c r="AB732" s="723"/>
      <c r="AC732" s="723"/>
      <c r="AD732" s="723"/>
      <c r="AE732" s="723"/>
      <c r="AF732" s="723"/>
      <c r="AG732" s="723"/>
      <c r="AH732" s="723"/>
      <c r="AI732" s="723"/>
      <c r="AJ732" s="723"/>
      <c r="AK732" s="723"/>
      <c r="AL732" s="723"/>
      <c r="AM732" s="723"/>
      <c r="AN732" s="723"/>
      <c r="AO732" s="723"/>
      <c r="AP732" s="723"/>
      <c r="AQ732" s="723"/>
      <c r="AR732" s="723"/>
      <c r="AS732" s="723"/>
      <c r="AT732" s="723"/>
      <c r="AU732" s="723"/>
      <c r="AV732" s="723"/>
      <c r="AW732" s="723"/>
      <c r="AX732" s="724"/>
    </row>
    <row r="733" spans="1:52" ht="66" customHeight="1" thickBot="1" x14ac:dyDescent="0.2">
      <c r="A733" s="656" t="s">
        <v>301</v>
      </c>
      <c r="B733" s="657"/>
      <c r="C733" s="657"/>
      <c r="D733" s="657"/>
      <c r="E733" s="658"/>
      <c r="F733" s="620" t="s">
        <v>669</v>
      </c>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1"/>
      <c r="AL733" s="621"/>
      <c r="AM733" s="621"/>
      <c r="AN733" s="621"/>
      <c r="AO733" s="621"/>
      <c r="AP733" s="621"/>
      <c r="AQ733" s="621"/>
      <c r="AR733" s="621"/>
      <c r="AS733" s="621"/>
      <c r="AT733" s="621"/>
      <c r="AU733" s="621"/>
      <c r="AV733" s="621"/>
      <c r="AW733" s="621"/>
      <c r="AX733" s="622"/>
    </row>
    <row r="734" spans="1:52" ht="24.75" customHeight="1" x14ac:dyDescent="0.15">
      <c r="A734" s="734" t="s">
        <v>34</v>
      </c>
      <c r="B734" s="735"/>
      <c r="C734" s="735"/>
      <c r="D734" s="735"/>
      <c r="E734" s="735"/>
      <c r="F734" s="735"/>
      <c r="G734" s="735"/>
      <c r="H734" s="735"/>
      <c r="I734" s="735"/>
      <c r="J734" s="735"/>
      <c r="K734" s="735"/>
      <c r="L734" s="735"/>
      <c r="M734" s="735"/>
      <c r="N734" s="735"/>
      <c r="O734" s="735"/>
      <c r="P734" s="735"/>
      <c r="Q734" s="735"/>
      <c r="R734" s="735"/>
      <c r="S734" s="735"/>
      <c r="T734" s="735"/>
      <c r="U734" s="735"/>
      <c r="V734" s="735"/>
      <c r="W734" s="735"/>
      <c r="X734" s="735"/>
      <c r="Y734" s="735"/>
      <c r="Z734" s="735"/>
      <c r="AA734" s="735"/>
      <c r="AB734" s="735"/>
      <c r="AC734" s="735"/>
      <c r="AD734" s="735"/>
      <c r="AE734" s="735"/>
      <c r="AF734" s="735"/>
      <c r="AG734" s="735"/>
      <c r="AH734" s="735"/>
      <c r="AI734" s="735"/>
      <c r="AJ734" s="735"/>
      <c r="AK734" s="735"/>
      <c r="AL734" s="735"/>
      <c r="AM734" s="735"/>
      <c r="AN734" s="735"/>
      <c r="AO734" s="735"/>
      <c r="AP734" s="735"/>
      <c r="AQ734" s="735"/>
      <c r="AR734" s="735"/>
      <c r="AS734" s="735"/>
      <c r="AT734" s="735"/>
      <c r="AU734" s="735"/>
      <c r="AV734" s="735"/>
      <c r="AW734" s="735"/>
      <c r="AX734" s="736"/>
    </row>
    <row r="735" spans="1:52" ht="67.5" customHeight="1" thickBot="1" x14ac:dyDescent="0.2">
      <c r="A735" s="773" t="s">
        <v>670</v>
      </c>
      <c r="B735" s="774"/>
      <c r="C735" s="774"/>
      <c r="D735" s="774"/>
      <c r="E735" s="774"/>
      <c r="F735" s="774"/>
      <c r="G735" s="774"/>
      <c r="H735" s="774"/>
      <c r="I735" s="774"/>
      <c r="J735" s="774"/>
      <c r="K735" s="774"/>
      <c r="L735" s="774"/>
      <c r="M735" s="774"/>
      <c r="N735" s="774"/>
      <c r="O735" s="774"/>
      <c r="P735" s="774"/>
      <c r="Q735" s="774"/>
      <c r="R735" s="774"/>
      <c r="S735" s="774"/>
      <c r="T735" s="774"/>
      <c r="U735" s="774"/>
      <c r="V735" s="774"/>
      <c r="W735" s="774"/>
      <c r="X735" s="774"/>
      <c r="Y735" s="774"/>
      <c r="Z735" s="774"/>
      <c r="AA735" s="774"/>
      <c r="AB735" s="774"/>
      <c r="AC735" s="774"/>
      <c r="AD735" s="774"/>
      <c r="AE735" s="774"/>
      <c r="AF735" s="774"/>
      <c r="AG735" s="774"/>
      <c r="AH735" s="774"/>
      <c r="AI735" s="774"/>
      <c r="AJ735" s="774"/>
      <c r="AK735" s="774"/>
      <c r="AL735" s="774"/>
      <c r="AM735" s="774"/>
      <c r="AN735" s="774"/>
      <c r="AO735" s="774"/>
      <c r="AP735" s="774"/>
      <c r="AQ735" s="774"/>
      <c r="AR735" s="774"/>
      <c r="AS735" s="774"/>
      <c r="AT735" s="774"/>
      <c r="AU735" s="774"/>
      <c r="AV735" s="774"/>
      <c r="AW735" s="774"/>
      <c r="AX735" s="775"/>
    </row>
    <row r="736" spans="1:52" ht="24.75" customHeight="1" x14ac:dyDescent="0.15">
      <c r="A736" s="633" t="s">
        <v>273</v>
      </c>
      <c r="B736" s="634"/>
      <c r="C736" s="634"/>
      <c r="D736" s="634"/>
      <c r="E736" s="634"/>
      <c r="F736" s="634"/>
      <c r="G736" s="634"/>
      <c r="H736" s="634"/>
      <c r="I736" s="634"/>
      <c r="J736" s="634"/>
      <c r="K736" s="634"/>
      <c r="L736" s="634"/>
      <c r="M736" s="634"/>
      <c r="N736" s="634"/>
      <c r="O736" s="634"/>
      <c r="P736" s="634"/>
      <c r="Q736" s="634"/>
      <c r="R736" s="634"/>
      <c r="S736" s="634"/>
      <c r="T736" s="634"/>
      <c r="U736" s="634"/>
      <c r="V736" s="634"/>
      <c r="W736" s="634"/>
      <c r="X736" s="634"/>
      <c r="Y736" s="634"/>
      <c r="Z736" s="634"/>
      <c r="AA736" s="634"/>
      <c r="AB736" s="634"/>
      <c r="AC736" s="634"/>
      <c r="AD736" s="634"/>
      <c r="AE736" s="634"/>
      <c r="AF736" s="634"/>
      <c r="AG736" s="634"/>
      <c r="AH736" s="634"/>
      <c r="AI736" s="634"/>
      <c r="AJ736" s="634"/>
      <c r="AK736" s="634"/>
      <c r="AL736" s="634"/>
      <c r="AM736" s="634"/>
      <c r="AN736" s="634"/>
      <c r="AO736" s="634"/>
      <c r="AP736" s="634"/>
      <c r="AQ736" s="634"/>
      <c r="AR736" s="634"/>
      <c r="AS736" s="634"/>
      <c r="AT736" s="634"/>
      <c r="AU736" s="634"/>
      <c r="AV736" s="634"/>
      <c r="AW736" s="634"/>
      <c r="AX736" s="635"/>
      <c r="AZ736" s="10"/>
    </row>
    <row r="737" spans="1:51" ht="24.75" customHeight="1" x14ac:dyDescent="0.15">
      <c r="A737" s="971" t="s">
        <v>591</v>
      </c>
      <c r="B737" s="196"/>
      <c r="C737" s="196"/>
      <c r="D737" s="197"/>
      <c r="E737" s="935" t="s">
        <v>637</v>
      </c>
      <c r="F737" s="936"/>
      <c r="G737" s="936"/>
      <c r="H737" s="936"/>
      <c r="I737" s="936"/>
      <c r="J737" s="936"/>
      <c r="K737" s="936"/>
      <c r="L737" s="936"/>
      <c r="M737" s="936"/>
      <c r="N737" s="936"/>
      <c r="O737" s="936"/>
      <c r="P737" s="938"/>
      <c r="Q737" s="935"/>
      <c r="R737" s="936"/>
      <c r="S737" s="936"/>
      <c r="T737" s="936"/>
      <c r="U737" s="936"/>
      <c r="V737" s="936"/>
      <c r="W737" s="936"/>
      <c r="X737" s="936"/>
      <c r="Y737" s="936"/>
      <c r="Z737" s="936"/>
      <c r="AA737" s="936"/>
      <c r="AB737" s="938"/>
      <c r="AC737" s="935"/>
      <c r="AD737" s="936"/>
      <c r="AE737" s="936"/>
      <c r="AF737" s="936"/>
      <c r="AG737" s="936"/>
      <c r="AH737" s="936"/>
      <c r="AI737" s="936"/>
      <c r="AJ737" s="936"/>
      <c r="AK737" s="936"/>
      <c r="AL737" s="936"/>
      <c r="AM737" s="936"/>
      <c r="AN737" s="938"/>
      <c r="AO737" s="935"/>
      <c r="AP737" s="936"/>
      <c r="AQ737" s="936"/>
      <c r="AR737" s="936"/>
      <c r="AS737" s="936"/>
      <c r="AT737" s="936"/>
      <c r="AU737" s="936"/>
      <c r="AV737" s="936"/>
      <c r="AW737" s="936"/>
      <c r="AX737" s="937"/>
      <c r="AY737" s="82"/>
    </row>
    <row r="738" spans="1:51" ht="24.75" customHeight="1" x14ac:dyDescent="0.15">
      <c r="A738" s="346" t="s">
        <v>316</v>
      </c>
      <c r="B738" s="346"/>
      <c r="C738" s="346"/>
      <c r="D738" s="346"/>
      <c r="E738" s="935" t="s">
        <v>637</v>
      </c>
      <c r="F738" s="936"/>
      <c r="G738" s="936"/>
      <c r="H738" s="936"/>
      <c r="I738" s="936"/>
      <c r="J738" s="936"/>
      <c r="K738" s="936"/>
      <c r="L738" s="936"/>
      <c r="M738" s="936"/>
      <c r="N738" s="936"/>
      <c r="O738" s="936"/>
      <c r="P738" s="938"/>
      <c r="Q738" s="935"/>
      <c r="R738" s="936"/>
      <c r="S738" s="936"/>
      <c r="T738" s="936"/>
      <c r="U738" s="936"/>
      <c r="V738" s="936"/>
      <c r="W738" s="936"/>
      <c r="X738" s="936"/>
      <c r="Y738" s="936"/>
      <c r="Z738" s="936"/>
      <c r="AA738" s="936"/>
      <c r="AB738" s="938"/>
      <c r="AC738" s="935"/>
      <c r="AD738" s="936"/>
      <c r="AE738" s="936"/>
      <c r="AF738" s="936"/>
      <c r="AG738" s="936"/>
      <c r="AH738" s="936"/>
      <c r="AI738" s="936"/>
      <c r="AJ738" s="936"/>
      <c r="AK738" s="936"/>
      <c r="AL738" s="936"/>
      <c r="AM738" s="936"/>
      <c r="AN738" s="938"/>
      <c r="AO738" s="935"/>
      <c r="AP738" s="936"/>
      <c r="AQ738" s="936"/>
      <c r="AR738" s="936"/>
      <c r="AS738" s="936"/>
      <c r="AT738" s="936"/>
      <c r="AU738" s="936"/>
      <c r="AV738" s="936"/>
      <c r="AW738" s="936"/>
      <c r="AX738" s="937"/>
    </row>
    <row r="739" spans="1:51" ht="24.75" customHeight="1" x14ac:dyDescent="0.15">
      <c r="A739" s="346" t="s">
        <v>315</v>
      </c>
      <c r="B739" s="346"/>
      <c r="C739" s="346"/>
      <c r="D739" s="346"/>
      <c r="E739" s="935" t="s">
        <v>637</v>
      </c>
      <c r="F739" s="936"/>
      <c r="G739" s="936"/>
      <c r="H739" s="936"/>
      <c r="I739" s="936"/>
      <c r="J739" s="936"/>
      <c r="K739" s="936"/>
      <c r="L739" s="936"/>
      <c r="M739" s="936"/>
      <c r="N739" s="936"/>
      <c r="O739" s="936"/>
      <c r="P739" s="938"/>
      <c r="Q739" s="935"/>
      <c r="R739" s="936"/>
      <c r="S739" s="936"/>
      <c r="T739" s="936"/>
      <c r="U739" s="936"/>
      <c r="V739" s="936"/>
      <c r="W739" s="936"/>
      <c r="X739" s="936"/>
      <c r="Y739" s="936"/>
      <c r="Z739" s="936"/>
      <c r="AA739" s="936"/>
      <c r="AB739" s="938"/>
      <c r="AC739" s="935"/>
      <c r="AD739" s="936"/>
      <c r="AE739" s="936"/>
      <c r="AF739" s="936"/>
      <c r="AG739" s="936"/>
      <c r="AH739" s="936"/>
      <c r="AI739" s="936"/>
      <c r="AJ739" s="936"/>
      <c r="AK739" s="936"/>
      <c r="AL739" s="936"/>
      <c r="AM739" s="936"/>
      <c r="AN739" s="938"/>
      <c r="AO739" s="935"/>
      <c r="AP739" s="936"/>
      <c r="AQ739" s="936"/>
      <c r="AR739" s="936"/>
      <c r="AS739" s="936"/>
      <c r="AT739" s="936"/>
      <c r="AU739" s="936"/>
      <c r="AV739" s="936"/>
      <c r="AW739" s="936"/>
      <c r="AX739" s="937"/>
    </row>
    <row r="740" spans="1:51" ht="24.75" customHeight="1" x14ac:dyDescent="0.15">
      <c r="A740" s="346" t="s">
        <v>314</v>
      </c>
      <c r="B740" s="346"/>
      <c r="C740" s="346"/>
      <c r="D740" s="346"/>
      <c r="E740" s="935" t="s">
        <v>637</v>
      </c>
      <c r="F740" s="936"/>
      <c r="G740" s="936"/>
      <c r="H740" s="936"/>
      <c r="I740" s="936"/>
      <c r="J740" s="936"/>
      <c r="K740" s="936"/>
      <c r="L740" s="936"/>
      <c r="M740" s="936"/>
      <c r="N740" s="936"/>
      <c r="O740" s="936"/>
      <c r="P740" s="938"/>
      <c r="Q740" s="935"/>
      <c r="R740" s="936"/>
      <c r="S740" s="936"/>
      <c r="T740" s="936"/>
      <c r="U740" s="936"/>
      <c r="V740" s="936"/>
      <c r="W740" s="936"/>
      <c r="X740" s="936"/>
      <c r="Y740" s="936"/>
      <c r="Z740" s="936"/>
      <c r="AA740" s="936"/>
      <c r="AB740" s="938"/>
      <c r="AC740" s="935"/>
      <c r="AD740" s="936"/>
      <c r="AE740" s="936"/>
      <c r="AF740" s="936"/>
      <c r="AG740" s="936"/>
      <c r="AH740" s="936"/>
      <c r="AI740" s="936"/>
      <c r="AJ740" s="936"/>
      <c r="AK740" s="936"/>
      <c r="AL740" s="936"/>
      <c r="AM740" s="936"/>
      <c r="AN740" s="938"/>
      <c r="AO740" s="935"/>
      <c r="AP740" s="936"/>
      <c r="AQ740" s="936"/>
      <c r="AR740" s="936"/>
      <c r="AS740" s="936"/>
      <c r="AT740" s="936"/>
      <c r="AU740" s="936"/>
      <c r="AV740" s="936"/>
      <c r="AW740" s="936"/>
      <c r="AX740" s="937"/>
    </row>
    <row r="741" spans="1:51" ht="24.75" customHeight="1" x14ac:dyDescent="0.15">
      <c r="A741" s="346" t="s">
        <v>313</v>
      </c>
      <c r="B741" s="346"/>
      <c r="C741" s="346"/>
      <c r="D741" s="346"/>
      <c r="E741" s="935" t="s">
        <v>637</v>
      </c>
      <c r="F741" s="936"/>
      <c r="G741" s="936"/>
      <c r="H741" s="936"/>
      <c r="I741" s="936"/>
      <c r="J741" s="936"/>
      <c r="K741" s="936"/>
      <c r="L741" s="936"/>
      <c r="M741" s="936"/>
      <c r="N741" s="936"/>
      <c r="O741" s="936"/>
      <c r="P741" s="938"/>
      <c r="Q741" s="935"/>
      <c r="R741" s="936"/>
      <c r="S741" s="936"/>
      <c r="T741" s="936"/>
      <c r="U741" s="936"/>
      <c r="V741" s="936"/>
      <c r="W741" s="936"/>
      <c r="X741" s="936"/>
      <c r="Y741" s="936"/>
      <c r="Z741" s="936"/>
      <c r="AA741" s="936"/>
      <c r="AB741" s="938"/>
      <c r="AC741" s="935"/>
      <c r="AD741" s="936"/>
      <c r="AE741" s="936"/>
      <c r="AF741" s="936"/>
      <c r="AG741" s="936"/>
      <c r="AH741" s="936"/>
      <c r="AI741" s="936"/>
      <c r="AJ741" s="936"/>
      <c r="AK741" s="936"/>
      <c r="AL741" s="936"/>
      <c r="AM741" s="936"/>
      <c r="AN741" s="938"/>
      <c r="AO741" s="935"/>
      <c r="AP741" s="936"/>
      <c r="AQ741" s="936"/>
      <c r="AR741" s="936"/>
      <c r="AS741" s="936"/>
      <c r="AT741" s="936"/>
      <c r="AU741" s="936"/>
      <c r="AV741" s="936"/>
      <c r="AW741" s="936"/>
      <c r="AX741" s="937"/>
    </row>
    <row r="742" spans="1:51" ht="24.75" customHeight="1" x14ac:dyDescent="0.15">
      <c r="A742" s="346" t="s">
        <v>312</v>
      </c>
      <c r="B742" s="346"/>
      <c r="C742" s="346"/>
      <c r="D742" s="346"/>
      <c r="E742" s="935" t="s">
        <v>637</v>
      </c>
      <c r="F742" s="936"/>
      <c r="G742" s="936"/>
      <c r="H742" s="936"/>
      <c r="I742" s="936"/>
      <c r="J742" s="936"/>
      <c r="K742" s="936"/>
      <c r="L742" s="936"/>
      <c r="M742" s="936"/>
      <c r="N742" s="936"/>
      <c r="O742" s="936"/>
      <c r="P742" s="938"/>
      <c r="Q742" s="935"/>
      <c r="R742" s="936"/>
      <c r="S742" s="936"/>
      <c r="T742" s="936"/>
      <c r="U742" s="936"/>
      <c r="V742" s="936"/>
      <c r="W742" s="936"/>
      <c r="X742" s="936"/>
      <c r="Y742" s="936"/>
      <c r="Z742" s="936"/>
      <c r="AA742" s="936"/>
      <c r="AB742" s="938"/>
      <c r="AC742" s="935"/>
      <c r="AD742" s="936"/>
      <c r="AE742" s="936"/>
      <c r="AF742" s="936"/>
      <c r="AG742" s="936"/>
      <c r="AH742" s="936"/>
      <c r="AI742" s="936"/>
      <c r="AJ742" s="936"/>
      <c r="AK742" s="936"/>
      <c r="AL742" s="936"/>
      <c r="AM742" s="936"/>
      <c r="AN742" s="938"/>
      <c r="AO742" s="935"/>
      <c r="AP742" s="936"/>
      <c r="AQ742" s="936"/>
      <c r="AR742" s="936"/>
      <c r="AS742" s="936"/>
      <c r="AT742" s="936"/>
      <c r="AU742" s="936"/>
      <c r="AV742" s="936"/>
      <c r="AW742" s="936"/>
      <c r="AX742" s="937"/>
    </row>
    <row r="743" spans="1:51" ht="24.75" customHeight="1" x14ac:dyDescent="0.15">
      <c r="A743" s="346" t="s">
        <v>311</v>
      </c>
      <c r="B743" s="346"/>
      <c r="C743" s="346"/>
      <c r="D743" s="346"/>
      <c r="E743" s="935" t="s">
        <v>637</v>
      </c>
      <c r="F743" s="936"/>
      <c r="G743" s="936"/>
      <c r="H743" s="936"/>
      <c r="I743" s="936"/>
      <c r="J743" s="936"/>
      <c r="K743" s="936"/>
      <c r="L743" s="936"/>
      <c r="M743" s="936"/>
      <c r="N743" s="936"/>
      <c r="O743" s="936"/>
      <c r="P743" s="938"/>
      <c r="Q743" s="935"/>
      <c r="R743" s="936"/>
      <c r="S743" s="936"/>
      <c r="T743" s="936"/>
      <c r="U743" s="936"/>
      <c r="V743" s="936"/>
      <c r="W743" s="936"/>
      <c r="X743" s="936"/>
      <c r="Y743" s="936"/>
      <c r="Z743" s="936"/>
      <c r="AA743" s="936"/>
      <c r="AB743" s="938"/>
      <c r="AC743" s="935"/>
      <c r="AD743" s="936"/>
      <c r="AE743" s="936"/>
      <c r="AF743" s="936"/>
      <c r="AG743" s="936"/>
      <c r="AH743" s="936"/>
      <c r="AI743" s="936"/>
      <c r="AJ743" s="936"/>
      <c r="AK743" s="936"/>
      <c r="AL743" s="936"/>
      <c r="AM743" s="936"/>
      <c r="AN743" s="938"/>
      <c r="AO743" s="935"/>
      <c r="AP743" s="936"/>
      <c r="AQ743" s="936"/>
      <c r="AR743" s="936"/>
      <c r="AS743" s="936"/>
      <c r="AT743" s="936"/>
      <c r="AU743" s="936"/>
      <c r="AV743" s="936"/>
      <c r="AW743" s="936"/>
      <c r="AX743" s="937"/>
    </row>
    <row r="744" spans="1:51" ht="24.75" customHeight="1" x14ac:dyDescent="0.15">
      <c r="A744" s="346" t="s">
        <v>310</v>
      </c>
      <c r="B744" s="346"/>
      <c r="C744" s="346"/>
      <c r="D744" s="346"/>
      <c r="E744" s="935" t="s">
        <v>637</v>
      </c>
      <c r="F744" s="936"/>
      <c r="G744" s="936"/>
      <c r="H744" s="936"/>
      <c r="I744" s="936"/>
      <c r="J744" s="936"/>
      <c r="K744" s="936"/>
      <c r="L744" s="936"/>
      <c r="M744" s="936"/>
      <c r="N744" s="936"/>
      <c r="O744" s="936"/>
      <c r="P744" s="938"/>
      <c r="Q744" s="935"/>
      <c r="R744" s="936"/>
      <c r="S744" s="936"/>
      <c r="T744" s="936"/>
      <c r="U744" s="936"/>
      <c r="V744" s="936"/>
      <c r="W744" s="936"/>
      <c r="X744" s="936"/>
      <c r="Y744" s="936"/>
      <c r="Z744" s="936"/>
      <c r="AA744" s="936"/>
      <c r="AB744" s="938"/>
      <c r="AC744" s="935"/>
      <c r="AD744" s="936"/>
      <c r="AE744" s="936"/>
      <c r="AF744" s="936"/>
      <c r="AG744" s="936"/>
      <c r="AH744" s="936"/>
      <c r="AI744" s="936"/>
      <c r="AJ744" s="936"/>
      <c r="AK744" s="936"/>
      <c r="AL744" s="936"/>
      <c r="AM744" s="936"/>
      <c r="AN744" s="938"/>
      <c r="AO744" s="935"/>
      <c r="AP744" s="936"/>
      <c r="AQ744" s="936"/>
      <c r="AR744" s="936"/>
      <c r="AS744" s="936"/>
      <c r="AT744" s="936"/>
      <c r="AU744" s="936"/>
      <c r="AV744" s="936"/>
      <c r="AW744" s="936"/>
      <c r="AX744" s="937"/>
    </row>
    <row r="745" spans="1:51" ht="24.75" customHeight="1" x14ac:dyDescent="0.15">
      <c r="A745" s="346" t="s">
        <v>309</v>
      </c>
      <c r="B745" s="346"/>
      <c r="C745" s="346"/>
      <c r="D745" s="346"/>
      <c r="E745" s="972" t="s">
        <v>637</v>
      </c>
      <c r="F745" s="973"/>
      <c r="G745" s="973"/>
      <c r="H745" s="973"/>
      <c r="I745" s="973"/>
      <c r="J745" s="973"/>
      <c r="K745" s="973"/>
      <c r="L745" s="973"/>
      <c r="M745" s="973"/>
      <c r="N745" s="973"/>
      <c r="O745" s="973"/>
      <c r="P745" s="974"/>
      <c r="Q745" s="972"/>
      <c r="R745" s="973"/>
      <c r="S745" s="973"/>
      <c r="T745" s="973"/>
      <c r="U745" s="973"/>
      <c r="V745" s="973"/>
      <c r="W745" s="973"/>
      <c r="X745" s="973"/>
      <c r="Y745" s="973"/>
      <c r="Z745" s="973"/>
      <c r="AA745" s="973"/>
      <c r="AB745" s="974"/>
      <c r="AC745" s="972"/>
      <c r="AD745" s="973"/>
      <c r="AE745" s="973"/>
      <c r="AF745" s="973"/>
      <c r="AG745" s="973"/>
      <c r="AH745" s="973"/>
      <c r="AI745" s="973"/>
      <c r="AJ745" s="973"/>
      <c r="AK745" s="973"/>
      <c r="AL745" s="973"/>
      <c r="AM745" s="973"/>
      <c r="AN745" s="974"/>
      <c r="AO745" s="935"/>
      <c r="AP745" s="936"/>
      <c r="AQ745" s="936"/>
      <c r="AR745" s="936"/>
      <c r="AS745" s="936"/>
      <c r="AT745" s="936"/>
      <c r="AU745" s="936"/>
      <c r="AV745" s="936"/>
      <c r="AW745" s="936"/>
      <c r="AX745" s="937"/>
    </row>
    <row r="746" spans="1:51" ht="24.75" customHeight="1" x14ac:dyDescent="0.15">
      <c r="A746" s="346" t="s">
        <v>464</v>
      </c>
      <c r="B746" s="346"/>
      <c r="C746" s="346"/>
      <c r="D746" s="346"/>
      <c r="E746" s="941" t="s">
        <v>629</v>
      </c>
      <c r="F746" s="939"/>
      <c r="G746" s="939"/>
      <c r="H746" s="85" t="str">
        <f>IF(E746="","","-")</f>
        <v>-</v>
      </c>
      <c r="I746" s="939" t="s">
        <v>644</v>
      </c>
      <c r="J746" s="939"/>
      <c r="K746" s="85" t="str">
        <f>IF(I746="","","-")</f>
        <v>-</v>
      </c>
      <c r="L746" s="940">
        <v>5</v>
      </c>
      <c r="M746" s="940"/>
      <c r="N746" s="85" t="str">
        <f>IF(O746="","","-")</f>
        <v/>
      </c>
      <c r="O746" s="942"/>
      <c r="P746" s="943"/>
      <c r="Q746" s="941"/>
      <c r="R746" s="939"/>
      <c r="S746" s="939"/>
      <c r="T746" s="85" t="str">
        <f>IF(Q746="","","-")</f>
        <v/>
      </c>
      <c r="U746" s="939"/>
      <c r="V746" s="939"/>
      <c r="W746" s="85" t="str">
        <f>IF(U746="","","-")</f>
        <v/>
      </c>
      <c r="X746" s="940"/>
      <c r="Y746" s="940"/>
      <c r="Z746" s="85" t="str">
        <f>IF(AA746="","","-")</f>
        <v/>
      </c>
      <c r="AA746" s="942"/>
      <c r="AB746" s="943"/>
      <c r="AC746" s="941"/>
      <c r="AD746" s="939"/>
      <c r="AE746" s="939"/>
      <c r="AF746" s="85" t="str">
        <f>IF(AC746="","","-")</f>
        <v/>
      </c>
      <c r="AG746" s="939"/>
      <c r="AH746" s="939"/>
      <c r="AI746" s="85" t="str">
        <f>IF(AG746="","","-")</f>
        <v/>
      </c>
      <c r="AJ746" s="940"/>
      <c r="AK746" s="940"/>
      <c r="AL746" s="85" t="str">
        <f>IF(AM746="","","-")</f>
        <v/>
      </c>
      <c r="AM746" s="942"/>
      <c r="AN746" s="943"/>
      <c r="AO746" s="941"/>
      <c r="AP746" s="939"/>
      <c r="AQ746" s="85" t="str">
        <f>IF(AO746="","","-")</f>
        <v/>
      </c>
      <c r="AR746" s="939"/>
      <c r="AS746" s="939"/>
      <c r="AT746" s="85" t="str">
        <f>IF(AR746="","","-")</f>
        <v/>
      </c>
      <c r="AU746" s="940"/>
      <c r="AV746" s="940"/>
      <c r="AW746" s="85" t="str">
        <f>IF(AX746="","","-")</f>
        <v/>
      </c>
      <c r="AX746" s="88"/>
    </row>
    <row r="747" spans="1:51" ht="24.75" customHeight="1" x14ac:dyDescent="0.15">
      <c r="A747" s="346" t="s">
        <v>428</v>
      </c>
      <c r="B747" s="346"/>
      <c r="C747" s="346"/>
      <c r="D747" s="346"/>
      <c r="E747" s="941" t="s">
        <v>629</v>
      </c>
      <c r="F747" s="939"/>
      <c r="G747" s="939"/>
      <c r="H747" s="85" t="str">
        <f>IF(E747="","","-")</f>
        <v>-</v>
      </c>
      <c r="I747" s="939" t="s">
        <v>332</v>
      </c>
      <c r="J747" s="939"/>
      <c r="K747" s="85" t="str">
        <f>IF(I747="","","-")</f>
        <v>-</v>
      </c>
      <c r="L747" s="940">
        <v>6</v>
      </c>
      <c r="M747" s="940"/>
      <c r="N747" s="85" t="str">
        <f>IF(O747="","","-")</f>
        <v/>
      </c>
      <c r="O747" s="942"/>
      <c r="P747" s="943"/>
      <c r="Q747" s="941"/>
      <c r="R747" s="939"/>
      <c r="S747" s="939"/>
      <c r="T747" s="85" t="str">
        <f>IF(Q747="","","-")</f>
        <v/>
      </c>
      <c r="U747" s="939"/>
      <c r="V747" s="939"/>
      <c r="W747" s="85" t="str">
        <f>IF(U747="","","-")</f>
        <v/>
      </c>
      <c r="X747" s="940"/>
      <c r="Y747" s="940"/>
      <c r="Z747" s="85" t="str">
        <f>IF(AA747="","","-")</f>
        <v/>
      </c>
      <c r="AA747" s="942"/>
      <c r="AB747" s="943"/>
      <c r="AC747" s="941"/>
      <c r="AD747" s="939"/>
      <c r="AE747" s="939"/>
      <c r="AF747" s="85" t="str">
        <f>IF(AC747="","","-")</f>
        <v/>
      </c>
      <c r="AG747" s="939"/>
      <c r="AH747" s="939"/>
      <c r="AI747" s="85" t="str">
        <f>IF(AG747="","","-")</f>
        <v/>
      </c>
      <c r="AJ747" s="940"/>
      <c r="AK747" s="940"/>
      <c r="AL747" s="85" t="str">
        <f>IF(AM747="","","-")</f>
        <v/>
      </c>
      <c r="AM747" s="942"/>
      <c r="AN747" s="943"/>
      <c r="AO747" s="941"/>
      <c r="AP747" s="939"/>
      <c r="AQ747" s="85" t="str">
        <f>IF(AO747="","","-")</f>
        <v/>
      </c>
      <c r="AR747" s="939"/>
      <c r="AS747" s="939"/>
      <c r="AT747" s="85" t="str">
        <f>IF(AR747="","","-")</f>
        <v/>
      </c>
      <c r="AU747" s="940"/>
      <c r="AV747" s="940"/>
      <c r="AW747" s="85" t="str">
        <f>IF(AX747="","","-")</f>
        <v/>
      </c>
      <c r="AX747" s="88"/>
    </row>
    <row r="748" spans="1:51" ht="28.35" customHeight="1" x14ac:dyDescent="0.15">
      <c r="A748" s="597" t="s">
        <v>303</v>
      </c>
      <c r="B748" s="598"/>
      <c r="C748" s="598"/>
      <c r="D748" s="598"/>
      <c r="E748" s="598"/>
      <c r="F748" s="599"/>
      <c r="G748" s="69" t="s">
        <v>627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7"/>
      <c r="B749" s="598"/>
      <c r="C749" s="598"/>
      <c r="D749" s="598"/>
      <c r="E749" s="598"/>
      <c r="F749" s="599"/>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7"/>
      <c r="B750" s="598"/>
      <c r="C750" s="598"/>
      <c r="D750" s="598"/>
      <c r="E750" s="598"/>
      <c r="F750" s="599"/>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7"/>
      <c r="B751" s="598"/>
      <c r="C751" s="598"/>
      <c r="D751" s="598"/>
      <c r="E751" s="598"/>
      <c r="F751" s="599"/>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7"/>
      <c r="B752" s="598"/>
      <c r="C752" s="598"/>
      <c r="D752" s="598"/>
      <c r="E752" s="598"/>
      <c r="F752" s="599"/>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7"/>
      <c r="B753" s="598"/>
      <c r="C753" s="598"/>
      <c r="D753" s="598"/>
      <c r="E753" s="598"/>
      <c r="F753" s="599"/>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7"/>
      <c r="B754" s="598"/>
      <c r="C754" s="598"/>
      <c r="D754" s="598"/>
      <c r="E754" s="598"/>
      <c r="F754" s="599"/>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7"/>
      <c r="B755" s="598"/>
      <c r="C755" s="598"/>
      <c r="D755" s="598"/>
      <c r="E755" s="598"/>
      <c r="F755" s="599"/>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7"/>
      <c r="B756" s="598"/>
      <c r="C756" s="598"/>
      <c r="D756" s="598"/>
      <c r="E756" s="598"/>
      <c r="F756" s="599"/>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5" customHeight="1" x14ac:dyDescent="0.15">
      <c r="A757" s="597"/>
      <c r="B757" s="598"/>
      <c r="C757" s="598"/>
      <c r="D757" s="598"/>
      <c r="E757" s="598"/>
      <c r="F757" s="599"/>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5" hidden="1" customHeight="1" x14ac:dyDescent="0.15">
      <c r="A758" s="597"/>
      <c r="B758" s="598"/>
      <c r="C758" s="598"/>
      <c r="D758" s="598"/>
      <c r="E758" s="598"/>
      <c r="F758" s="599"/>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5" hidden="1" customHeight="1" x14ac:dyDescent="0.15">
      <c r="A759" s="597"/>
      <c r="B759" s="598"/>
      <c r="C759" s="598"/>
      <c r="D759" s="598"/>
      <c r="E759" s="598"/>
      <c r="F759" s="599"/>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5" hidden="1" customHeight="1" x14ac:dyDescent="0.15">
      <c r="A760" s="597"/>
      <c r="B760" s="598"/>
      <c r="C760" s="598"/>
      <c r="D760" s="598"/>
      <c r="E760" s="598"/>
      <c r="F760" s="599"/>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8.5" hidden="1" customHeight="1" x14ac:dyDescent="0.15">
      <c r="A761" s="597"/>
      <c r="B761" s="598"/>
      <c r="C761" s="598"/>
      <c r="D761" s="598"/>
      <c r="E761" s="598"/>
      <c r="F761" s="599"/>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5" hidden="1" customHeight="1" x14ac:dyDescent="0.15">
      <c r="A762" s="597"/>
      <c r="B762" s="598"/>
      <c r="C762" s="598"/>
      <c r="D762" s="598"/>
      <c r="E762" s="598"/>
      <c r="F762" s="599"/>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18" hidden="1" customHeight="1" x14ac:dyDescent="0.15">
      <c r="A763" s="597"/>
      <c r="B763" s="598"/>
      <c r="C763" s="598"/>
      <c r="D763" s="598"/>
      <c r="E763" s="598"/>
      <c r="F763" s="599"/>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18" hidden="1" customHeight="1" x14ac:dyDescent="0.15">
      <c r="A764" s="597"/>
      <c r="B764" s="598"/>
      <c r="C764" s="598"/>
      <c r="D764" s="598"/>
      <c r="E764" s="598"/>
      <c r="F764" s="599"/>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18" hidden="1" customHeight="1" x14ac:dyDescent="0.15">
      <c r="A765" s="597"/>
      <c r="B765" s="598"/>
      <c r="C765" s="598"/>
      <c r="D765" s="598"/>
      <c r="E765" s="598"/>
      <c r="F765" s="599"/>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18" hidden="1" customHeight="1" x14ac:dyDescent="0.15">
      <c r="A766" s="597"/>
      <c r="B766" s="598"/>
      <c r="C766" s="598"/>
      <c r="D766" s="598"/>
      <c r="E766" s="598"/>
      <c r="F766" s="599"/>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18" hidden="1" customHeight="1" x14ac:dyDescent="0.15">
      <c r="A767" s="597"/>
      <c r="B767" s="598"/>
      <c r="C767" s="598"/>
      <c r="D767" s="598"/>
      <c r="E767" s="598"/>
      <c r="F767" s="599"/>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18" hidden="1" customHeight="1" x14ac:dyDescent="0.15">
      <c r="A768" s="597"/>
      <c r="B768" s="598"/>
      <c r="C768" s="598"/>
      <c r="D768" s="598"/>
      <c r="E768" s="598"/>
      <c r="F768" s="599"/>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 hidden="1" customHeight="1" x14ac:dyDescent="0.15">
      <c r="A769" s="597"/>
      <c r="B769" s="598"/>
      <c r="C769" s="598"/>
      <c r="D769" s="598"/>
      <c r="E769" s="598"/>
      <c r="F769" s="599"/>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18" hidden="1" customHeight="1" x14ac:dyDescent="0.15">
      <c r="A770" s="597"/>
      <c r="B770" s="598"/>
      <c r="C770" s="598"/>
      <c r="D770" s="598"/>
      <c r="E770" s="598"/>
      <c r="F770" s="599"/>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18" hidden="1" customHeight="1" x14ac:dyDescent="0.15">
      <c r="A771" s="597"/>
      <c r="B771" s="598"/>
      <c r="C771" s="598"/>
      <c r="D771" s="598"/>
      <c r="E771" s="598"/>
      <c r="F771" s="599"/>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18" hidden="1" customHeight="1" x14ac:dyDescent="0.15">
      <c r="A772" s="597"/>
      <c r="B772" s="598"/>
      <c r="C772" s="598"/>
      <c r="D772" s="598"/>
      <c r="E772" s="598"/>
      <c r="F772" s="599"/>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18" hidden="1" customHeight="1" x14ac:dyDescent="0.15">
      <c r="A773" s="597"/>
      <c r="B773" s="598"/>
      <c r="C773" s="598"/>
      <c r="D773" s="598"/>
      <c r="E773" s="598"/>
      <c r="F773" s="599"/>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18" hidden="1" customHeight="1" x14ac:dyDescent="0.15">
      <c r="A774" s="597"/>
      <c r="B774" s="598"/>
      <c r="C774" s="598"/>
      <c r="D774" s="598"/>
      <c r="E774" s="598"/>
      <c r="F774" s="599"/>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18" hidden="1" customHeight="1" x14ac:dyDescent="0.15">
      <c r="A775" s="597"/>
      <c r="B775" s="598"/>
      <c r="C775" s="598"/>
      <c r="D775" s="598"/>
      <c r="E775" s="598"/>
      <c r="F775" s="599"/>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18" hidden="1" customHeight="1" x14ac:dyDescent="0.15">
      <c r="A776" s="597"/>
      <c r="B776" s="598"/>
      <c r="C776" s="598"/>
      <c r="D776" s="598"/>
      <c r="E776" s="598"/>
      <c r="F776" s="599"/>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18" hidden="1" customHeight="1" x14ac:dyDescent="0.15">
      <c r="A777" s="597"/>
      <c r="B777" s="598"/>
      <c r="C777" s="598"/>
      <c r="D777" s="598"/>
      <c r="E777" s="598"/>
      <c r="F777" s="599"/>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18" hidden="1" customHeight="1" x14ac:dyDescent="0.15">
      <c r="A778" s="597"/>
      <c r="B778" s="598"/>
      <c r="C778" s="598"/>
      <c r="D778" s="598"/>
      <c r="E778" s="598"/>
      <c r="F778" s="599"/>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18" hidden="1" customHeight="1" x14ac:dyDescent="0.15">
      <c r="A779" s="597"/>
      <c r="B779" s="598"/>
      <c r="C779" s="598"/>
      <c r="D779" s="598"/>
      <c r="E779" s="598"/>
      <c r="F779" s="599"/>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18" hidden="1" customHeight="1" x14ac:dyDescent="0.15">
      <c r="A780" s="597"/>
      <c r="B780" s="598"/>
      <c r="C780" s="598"/>
      <c r="D780" s="598"/>
      <c r="E780" s="598"/>
      <c r="F780" s="599"/>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4.5" customHeight="1" x14ac:dyDescent="0.15">
      <c r="A781" s="597"/>
      <c r="B781" s="598"/>
      <c r="C781" s="598"/>
      <c r="D781" s="598"/>
      <c r="E781" s="598"/>
      <c r="F781" s="599"/>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4.5" customHeight="1" x14ac:dyDescent="0.15">
      <c r="A782" s="597"/>
      <c r="B782" s="598"/>
      <c r="C782" s="598"/>
      <c r="D782" s="598"/>
      <c r="E782" s="598"/>
      <c r="F782" s="599"/>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4.5" customHeight="1" x14ac:dyDescent="0.15">
      <c r="A783" s="597"/>
      <c r="B783" s="598"/>
      <c r="C783" s="598"/>
      <c r="D783" s="598"/>
      <c r="E783" s="598"/>
      <c r="F783" s="599"/>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4.5" customHeight="1" x14ac:dyDescent="0.15">
      <c r="A784" s="597"/>
      <c r="B784" s="598"/>
      <c r="C784" s="598"/>
      <c r="D784" s="598"/>
      <c r="E784" s="598"/>
      <c r="F784" s="599"/>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4.5" customHeight="1" x14ac:dyDescent="0.15">
      <c r="A785" s="597"/>
      <c r="B785" s="598"/>
      <c r="C785" s="598"/>
      <c r="D785" s="598"/>
      <c r="E785" s="598"/>
      <c r="F785" s="599"/>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4.5" customHeight="1" thickBot="1" x14ac:dyDescent="0.2">
      <c r="A786" s="600"/>
      <c r="B786" s="601"/>
      <c r="C786" s="601"/>
      <c r="D786" s="601"/>
      <c r="E786" s="601"/>
      <c r="F786" s="60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57" customHeight="1" x14ac:dyDescent="0.15">
      <c r="A787" s="611" t="s">
        <v>305</v>
      </c>
      <c r="B787" s="612"/>
      <c r="C787" s="612"/>
      <c r="D787" s="612"/>
      <c r="E787" s="612"/>
      <c r="F787" s="613"/>
      <c r="G787" s="578" t="s">
        <v>661</v>
      </c>
      <c r="H787" s="579"/>
      <c r="I787" s="579"/>
      <c r="J787" s="579"/>
      <c r="K787" s="579"/>
      <c r="L787" s="579"/>
      <c r="M787" s="579"/>
      <c r="N787" s="579"/>
      <c r="O787" s="579"/>
      <c r="P787" s="579"/>
      <c r="Q787" s="579"/>
      <c r="R787" s="579"/>
      <c r="S787" s="579"/>
      <c r="T787" s="579"/>
      <c r="U787" s="579"/>
      <c r="V787" s="579"/>
      <c r="W787" s="579"/>
      <c r="X787" s="579"/>
      <c r="Y787" s="579"/>
      <c r="Z787" s="579"/>
      <c r="AA787" s="579"/>
      <c r="AB787" s="580"/>
      <c r="AC787" s="578" t="s">
        <v>282</v>
      </c>
      <c r="AD787" s="579"/>
      <c r="AE787" s="579"/>
      <c r="AF787" s="579"/>
      <c r="AG787" s="579"/>
      <c r="AH787" s="579"/>
      <c r="AI787" s="579"/>
      <c r="AJ787" s="579"/>
      <c r="AK787" s="579"/>
      <c r="AL787" s="579"/>
      <c r="AM787" s="579"/>
      <c r="AN787" s="579"/>
      <c r="AO787" s="579"/>
      <c r="AP787" s="579"/>
      <c r="AQ787" s="579"/>
      <c r="AR787" s="579"/>
      <c r="AS787" s="579"/>
      <c r="AT787" s="579"/>
      <c r="AU787" s="579"/>
      <c r="AV787" s="579"/>
      <c r="AW787" s="579"/>
      <c r="AX787" s="776"/>
    </row>
    <row r="788" spans="1:51" ht="26.25" customHeight="1" x14ac:dyDescent="0.15">
      <c r="A788" s="614"/>
      <c r="B788" s="615"/>
      <c r="C788" s="615"/>
      <c r="D788" s="615"/>
      <c r="E788" s="615"/>
      <c r="F788" s="616"/>
      <c r="G788" s="795" t="s">
        <v>17</v>
      </c>
      <c r="H788" s="651"/>
      <c r="I788" s="651"/>
      <c r="J788" s="651"/>
      <c r="K788" s="651"/>
      <c r="L788" s="650" t="s">
        <v>18</v>
      </c>
      <c r="M788" s="651"/>
      <c r="N788" s="651"/>
      <c r="O788" s="651"/>
      <c r="P788" s="651"/>
      <c r="Q788" s="651"/>
      <c r="R788" s="651"/>
      <c r="S788" s="651"/>
      <c r="T788" s="651"/>
      <c r="U788" s="651"/>
      <c r="V788" s="651"/>
      <c r="W788" s="651"/>
      <c r="X788" s="652"/>
      <c r="Y788" s="636" t="s">
        <v>19</v>
      </c>
      <c r="Z788" s="637"/>
      <c r="AA788" s="637"/>
      <c r="AB788" s="781"/>
      <c r="AC788" s="795" t="s">
        <v>17</v>
      </c>
      <c r="AD788" s="651"/>
      <c r="AE788" s="651"/>
      <c r="AF788" s="651"/>
      <c r="AG788" s="651"/>
      <c r="AH788" s="650" t="s">
        <v>18</v>
      </c>
      <c r="AI788" s="651"/>
      <c r="AJ788" s="651"/>
      <c r="AK788" s="651"/>
      <c r="AL788" s="651"/>
      <c r="AM788" s="651"/>
      <c r="AN788" s="651"/>
      <c r="AO788" s="651"/>
      <c r="AP788" s="651"/>
      <c r="AQ788" s="651"/>
      <c r="AR788" s="651"/>
      <c r="AS788" s="651"/>
      <c r="AT788" s="652"/>
      <c r="AU788" s="636" t="s">
        <v>19</v>
      </c>
      <c r="AV788" s="637"/>
      <c r="AW788" s="637"/>
      <c r="AX788" s="638"/>
    </row>
    <row r="789" spans="1:51" ht="28.5" customHeight="1" x14ac:dyDescent="0.15">
      <c r="A789" s="614"/>
      <c r="B789" s="615"/>
      <c r="C789" s="615"/>
      <c r="D789" s="615"/>
      <c r="E789" s="615"/>
      <c r="F789" s="616"/>
      <c r="G789" s="653" t="s">
        <v>658</v>
      </c>
      <c r="H789" s="654"/>
      <c r="I789" s="654"/>
      <c r="J789" s="654"/>
      <c r="K789" s="655"/>
      <c r="L789" s="647" t="s">
        <v>659</v>
      </c>
      <c r="M789" s="648"/>
      <c r="N789" s="648"/>
      <c r="O789" s="648"/>
      <c r="P789" s="648"/>
      <c r="Q789" s="648"/>
      <c r="R789" s="648"/>
      <c r="S789" s="648"/>
      <c r="T789" s="648"/>
      <c r="U789" s="648"/>
      <c r="V789" s="648"/>
      <c r="W789" s="648"/>
      <c r="X789" s="649"/>
      <c r="Y789" s="367">
        <v>12</v>
      </c>
      <c r="Z789" s="368"/>
      <c r="AA789" s="368"/>
      <c r="AB789" s="785"/>
      <c r="AC789" s="653"/>
      <c r="AD789" s="654"/>
      <c r="AE789" s="654"/>
      <c r="AF789" s="654"/>
      <c r="AG789" s="655"/>
      <c r="AH789" s="647"/>
      <c r="AI789" s="648"/>
      <c r="AJ789" s="648"/>
      <c r="AK789" s="648"/>
      <c r="AL789" s="648"/>
      <c r="AM789" s="648"/>
      <c r="AN789" s="648"/>
      <c r="AO789" s="648"/>
      <c r="AP789" s="648"/>
      <c r="AQ789" s="648"/>
      <c r="AR789" s="648"/>
      <c r="AS789" s="648"/>
      <c r="AT789" s="649"/>
      <c r="AU789" s="367"/>
      <c r="AV789" s="368"/>
      <c r="AW789" s="368"/>
      <c r="AX789" s="369"/>
    </row>
    <row r="790" spans="1:51" ht="18" customHeight="1" x14ac:dyDescent="0.15">
      <c r="A790" s="614"/>
      <c r="B790" s="615"/>
      <c r="C790" s="615"/>
      <c r="D790" s="615"/>
      <c r="E790" s="615"/>
      <c r="F790" s="616"/>
      <c r="G790" s="589"/>
      <c r="H790" s="590"/>
      <c r="I790" s="590"/>
      <c r="J790" s="590"/>
      <c r="K790" s="591"/>
      <c r="L790" s="581"/>
      <c r="M790" s="582"/>
      <c r="N790" s="582"/>
      <c r="O790" s="582"/>
      <c r="P790" s="582"/>
      <c r="Q790" s="582"/>
      <c r="R790" s="582"/>
      <c r="S790" s="582"/>
      <c r="T790" s="582"/>
      <c r="U790" s="582"/>
      <c r="V790" s="582"/>
      <c r="W790" s="582"/>
      <c r="X790" s="583"/>
      <c r="Y790" s="584"/>
      <c r="Z790" s="585"/>
      <c r="AA790" s="585"/>
      <c r="AB790" s="595"/>
      <c r="AC790" s="589"/>
      <c r="AD790" s="590"/>
      <c r="AE790" s="590"/>
      <c r="AF790" s="590"/>
      <c r="AG790" s="591"/>
      <c r="AH790" s="581"/>
      <c r="AI790" s="582"/>
      <c r="AJ790" s="582"/>
      <c r="AK790" s="582"/>
      <c r="AL790" s="582"/>
      <c r="AM790" s="582"/>
      <c r="AN790" s="582"/>
      <c r="AO790" s="582"/>
      <c r="AP790" s="582"/>
      <c r="AQ790" s="582"/>
      <c r="AR790" s="582"/>
      <c r="AS790" s="582"/>
      <c r="AT790" s="583"/>
      <c r="AU790" s="584"/>
      <c r="AV790" s="585"/>
      <c r="AW790" s="585"/>
      <c r="AX790" s="586"/>
    </row>
    <row r="791" spans="1:51" ht="18" customHeight="1" x14ac:dyDescent="0.15">
      <c r="A791" s="614"/>
      <c r="B791" s="615"/>
      <c r="C791" s="615"/>
      <c r="D791" s="615"/>
      <c r="E791" s="615"/>
      <c r="F791" s="616"/>
      <c r="G791" s="589"/>
      <c r="H791" s="590"/>
      <c r="I791" s="590"/>
      <c r="J791" s="590"/>
      <c r="K791" s="591"/>
      <c r="L791" s="581"/>
      <c r="M791" s="582"/>
      <c r="N791" s="582"/>
      <c r="O791" s="582"/>
      <c r="P791" s="582"/>
      <c r="Q791" s="582"/>
      <c r="R791" s="582"/>
      <c r="S791" s="582"/>
      <c r="T791" s="582"/>
      <c r="U791" s="582"/>
      <c r="V791" s="582"/>
      <c r="W791" s="582"/>
      <c r="X791" s="583"/>
      <c r="Y791" s="584"/>
      <c r="Z791" s="585"/>
      <c r="AA791" s="585"/>
      <c r="AB791" s="595"/>
      <c r="AC791" s="589"/>
      <c r="AD791" s="590"/>
      <c r="AE791" s="590"/>
      <c r="AF791" s="590"/>
      <c r="AG791" s="591"/>
      <c r="AH791" s="581"/>
      <c r="AI791" s="582"/>
      <c r="AJ791" s="582"/>
      <c r="AK791" s="582"/>
      <c r="AL791" s="582"/>
      <c r="AM791" s="582"/>
      <c r="AN791" s="582"/>
      <c r="AO791" s="582"/>
      <c r="AP791" s="582"/>
      <c r="AQ791" s="582"/>
      <c r="AR791" s="582"/>
      <c r="AS791" s="582"/>
      <c r="AT791" s="583"/>
      <c r="AU791" s="584"/>
      <c r="AV791" s="585"/>
      <c r="AW791" s="585"/>
      <c r="AX791" s="586"/>
    </row>
    <row r="792" spans="1:51" ht="18" customHeight="1" x14ac:dyDescent="0.15">
      <c r="A792" s="614"/>
      <c r="B792" s="615"/>
      <c r="C792" s="615"/>
      <c r="D792" s="615"/>
      <c r="E792" s="615"/>
      <c r="F792" s="616"/>
      <c r="G792" s="589"/>
      <c r="H792" s="590"/>
      <c r="I792" s="590"/>
      <c r="J792" s="590"/>
      <c r="K792" s="591"/>
      <c r="L792" s="581"/>
      <c r="M792" s="582"/>
      <c r="N792" s="582"/>
      <c r="O792" s="582"/>
      <c r="P792" s="582"/>
      <c r="Q792" s="582"/>
      <c r="R792" s="582"/>
      <c r="S792" s="582"/>
      <c r="T792" s="582"/>
      <c r="U792" s="582"/>
      <c r="V792" s="582"/>
      <c r="W792" s="582"/>
      <c r="X792" s="583"/>
      <c r="Y792" s="584"/>
      <c r="Z792" s="585"/>
      <c r="AA792" s="585"/>
      <c r="AB792" s="595"/>
      <c r="AC792" s="589"/>
      <c r="AD792" s="590"/>
      <c r="AE792" s="590"/>
      <c r="AF792" s="590"/>
      <c r="AG792" s="591"/>
      <c r="AH792" s="581"/>
      <c r="AI792" s="582"/>
      <c r="AJ792" s="582"/>
      <c r="AK792" s="582"/>
      <c r="AL792" s="582"/>
      <c r="AM792" s="582"/>
      <c r="AN792" s="582"/>
      <c r="AO792" s="582"/>
      <c r="AP792" s="582"/>
      <c r="AQ792" s="582"/>
      <c r="AR792" s="582"/>
      <c r="AS792" s="582"/>
      <c r="AT792" s="583"/>
      <c r="AU792" s="584"/>
      <c r="AV792" s="585"/>
      <c r="AW792" s="585"/>
      <c r="AX792" s="586"/>
    </row>
    <row r="793" spans="1:51" ht="18" customHeight="1" x14ac:dyDescent="0.15">
      <c r="A793" s="614"/>
      <c r="B793" s="615"/>
      <c r="C793" s="615"/>
      <c r="D793" s="615"/>
      <c r="E793" s="615"/>
      <c r="F793" s="616"/>
      <c r="G793" s="589"/>
      <c r="H793" s="590"/>
      <c r="I793" s="590"/>
      <c r="J793" s="590"/>
      <c r="K793" s="591"/>
      <c r="L793" s="581"/>
      <c r="M793" s="582"/>
      <c r="N793" s="582"/>
      <c r="O793" s="582"/>
      <c r="P793" s="582"/>
      <c r="Q793" s="582"/>
      <c r="R793" s="582"/>
      <c r="S793" s="582"/>
      <c r="T793" s="582"/>
      <c r="U793" s="582"/>
      <c r="V793" s="582"/>
      <c r="W793" s="582"/>
      <c r="X793" s="583"/>
      <c r="Y793" s="584"/>
      <c r="Z793" s="585"/>
      <c r="AA793" s="585"/>
      <c r="AB793" s="595"/>
      <c r="AC793" s="589"/>
      <c r="AD793" s="590"/>
      <c r="AE793" s="590"/>
      <c r="AF793" s="590"/>
      <c r="AG793" s="591"/>
      <c r="AH793" s="581"/>
      <c r="AI793" s="582"/>
      <c r="AJ793" s="582"/>
      <c r="AK793" s="582"/>
      <c r="AL793" s="582"/>
      <c r="AM793" s="582"/>
      <c r="AN793" s="582"/>
      <c r="AO793" s="582"/>
      <c r="AP793" s="582"/>
      <c r="AQ793" s="582"/>
      <c r="AR793" s="582"/>
      <c r="AS793" s="582"/>
      <c r="AT793" s="583"/>
      <c r="AU793" s="584"/>
      <c r="AV793" s="585"/>
      <c r="AW793" s="585"/>
      <c r="AX793" s="586"/>
    </row>
    <row r="794" spans="1:51" ht="18" customHeight="1" x14ac:dyDescent="0.15">
      <c r="A794" s="614"/>
      <c r="B794" s="615"/>
      <c r="C794" s="615"/>
      <c r="D794" s="615"/>
      <c r="E794" s="615"/>
      <c r="F794" s="616"/>
      <c r="G794" s="589"/>
      <c r="H794" s="590"/>
      <c r="I794" s="590"/>
      <c r="J794" s="590"/>
      <c r="K794" s="591"/>
      <c r="L794" s="581"/>
      <c r="M794" s="582"/>
      <c r="N794" s="582"/>
      <c r="O794" s="582"/>
      <c r="P794" s="582"/>
      <c r="Q794" s="582"/>
      <c r="R794" s="582"/>
      <c r="S794" s="582"/>
      <c r="T794" s="582"/>
      <c r="U794" s="582"/>
      <c r="V794" s="582"/>
      <c r="W794" s="582"/>
      <c r="X794" s="583"/>
      <c r="Y794" s="584"/>
      <c r="Z794" s="585"/>
      <c r="AA794" s="585"/>
      <c r="AB794" s="595"/>
      <c r="AC794" s="589"/>
      <c r="AD794" s="590"/>
      <c r="AE794" s="590"/>
      <c r="AF794" s="590"/>
      <c r="AG794" s="591"/>
      <c r="AH794" s="581"/>
      <c r="AI794" s="582"/>
      <c r="AJ794" s="582"/>
      <c r="AK794" s="582"/>
      <c r="AL794" s="582"/>
      <c r="AM794" s="582"/>
      <c r="AN794" s="582"/>
      <c r="AO794" s="582"/>
      <c r="AP794" s="582"/>
      <c r="AQ794" s="582"/>
      <c r="AR794" s="582"/>
      <c r="AS794" s="582"/>
      <c r="AT794" s="583"/>
      <c r="AU794" s="584"/>
      <c r="AV794" s="585"/>
      <c r="AW794" s="585"/>
      <c r="AX794" s="586"/>
    </row>
    <row r="795" spans="1:51" ht="18" customHeight="1" x14ac:dyDescent="0.15">
      <c r="A795" s="614"/>
      <c r="B795" s="615"/>
      <c r="C795" s="615"/>
      <c r="D795" s="615"/>
      <c r="E795" s="615"/>
      <c r="F795" s="616"/>
      <c r="G795" s="589"/>
      <c r="H795" s="590"/>
      <c r="I795" s="590"/>
      <c r="J795" s="590"/>
      <c r="K795" s="591"/>
      <c r="L795" s="581"/>
      <c r="M795" s="582"/>
      <c r="N795" s="582"/>
      <c r="O795" s="582"/>
      <c r="P795" s="582"/>
      <c r="Q795" s="582"/>
      <c r="R795" s="582"/>
      <c r="S795" s="582"/>
      <c r="T795" s="582"/>
      <c r="U795" s="582"/>
      <c r="V795" s="582"/>
      <c r="W795" s="582"/>
      <c r="X795" s="583"/>
      <c r="Y795" s="584"/>
      <c r="Z795" s="585"/>
      <c r="AA795" s="585"/>
      <c r="AB795" s="595"/>
      <c r="AC795" s="589"/>
      <c r="AD795" s="590"/>
      <c r="AE795" s="590"/>
      <c r="AF795" s="590"/>
      <c r="AG795" s="591"/>
      <c r="AH795" s="581"/>
      <c r="AI795" s="582"/>
      <c r="AJ795" s="582"/>
      <c r="AK795" s="582"/>
      <c r="AL795" s="582"/>
      <c r="AM795" s="582"/>
      <c r="AN795" s="582"/>
      <c r="AO795" s="582"/>
      <c r="AP795" s="582"/>
      <c r="AQ795" s="582"/>
      <c r="AR795" s="582"/>
      <c r="AS795" s="582"/>
      <c r="AT795" s="583"/>
      <c r="AU795" s="584"/>
      <c r="AV795" s="585"/>
      <c r="AW795" s="585"/>
      <c r="AX795" s="586"/>
    </row>
    <row r="796" spans="1:51" ht="18" customHeight="1" x14ac:dyDescent="0.15">
      <c r="A796" s="614"/>
      <c r="B796" s="615"/>
      <c r="C796" s="615"/>
      <c r="D796" s="615"/>
      <c r="E796" s="615"/>
      <c r="F796" s="616"/>
      <c r="G796" s="589"/>
      <c r="H796" s="590"/>
      <c r="I796" s="590"/>
      <c r="J796" s="590"/>
      <c r="K796" s="591"/>
      <c r="L796" s="581"/>
      <c r="M796" s="582"/>
      <c r="N796" s="582"/>
      <c r="O796" s="582"/>
      <c r="P796" s="582"/>
      <c r="Q796" s="582"/>
      <c r="R796" s="582"/>
      <c r="S796" s="582"/>
      <c r="T796" s="582"/>
      <c r="U796" s="582"/>
      <c r="V796" s="582"/>
      <c r="W796" s="582"/>
      <c r="X796" s="583"/>
      <c r="Y796" s="584"/>
      <c r="Z796" s="585"/>
      <c r="AA796" s="585"/>
      <c r="AB796" s="595"/>
      <c r="AC796" s="589"/>
      <c r="AD796" s="590"/>
      <c r="AE796" s="590"/>
      <c r="AF796" s="590"/>
      <c r="AG796" s="591"/>
      <c r="AH796" s="581"/>
      <c r="AI796" s="582"/>
      <c r="AJ796" s="582"/>
      <c r="AK796" s="582"/>
      <c r="AL796" s="582"/>
      <c r="AM796" s="582"/>
      <c r="AN796" s="582"/>
      <c r="AO796" s="582"/>
      <c r="AP796" s="582"/>
      <c r="AQ796" s="582"/>
      <c r="AR796" s="582"/>
      <c r="AS796" s="582"/>
      <c r="AT796" s="583"/>
      <c r="AU796" s="584"/>
      <c r="AV796" s="585"/>
      <c r="AW796" s="585"/>
      <c r="AX796" s="586"/>
    </row>
    <row r="797" spans="1:51" ht="18" customHeight="1" x14ac:dyDescent="0.15">
      <c r="A797" s="614"/>
      <c r="B797" s="615"/>
      <c r="C797" s="615"/>
      <c r="D797" s="615"/>
      <c r="E797" s="615"/>
      <c r="F797" s="616"/>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595"/>
      <c r="AC797" s="589"/>
      <c r="AD797" s="590"/>
      <c r="AE797" s="590"/>
      <c r="AF797" s="590"/>
      <c r="AG797" s="591"/>
      <c r="AH797" s="581"/>
      <c r="AI797" s="582"/>
      <c r="AJ797" s="582"/>
      <c r="AK797" s="582"/>
      <c r="AL797" s="582"/>
      <c r="AM797" s="582"/>
      <c r="AN797" s="582"/>
      <c r="AO797" s="582"/>
      <c r="AP797" s="582"/>
      <c r="AQ797" s="582"/>
      <c r="AR797" s="582"/>
      <c r="AS797" s="582"/>
      <c r="AT797" s="583"/>
      <c r="AU797" s="584"/>
      <c r="AV797" s="585"/>
      <c r="AW797" s="585"/>
      <c r="AX797" s="586"/>
    </row>
    <row r="798" spans="1:51" ht="18" customHeight="1" x14ac:dyDescent="0.15">
      <c r="A798" s="614"/>
      <c r="B798" s="615"/>
      <c r="C798" s="615"/>
      <c r="D798" s="615"/>
      <c r="E798" s="615"/>
      <c r="F798" s="616"/>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5"/>
      <c r="AC798" s="589"/>
      <c r="AD798" s="590"/>
      <c r="AE798" s="590"/>
      <c r="AF798" s="590"/>
      <c r="AG798" s="591"/>
      <c r="AH798" s="581"/>
      <c r="AI798" s="582"/>
      <c r="AJ798" s="582"/>
      <c r="AK798" s="582"/>
      <c r="AL798" s="582"/>
      <c r="AM798" s="582"/>
      <c r="AN798" s="582"/>
      <c r="AO798" s="582"/>
      <c r="AP798" s="582"/>
      <c r="AQ798" s="582"/>
      <c r="AR798" s="582"/>
      <c r="AS798" s="582"/>
      <c r="AT798" s="583"/>
      <c r="AU798" s="584"/>
      <c r="AV798" s="585"/>
      <c r="AW798" s="585"/>
      <c r="AX798" s="586"/>
    </row>
    <row r="799" spans="1:51" ht="18" customHeight="1" x14ac:dyDescent="0.15">
      <c r="A799" s="614"/>
      <c r="B799" s="615"/>
      <c r="C799" s="615"/>
      <c r="D799" s="615"/>
      <c r="E799" s="615"/>
      <c r="F799" s="616"/>
      <c r="G799" s="806" t="s">
        <v>20</v>
      </c>
      <c r="H799" s="807"/>
      <c r="I799" s="807"/>
      <c r="J799" s="807"/>
      <c r="K799" s="807"/>
      <c r="L799" s="808"/>
      <c r="M799" s="809"/>
      <c r="N799" s="809"/>
      <c r="O799" s="809"/>
      <c r="P799" s="809"/>
      <c r="Q799" s="809"/>
      <c r="R799" s="809"/>
      <c r="S799" s="809"/>
      <c r="T799" s="809"/>
      <c r="U799" s="809"/>
      <c r="V799" s="809"/>
      <c r="W799" s="809"/>
      <c r="X799" s="810"/>
      <c r="Y799" s="811">
        <f>SUM(Y789:AB798)</f>
        <v>12</v>
      </c>
      <c r="Z799" s="812"/>
      <c r="AA799" s="812"/>
      <c r="AB799" s="813"/>
      <c r="AC799" s="806" t="s">
        <v>20</v>
      </c>
      <c r="AD799" s="807"/>
      <c r="AE799" s="807"/>
      <c r="AF799" s="807"/>
      <c r="AG799" s="807"/>
      <c r="AH799" s="808"/>
      <c r="AI799" s="809"/>
      <c r="AJ799" s="809"/>
      <c r="AK799" s="809"/>
      <c r="AL799" s="809"/>
      <c r="AM799" s="809"/>
      <c r="AN799" s="809"/>
      <c r="AO799" s="809"/>
      <c r="AP799" s="809"/>
      <c r="AQ799" s="809"/>
      <c r="AR799" s="809"/>
      <c r="AS799" s="809"/>
      <c r="AT799" s="810"/>
      <c r="AU799" s="811">
        <f>SUM(AU789:AX798)</f>
        <v>0</v>
      </c>
      <c r="AV799" s="812"/>
      <c r="AW799" s="812"/>
      <c r="AX799" s="814"/>
    </row>
    <row r="800" spans="1:51" ht="18" hidden="1" customHeight="1" x14ac:dyDescent="0.15">
      <c r="A800" s="614"/>
      <c r="B800" s="615"/>
      <c r="C800" s="615"/>
      <c r="D800" s="615"/>
      <c r="E800" s="615"/>
      <c r="F800" s="616"/>
      <c r="G800" s="578" t="s">
        <v>242</v>
      </c>
      <c r="H800" s="579"/>
      <c r="I800" s="579"/>
      <c r="J800" s="579"/>
      <c r="K800" s="579"/>
      <c r="L800" s="579"/>
      <c r="M800" s="579"/>
      <c r="N800" s="579"/>
      <c r="O800" s="579"/>
      <c r="P800" s="579"/>
      <c r="Q800" s="579"/>
      <c r="R800" s="579"/>
      <c r="S800" s="579"/>
      <c r="T800" s="579"/>
      <c r="U800" s="579"/>
      <c r="V800" s="579"/>
      <c r="W800" s="579"/>
      <c r="X800" s="579"/>
      <c r="Y800" s="579"/>
      <c r="Z800" s="579"/>
      <c r="AA800" s="579"/>
      <c r="AB800" s="580"/>
      <c r="AC800" s="578" t="s">
        <v>241</v>
      </c>
      <c r="AD800" s="579"/>
      <c r="AE800" s="579"/>
      <c r="AF800" s="579"/>
      <c r="AG800" s="579"/>
      <c r="AH800" s="579"/>
      <c r="AI800" s="579"/>
      <c r="AJ800" s="579"/>
      <c r="AK800" s="579"/>
      <c r="AL800" s="579"/>
      <c r="AM800" s="579"/>
      <c r="AN800" s="579"/>
      <c r="AO800" s="579"/>
      <c r="AP800" s="579"/>
      <c r="AQ800" s="579"/>
      <c r="AR800" s="579"/>
      <c r="AS800" s="579"/>
      <c r="AT800" s="579"/>
      <c r="AU800" s="579"/>
      <c r="AV800" s="579"/>
      <c r="AW800" s="579"/>
      <c r="AX800" s="776"/>
      <c r="AY800">
        <f>COUNTA($G$802,$AC$802)</f>
        <v>0</v>
      </c>
    </row>
    <row r="801" spans="1:51" ht="18" hidden="1" customHeight="1" x14ac:dyDescent="0.15">
      <c r="A801" s="614"/>
      <c r="B801" s="615"/>
      <c r="C801" s="615"/>
      <c r="D801" s="615"/>
      <c r="E801" s="615"/>
      <c r="F801" s="616"/>
      <c r="G801" s="795" t="s">
        <v>17</v>
      </c>
      <c r="H801" s="651"/>
      <c r="I801" s="651"/>
      <c r="J801" s="651"/>
      <c r="K801" s="651"/>
      <c r="L801" s="650" t="s">
        <v>18</v>
      </c>
      <c r="M801" s="651"/>
      <c r="N801" s="651"/>
      <c r="O801" s="651"/>
      <c r="P801" s="651"/>
      <c r="Q801" s="651"/>
      <c r="R801" s="651"/>
      <c r="S801" s="651"/>
      <c r="T801" s="651"/>
      <c r="U801" s="651"/>
      <c r="V801" s="651"/>
      <c r="W801" s="651"/>
      <c r="X801" s="652"/>
      <c r="Y801" s="636" t="s">
        <v>19</v>
      </c>
      <c r="Z801" s="637"/>
      <c r="AA801" s="637"/>
      <c r="AB801" s="781"/>
      <c r="AC801" s="795" t="s">
        <v>17</v>
      </c>
      <c r="AD801" s="651"/>
      <c r="AE801" s="651"/>
      <c r="AF801" s="651"/>
      <c r="AG801" s="651"/>
      <c r="AH801" s="650" t="s">
        <v>18</v>
      </c>
      <c r="AI801" s="651"/>
      <c r="AJ801" s="651"/>
      <c r="AK801" s="651"/>
      <c r="AL801" s="651"/>
      <c r="AM801" s="651"/>
      <c r="AN801" s="651"/>
      <c r="AO801" s="651"/>
      <c r="AP801" s="651"/>
      <c r="AQ801" s="651"/>
      <c r="AR801" s="651"/>
      <c r="AS801" s="651"/>
      <c r="AT801" s="652"/>
      <c r="AU801" s="636" t="s">
        <v>19</v>
      </c>
      <c r="AV801" s="637"/>
      <c r="AW801" s="637"/>
      <c r="AX801" s="638"/>
      <c r="AY801">
        <f>$AY$800</f>
        <v>0</v>
      </c>
    </row>
    <row r="802" spans="1:51" ht="18" hidden="1" customHeight="1" x14ac:dyDescent="0.15">
      <c r="A802" s="614"/>
      <c r="B802" s="615"/>
      <c r="C802" s="615"/>
      <c r="D802" s="615"/>
      <c r="E802" s="615"/>
      <c r="F802" s="616"/>
      <c r="G802" s="653"/>
      <c r="H802" s="654"/>
      <c r="I802" s="654"/>
      <c r="J802" s="654"/>
      <c r="K802" s="655"/>
      <c r="L802" s="647"/>
      <c r="M802" s="648"/>
      <c r="N802" s="648"/>
      <c r="O802" s="648"/>
      <c r="P802" s="648"/>
      <c r="Q802" s="648"/>
      <c r="R802" s="648"/>
      <c r="S802" s="648"/>
      <c r="T802" s="648"/>
      <c r="U802" s="648"/>
      <c r="V802" s="648"/>
      <c r="W802" s="648"/>
      <c r="X802" s="649"/>
      <c r="Y802" s="367"/>
      <c r="Z802" s="368"/>
      <c r="AA802" s="368"/>
      <c r="AB802" s="785"/>
      <c r="AC802" s="653"/>
      <c r="AD802" s="654"/>
      <c r="AE802" s="654"/>
      <c r="AF802" s="654"/>
      <c r="AG802" s="655"/>
      <c r="AH802" s="647"/>
      <c r="AI802" s="648"/>
      <c r="AJ802" s="648"/>
      <c r="AK802" s="648"/>
      <c r="AL802" s="648"/>
      <c r="AM802" s="648"/>
      <c r="AN802" s="648"/>
      <c r="AO802" s="648"/>
      <c r="AP802" s="648"/>
      <c r="AQ802" s="648"/>
      <c r="AR802" s="648"/>
      <c r="AS802" s="648"/>
      <c r="AT802" s="649"/>
      <c r="AU802" s="367"/>
      <c r="AV802" s="368"/>
      <c r="AW802" s="368"/>
      <c r="AX802" s="369"/>
      <c r="AY802">
        <f t="shared" ref="AY802:AY812" si="115">$AY$800</f>
        <v>0</v>
      </c>
    </row>
    <row r="803" spans="1:51" ht="18" hidden="1" customHeight="1" x14ac:dyDescent="0.15">
      <c r="A803" s="614"/>
      <c r="B803" s="615"/>
      <c r="C803" s="615"/>
      <c r="D803" s="615"/>
      <c r="E803" s="615"/>
      <c r="F803" s="616"/>
      <c r="G803" s="589"/>
      <c r="H803" s="590"/>
      <c r="I803" s="590"/>
      <c r="J803" s="590"/>
      <c r="K803" s="591"/>
      <c r="L803" s="581"/>
      <c r="M803" s="582"/>
      <c r="N803" s="582"/>
      <c r="O803" s="582"/>
      <c r="P803" s="582"/>
      <c r="Q803" s="582"/>
      <c r="R803" s="582"/>
      <c r="S803" s="582"/>
      <c r="T803" s="582"/>
      <c r="U803" s="582"/>
      <c r="V803" s="582"/>
      <c r="W803" s="582"/>
      <c r="X803" s="583"/>
      <c r="Y803" s="584"/>
      <c r="Z803" s="585"/>
      <c r="AA803" s="585"/>
      <c r="AB803" s="595"/>
      <c r="AC803" s="589"/>
      <c r="AD803" s="590"/>
      <c r="AE803" s="590"/>
      <c r="AF803" s="590"/>
      <c r="AG803" s="591"/>
      <c r="AH803" s="581"/>
      <c r="AI803" s="582"/>
      <c r="AJ803" s="582"/>
      <c r="AK803" s="582"/>
      <c r="AL803" s="582"/>
      <c r="AM803" s="582"/>
      <c r="AN803" s="582"/>
      <c r="AO803" s="582"/>
      <c r="AP803" s="582"/>
      <c r="AQ803" s="582"/>
      <c r="AR803" s="582"/>
      <c r="AS803" s="582"/>
      <c r="AT803" s="583"/>
      <c r="AU803" s="584"/>
      <c r="AV803" s="585"/>
      <c r="AW803" s="585"/>
      <c r="AX803" s="586"/>
      <c r="AY803">
        <f t="shared" si="115"/>
        <v>0</v>
      </c>
    </row>
    <row r="804" spans="1:51" ht="18" hidden="1" customHeight="1" x14ac:dyDescent="0.15">
      <c r="A804" s="614"/>
      <c r="B804" s="615"/>
      <c r="C804" s="615"/>
      <c r="D804" s="615"/>
      <c r="E804" s="615"/>
      <c r="F804" s="616"/>
      <c r="G804" s="589"/>
      <c r="H804" s="590"/>
      <c r="I804" s="590"/>
      <c r="J804" s="590"/>
      <c r="K804" s="591"/>
      <c r="L804" s="581"/>
      <c r="M804" s="582"/>
      <c r="N804" s="582"/>
      <c r="O804" s="582"/>
      <c r="P804" s="582"/>
      <c r="Q804" s="582"/>
      <c r="R804" s="582"/>
      <c r="S804" s="582"/>
      <c r="T804" s="582"/>
      <c r="U804" s="582"/>
      <c r="V804" s="582"/>
      <c r="W804" s="582"/>
      <c r="X804" s="583"/>
      <c r="Y804" s="584"/>
      <c r="Z804" s="585"/>
      <c r="AA804" s="585"/>
      <c r="AB804" s="595"/>
      <c r="AC804" s="589"/>
      <c r="AD804" s="590"/>
      <c r="AE804" s="590"/>
      <c r="AF804" s="590"/>
      <c r="AG804" s="591"/>
      <c r="AH804" s="581"/>
      <c r="AI804" s="582"/>
      <c r="AJ804" s="582"/>
      <c r="AK804" s="582"/>
      <c r="AL804" s="582"/>
      <c r="AM804" s="582"/>
      <c r="AN804" s="582"/>
      <c r="AO804" s="582"/>
      <c r="AP804" s="582"/>
      <c r="AQ804" s="582"/>
      <c r="AR804" s="582"/>
      <c r="AS804" s="582"/>
      <c r="AT804" s="583"/>
      <c r="AU804" s="584"/>
      <c r="AV804" s="585"/>
      <c r="AW804" s="585"/>
      <c r="AX804" s="586"/>
      <c r="AY804">
        <f t="shared" si="115"/>
        <v>0</v>
      </c>
    </row>
    <row r="805" spans="1:51" ht="18" hidden="1" customHeight="1" x14ac:dyDescent="0.15">
      <c r="A805" s="614"/>
      <c r="B805" s="615"/>
      <c r="C805" s="615"/>
      <c r="D805" s="615"/>
      <c r="E805" s="615"/>
      <c r="F805" s="616"/>
      <c r="G805" s="589"/>
      <c r="H805" s="590"/>
      <c r="I805" s="590"/>
      <c r="J805" s="590"/>
      <c r="K805" s="591"/>
      <c r="L805" s="581"/>
      <c r="M805" s="582"/>
      <c r="N805" s="582"/>
      <c r="O805" s="582"/>
      <c r="P805" s="582"/>
      <c r="Q805" s="582"/>
      <c r="R805" s="582"/>
      <c r="S805" s="582"/>
      <c r="T805" s="582"/>
      <c r="U805" s="582"/>
      <c r="V805" s="582"/>
      <c r="W805" s="582"/>
      <c r="X805" s="583"/>
      <c r="Y805" s="584"/>
      <c r="Z805" s="585"/>
      <c r="AA805" s="585"/>
      <c r="AB805" s="595"/>
      <c r="AC805" s="589"/>
      <c r="AD805" s="590"/>
      <c r="AE805" s="590"/>
      <c r="AF805" s="590"/>
      <c r="AG805" s="591"/>
      <c r="AH805" s="581"/>
      <c r="AI805" s="582"/>
      <c r="AJ805" s="582"/>
      <c r="AK805" s="582"/>
      <c r="AL805" s="582"/>
      <c r="AM805" s="582"/>
      <c r="AN805" s="582"/>
      <c r="AO805" s="582"/>
      <c r="AP805" s="582"/>
      <c r="AQ805" s="582"/>
      <c r="AR805" s="582"/>
      <c r="AS805" s="582"/>
      <c r="AT805" s="583"/>
      <c r="AU805" s="584"/>
      <c r="AV805" s="585"/>
      <c r="AW805" s="585"/>
      <c r="AX805" s="586"/>
      <c r="AY805">
        <f t="shared" si="115"/>
        <v>0</v>
      </c>
    </row>
    <row r="806" spans="1:51" ht="18" hidden="1" customHeight="1" x14ac:dyDescent="0.15">
      <c r="A806" s="614"/>
      <c r="B806" s="615"/>
      <c r="C806" s="615"/>
      <c r="D806" s="615"/>
      <c r="E806" s="615"/>
      <c r="F806" s="616"/>
      <c r="G806" s="589"/>
      <c r="H806" s="590"/>
      <c r="I806" s="590"/>
      <c r="J806" s="590"/>
      <c r="K806" s="591"/>
      <c r="L806" s="581"/>
      <c r="M806" s="582"/>
      <c r="N806" s="582"/>
      <c r="O806" s="582"/>
      <c r="P806" s="582"/>
      <c r="Q806" s="582"/>
      <c r="R806" s="582"/>
      <c r="S806" s="582"/>
      <c r="T806" s="582"/>
      <c r="U806" s="582"/>
      <c r="V806" s="582"/>
      <c r="W806" s="582"/>
      <c r="X806" s="583"/>
      <c r="Y806" s="584"/>
      <c r="Z806" s="585"/>
      <c r="AA806" s="585"/>
      <c r="AB806" s="595"/>
      <c r="AC806" s="589"/>
      <c r="AD806" s="590"/>
      <c r="AE806" s="590"/>
      <c r="AF806" s="590"/>
      <c r="AG806" s="591"/>
      <c r="AH806" s="581"/>
      <c r="AI806" s="582"/>
      <c r="AJ806" s="582"/>
      <c r="AK806" s="582"/>
      <c r="AL806" s="582"/>
      <c r="AM806" s="582"/>
      <c r="AN806" s="582"/>
      <c r="AO806" s="582"/>
      <c r="AP806" s="582"/>
      <c r="AQ806" s="582"/>
      <c r="AR806" s="582"/>
      <c r="AS806" s="582"/>
      <c r="AT806" s="583"/>
      <c r="AU806" s="584"/>
      <c r="AV806" s="585"/>
      <c r="AW806" s="585"/>
      <c r="AX806" s="586"/>
      <c r="AY806">
        <f t="shared" si="115"/>
        <v>0</v>
      </c>
    </row>
    <row r="807" spans="1:51" ht="18" hidden="1" customHeight="1" x14ac:dyDescent="0.15">
      <c r="A807" s="614"/>
      <c r="B807" s="615"/>
      <c r="C807" s="615"/>
      <c r="D807" s="615"/>
      <c r="E807" s="615"/>
      <c r="F807" s="616"/>
      <c r="G807" s="589"/>
      <c r="H807" s="590"/>
      <c r="I807" s="590"/>
      <c r="J807" s="590"/>
      <c r="K807" s="591"/>
      <c r="L807" s="581"/>
      <c r="M807" s="582"/>
      <c r="N807" s="582"/>
      <c r="O807" s="582"/>
      <c r="P807" s="582"/>
      <c r="Q807" s="582"/>
      <c r="R807" s="582"/>
      <c r="S807" s="582"/>
      <c r="T807" s="582"/>
      <c r="U807" s="582"/>
      <c r="V807" s="582"/>
      <c r="W807" s="582"/>
      <c r="X807" s="583"/>
      <c r="Y807" s="584"/>
      <c r="Z807" s="585"/>
      <c r="AA807" s="585"/>
      <c r="AB807" s="595"/>
      <c r="AC807" s="589"/>
      <c r="AD807" s="590"/>
      <c r="AE807" s="590"/>
      <c r="AF807" s="590"/>
      <c r="AG807" s="591"/>
      <c r="AH807" s="581"/>
      <c r="AI807" s="582"/>
      <c r="AJ807" s="582"/>
      <c r="AK807" s="582"/>
      <c r="AL807" s="582"/>
      <c r="AM807" s="582"/>
      <c r="AN807" s="582"/>
      <c r="AO807" s="582"/>
      <c r="AP807" s="582"/>
      <c r="AQ807" s="582"/>
      <c r="AR807" s="582"/>
      <c r="AS807" s="582"/>
      <c r="AT807" s="583"/>
      <c r="AU807" s="584"/>
      <c r="AV807" s="585"/>
      <c r="AW807" s="585"/>
      <c r="AX807" s="586"/>
      <c r="AY807">
        <f t="shared" si="115"/>
        <v>0</v>
      </c>
    </row>
    <row r="808" spans="1:51" ht="18" hidden="1" customHeight="1" x14ac:dyDescent="0.15">
      <c r="A808" s="614"/>
      <c r="B808" s="615"/>
      <c r="C808" s="615"/>
      <c r="D808" s="615"/>
      <c r="E808" s="615"/>
      <c r="F808" s="616"/>
      <c r="G808" s="589"/>
      <c r="H808" s="590"/>
      <c r="I808" s="590"/>
      <c r="J808" s="590"/>
      <c r="K808" s="591"/>
      <c r="L808" s="581"/>
      <c r="M808" s="582"/>
      <c r="N808" s="582"/>
      <c r="O808" s="582"/>
      <c r="P808" s="582"/>
      <c r="Q808" s="582"/>
      <c r="R808" s="582"/>
      <c r="S808" s="582"/>
      <c r="T808" s="582"/>
      <c r="U808" s="582"/>
      <c r="V808" s="582"/>
      <c r="W808" s="582"/>
      <c r="X808" s="583"/>
      <c r="Y808" s="584"/>
      <c r="Z808" s="585"/>
      <c r="AA808" s="585"/>
      <c r="AB808" s="595"/>
      <c r="AC808" s="589"/>
      <c r="AD808" s="590"/>
      <c r="AE808" s="590"/>
      <c r="AF808" s="590"/>
      <c r="AG808" s="591"/>
      <c r="AH808" s="581"/>
      <c r="AI808" s="582"/>
      <c r="AJ808" s="582"/>
      <c r="AK808" s="582"/>
      <c r="AL808" s="582"/>
      <c r="AM808" s="582"/>
      <c r="AN808" s="582"/>
      <c r="AO808" s="582"/>
      <c r="AP808" s="582"/>
      <c r="AQ808" s="582"/>
      <c r="AR808" s="582"/>
      <c r="AS808" s="582"/>
      <c r="AT808" s="583"/>
      <c r="AU808" s="584"/>
      <c r="AV808" s="585"/>
      <c r="AW808" s="585"/>
      <c r="AX808" s="586"/>
      <c r="AY808">
        <f t="shared" si="115"/>
        <v>0</v>
      </c>
    </row>
    <row r="809" spans="1:51" ht="18" hidden="1" customHeight="1" x14ac:dyDescent="0.15">
      <c r="A809" s="614"/>
      <c r="B809" s="615"/>
      <c r="C809" s="615"/>
      <c r="D809" s="615"/>
      <c r="E809" s="615"/>
      <c r="F809" s="616"/>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595"/>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c r="AY809">
        <f t="shared" si="115"/>
        <v>0</v>
      </c>
    </row>
    <row r="810" spans="1:51" ht="18" hidden="1" customHeight="1" x14ac:dyDescent="0.15">
      <c r="A810" s="614"/>
      <c r="B810" s="615"/>
      <c r="C810" s="615"/>
      <c r="D810" s="615"/>
      <c r="E810" s="615"/>
      <c r="F810" s="616"/>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595"/>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c r="AY810">
        <f t="shared" si="115"/>
        <v>0</v>
      </c>
    </row>
    <row r="811" spans="1:51" ht="18" hidden="1" customHeight="1" x14ac:dyDescent="0.15">
      <c r="A811" s="614"/>
      <c r="B811" s="615"/>
      <c r="C811" s="615"/>
      <c r="D811" s="615"/>
      <c r="E811" s="615"/>
      <c r="F811" s="616"/>
      <c r="G811" s="589"/>
      <c r="H811" s="590"/>
      <c r="I811" s="590"/>
      <c r="J811" s="590"/>
      <c r="K811" s="591"/>
      <c r="L811" s="581"/>
      <c r="M811" s="582"/>
      <c r="N811" s="582"/>
      <c r="O811" s="582"/>
      <c r="P811" s="582"/>
      <c r="Q811" s="582"/>
      <c r="R811" s="582"/>
      <c r="S811" s="582"/>
      <c r="T811" s="582"/>
      <c r="U811" s="582"/>
      <c r="V811" s="582"/>
      <c r="W811" s="582"/>
      <c r="X811" s="583"/>
      <c r="Y811" s="584"/>
      <c r="Z811" s="585"/>
      <c r="AA811" s="585"/>
      <c r="AB811" s="595"/>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c r="AY811">
        <f t="shared" si="115"/>
        <v>0</v>
      </c>
    </row>
    <row r="812" spans="1:51" ht="18" hidden="1" customHeight="1" thickBot="1" x14ac:dyDescent="0.2">
      <c r="A812" s="614"/>
      <c r="B812" s="615"/>
      <c r="C812" s="615"/>
      <c r="D812" s="615"/>
      <c r="E812" s="615"/>
      <c r="F812" s="616"/>
      <c r="G812" s="806" t="s">
        <v>20</v>
      </c>
      <c r="H812" s="807"/>
      <c r="I812" s="807"/>
      <c r="J812" s="807"/>
      <c r="K812" s="807"/>
      <c r="L812" s="808"/>
      <c r="M812" s="809"/>
      <c r="N812" s="809"/>
      <c r="O812" s="809"/>
      <c r="P812" s="809"/>
      <c r="Q812" s="809"/>
      <c r="R812" s="809"/>
      <c r="S812" s="809"/>
      <c r="T812" s="809"/>
      <c r="U812" s="809"/>
      <c r="V812" s="809"/>
      <c r="W812" s="809"/>
      <c r="X812" s="810"/>
      <c r="Y812" s="811">
        <f>SUM(Y802:AB811)</f>
        <v>0</v>
      </c>
      <c r="Z812" s="812"/>
      <c r="AA812" s="812"/>
      <c r="AB812" s="813"/>
      <c r="AC812" s="806" t="s">
        <v>20</v>
      </c>
      <c r="AD812" s="807"/>
      <c r="AE812" s="807"/>
      <c r="AF812" s="807"/>
      <c r="AG812" s="807"/>
      <c r="AH812" s="808"/>
      <c r="AI812" s="809"/>
      <c r="AJ812" s="809"/>
      <c r="AK812" s="809"/>
      <c r="AL812" s="809"/>
      <c r="AM812" s="809"/>
      <c r="AN812" s="809"/>
      <c r="AO812" s="809"/>
      <c r="AP812" s="809"/>
      <c r="AQ812" s="809"/>
      <c r="AR812" s="809"/>
      <c r="AS812" s="809"/>
      <c r="AT812" s="810"/>
      <c r="AU812" s="811">
        <f>SUM(AU802:AX811)</f>
        <v>0</v>
      </c>
      <c r="AV812" s="812"/>
      <c r="AW812" s="812"/>
      <c r="AX812" s="814"/>
      <c r="AY812">
        <f t="shared" si="115"/>
        <v>0</v>
      </c>
    </row>
    <row r="813" spans="1:51" ht="18" hidden="1" customHeight="1" x14ac:dyDescent="0.15">
      <c r="A813" s="614"/>
      <c r="B813" s="615"/>
      <c r="C813" s="615"/>
      <c r="D813" s="615"/>
      <c r="E813" s="615"/>
      <c r="F813" s="616"/>
      <c r="G813" s="578" t="s">
        <v>243</v>
      </c>
      <c r="H813" s="579"/>
      <c r="I813" s="579"/>
      <c r="J813" s="579"/>
      <c r="K813" s="579"/>
      <c r="L813" s="579"/>
      <c r="M813" s="579"/>
      <c r="N813" s="579"/>
      <c r="O813" s="579"/>
      <c r="P813" s="579"/>
      <c r="Q813" s="579"/>
      <c r="R813" s="579"/>
      <c r="S813" s="579"/>
      <c r="T813" s="579"/>
      <c r="U813" s="579"/>
      <c r="V813" s="579"/>
      <c r="W813" s="579"/>
      <c r="X813" s="579"/>
      <c r="Y813" s="579"/>
      <c r="Z813" s="579"/>
      <c r="AA813" s="579"/>
      <c r="AB813" s="580"/>
      <c r="AC813" s="578" t="s">
        <v>244</v>
      </c>
      <c r="AD813" s="579"/>
      <c r="AE813" s="579"/>
      <c r="AF813" s="579"/>
      <c r="AG813" s="579"/>
      <c r="AH813" s="579"/>
      <c r="AI813" s="579"/>
      <c r="AJ813" s="579"/>
      <c r="AK813" s="579"/>
      <c r="AL813" s="579"/>
      <c r="AM813" s="579"/>
      <c r="AN813" s="579"/>
      <c r="AO813" s="579"/>
      <c r="AP813" s="579"/>
      <c r="AQ813" s="579"/>
      <c r="AR813" s="579"/>
      <c r="AS813" s="579"/>
      <c r="AT813" s="579"/>
      <c r="AU813" s="579"/>
      <c r="AV813" s="579"/>
      <c r="AW813" s="579"/>
      <c r="AX813" s="776"/>
      <c r="AY813">
        <f>COUNTA($G$815,$AC$815)</f>
        <v>0</v>
      </c>
    </row>
    <row r="814" spans="1:51" ht="18" hidden="1" customHeight="1" x14ac:dyDescent="0.15">
      <c r="A814" s="614"/>
      <c r="B814" s="615"/>
      <c r="C814" s="615"/>
      <c r="D814" s="615"/>
      <c r="E814" s="615"/>
      <c r="F814" s="616"/>
      <c r="G814" s="795" t="s">
        <v>17</v>
      </c>
      <c r="H814" s="651"/>
      <c r="I814" s="651"/>
      <c r="J814" s="651"/>
      <c r="K814" s="651"/>
      <c r="L814" s="650" t="s">
        <v>18</v>
      </c>
      <c r="M814" s="651"/>
      <c r="N814" s="651"/>
      <c r="O814" s="651"/>
      <c r="P814" s="651"/>
      <c r="Q814" s="651"/>
      <c r="R814" s="651"/>
      <c r="S814" s="651"/>
      <c r="T814" s="651"/>
      <c r="U814" s="651"/>
      <c r="V814" s="651"/>
      <c r="W814" s="651"/>
      <c r="X814" s="652"/>
      <c r="Y814" s="636" t="s">
        <v>19</v>
      </c>
      <c r="Z814" s="637"/>
      <c r="AA814" s="637"/>
      <c r="AB814" s="781"/>
      <c r="AC814" s="795" t="s">
        <v>17</v>
      </c>
      <c r="AD814" s="651"/>
      <c r="AE814" s="651"/>
      <c r="AF814" s="651"/>
      <c r="AG814" s="651"/>
      <c r="AH814" s="650" t="s">
        <v>18</v>
      </c>
      <c r="AI814" s="651"/>
      <c r="AJ814" s="651"/>
      <c r="AK814" s="651"/>
      <c r="AL814" s="651"/>
      <c r="AM814" s="651"/>
      <c r="AN814" s="651"/>
      <c r="AO814" s="651"/>
      <c r="AP814" s="651"/>
      <c r="AQ814" s="651"/>
      <c r="AR814" s="651"/>
      <c r="AS814" s="651"/>
      <c r="AT814" s="652"/>
      <c r="AU814" s="636" t="s">
        <v>19</v>
      </c>
      <c r="AV814" s="637"/>
      <c r="AW814" s="637"/>
      <c r="AX814" s="638"/>
      <c r="AY814">
        <f>$AY$813</f>
        <v>0</v>
      </c>
    </row>
    <row r="815" spans="1:51" ht="18" hidden="1" customHeight="1" x14ac:dyDescent="0.15">
      <c r="A815" s="614"/>
      <c r="B815" s="615"/>
      <c r="C815" s="615"/>
      <c r="D815" s="615"/>
      <c r="E815" s="615"/>
      <c r="F815" s="616"/>
      <c r="G815" s="653"/>
      <c r="H815" s="654"/>
      <c r="I815" s="654"/>
      <c r="J815" s="654"/>
      <c r="K815" s="655"/>
      <c r="L815" s="647"/>
      <c r="M815" s="648"/>
      <c r="N815" s="648"/>
      <c r="O815" s="648"/>
      <c r="P815" s="648"/>
      <c r="Q815" s="648"/>
      <c r="R815" s="648"/>
      <c r="S815" s="648"/>
      <c r="T815" s="648"/>
      <c r="U815" s="648"/>
      <c r="V815" s="648"/>
      <c r="W815" s="648"/>
      <c r="X815" s="649"/>
      <c r="Y815" s="367"/>
      <c r="Z815" s="368"/>
      <c r="AA815" s="368"/>
      <c r="AB815" s="785"/>
      <c r="AC815" s="653"/>
      <c r="AD815" s="654"/>
      <c r="AE815" s="654"/>
      <c r="AF815" s="654"/>
      <c r="AG815" s="655"/>
      <c r="AH815" s="647"/>
      <c r="AI815" s="648"/>
      <c r="AJ815" s="648"/>
      <c r="AK815" s="648"/>
      <c r="AL815" s="648"/>
      <c r="AM815" s="648"/>
      <c r="AN815" s="648"/>
      <c r="AO815" s="648"/>
      <c r="AP815" s="648"/>
      <c r="AQ815" s="648"/>
      <c r="AR815" s="648"/>
      <c r="AS815" s="648"/>
      <c r="AT815" s="649"/>
      <c r="AU815" s="367"/>
      <c r="AV815" s="368"/>
      <c r="AW815" s="368"/>
      <c r="AX815" s="369"/>
      <c r="AY815">
        <f t="shared" ref="AY815:AY825" si="116">$AY$813</f>
        <v>0</v>
      </c>
    </row>
    <row r="816" spans="1:51" ht="18" hidden="1" customHeight="1" x14ac:dyDescent="0.15">
      <c r="A816" s="614"/>
      <c r="B816" s="615"/>
      <c r="C816" s="615"/>
      <c r="D816" s="615"/>
      <c r="E816" s="615"/>
      <c r="F816" s="616"/>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595"/>
      <c r="AC816" s="589"/>
      <c r="AD816" s="590"/>
      <c r="AE816" s="590"/>
      <c r="AF816" s="590"/>
      <c r="AG816" s="591"/>
      <c r="AH816" s="581"/>
      <c r="AI816" s="582"/>
      <c r="AJ816" s="582"/>
      <c r="AK816" s="582"/>
      <c r="AL816" s="582"/>
      <c r="AM816" s="582"/>
      <c r="AN816" s="582"/>
      <c r="AO816" s="582"/>
      <c r="AP816" s="582"/>
      <c r="AQ816" s="582"/>
      <c r="AR816" s="582"/>
      <c r="AS816" s="582"/>
      <c r="AT816" s="583"/>
      <c r="AU816" s="584"/>
      <c r="AV816" s="585"/>
      <c r="AW816" s="585"/>
      <c r="AX816" s="586"/>
      <c r="AY816">
        <f t="shared" si="116"/>
        <v>0</v>
      </c>
    </row>
    <row r="817" spans="1:51" ht="18" hidden="1" customHeight="1" x14ac:dyDescent="0.15">
      <c r="A817" s="614"/>
      <c r="B817" s="615"/>
      <c r="C817" s="615"/>
      <c r="D817" s="615"/>
      <c r="E817" s="615"/>
      <c r="F817" s="616"/>
      <c r="G817" s="589"/>
      <c r="H817" s="590"/>
      <c r="I817" s="590"/>
      <c r="J817" s="590"/>
      <c r="K817" s="591"/>
      <c r="L817" s="581"/>
      <c r="M817" s="582"/>
      <c r="N817" s="582"/>
      <c r="O817" s="582"/>
      <c r="P817" s="582"/>
      <c r="Q817" s="582"/>
      <c r="R817" s="582"/>
      <c r="S817" s="582"/>
      <c r="T817" s="582"/>
      <c r="U817" s="582"/>
      <c r="V817" s="582"/>
      <c r="W817" s="582"/>
      <c r="X817" s="583"/>
      <c r="Y817" s="584"/>
      <c r="Z817" s="585"/>
      <c r="AA817" s="585"/>
      <c r="AB817" s="595"/>
      <c r="AC817" s="589"/>
      <c r="AD817" s="590"/>
      <c r="AE817" s="590"/>
      <c r="AF817" s="590"/>
      <c r="AG817" s="591"/>
      <c r="AH817" s="581"/>
      <c r="AI817" s="582"/>
      <c r="AJ817" s="582"/>
      <c r="AK817" s="582"/>
      <c r="AL817" s="582"/>
      <c r="AM817" s="582"/>
      <c r="AN817" s="582"/>
      <c r="AO817" s="582"/>
      <c r="AP817" s="582"/>
      <c r="AQ817" s="582"/>
      <c r="AR817" s="582"/>
      <c r="AS817" s="582"/>
      <c r="AT817" s="583"/>
      <c r="AU817" s="584"/>
      <c r="AV817" s="585"/>
      <c r="AW817" s="585"/>
      <c r="AX817" s="586"/>
      <c r="AY817">
        <f t="shared" si="116"/>
        <v>0</v>
      </c>
    </row>
    <row r="818" spans="1:51" ht="18" hidden="1" customHeight="1" x14ac:dyDescent="0.15">
      <c r="A818" s="614"/>
      <c r="B818" s="615"/>
      <c r="C818" s="615"/>
      <c r="D818" s="615"/>
      <c r="E818" s="615"/>
      <c r="F818" s="616"/>
      <c r="G818" s="589"/>
      <c r="H818" s="590"/>
      <c r="I818" s="590"/>
      <c r="J818" s="590"/>
      <c r="K818" s="591"/>
      <c r="L818" s="581"/>
      <c r="M818" s="582"/>
      <c r="N818" s="582"/>
      <c r="O818" s="582"/>
      <c r="P818" s="582"/>
      <c r="Q818" s="582"/>
      <c r="R818" s="582"/>
      <c r="S818" s="582"/>
      <c r="T818" s="582"/>
      <c r="U818" s="582"/>
      <c r="V818" s="582"/>
      <c r="W818" s="582"/>
      <c r="X818" s="583"/>
      <c r="Y818" s="584"/>
      <c r="Z818" s="585"/>
      <c r="AA818" s="585"/>
      <c r="AB818" s="595"/>
      <c r="AC818" s="589"/>
      <c r="AD818" s="590"/>
      <c r="AE818" s="590"/>
      <c r="AF818" s="590"/>
      <c r="AG818" s="591"/>
      <c r="AH818" s="581"/>
      <c r="AI818" s="582"/>
      <c r="AJ818" s="582"/>
      <c r="AK818" s="582"/>
      <c r="AL818" s="582"/>
      <c r="AM818" s="582"/>
      <c r="AN818" s="582"/>
      <c r="AO818" s="582"/>
      <c r="AP818" s="582"/>
      <c r="AQ818" s="582"/>
      <c r="AR818" s="582"/>
      <c r="AS818" s="582"/>
      <c r="AT818" s="583"/>
      <c r="AU818" s="584"/>
      <c r="AV818" s="585"/>
      <c r="AW818" s="585"/>
      <c r="AX818" s="586"/>
      <c r="AY818">
        <f t="shared" si="116"/>
        <v>0</v>
      </c>
    </row>
    <row r="819" spans="1:51" ht="18" hidden="1" customHeight="1" x14ac:dyDescent="0.15">
      <c r="A819" s="614"/>
      <c r="B819" s="615"/>
      <c r="C819" s="615"/>
      <c r="D819" s="615"/>
      <c r="E819" s="615"/>
      <c r="F819" s="616"/>
      <c r="G819" s="589"/>
      <c r="H819" s="590"/>
      <c r="I819" s="590"/>
      <c r="J819" s="590"/>
      <c r="K819" s="591"/>
      <c r="L819" s="581"/>
      <c r="M819" s="582"/>
      <c r="N819" s="582"/>
      <c r="O819" s="582"/>
      <c r="P819" s="582"/>
      <c r="Q819" s="582"/>
      <c r="R819" s="582"/>
      <c r="S819" s="582"/>
      <c r="T819" s="582"/>
      <c r="U819" s="582"/>
      <c r="V819" s="582"/>
      <c r="W819" s="582"/>
      <c r="X819" s="583"/>
      <c r="Y819" s="584"/>
      <c r="Z819" s="585"/>
      <c r="AA819" s="585"/>
      <c r="AB819" s="595"/>
      <c r="AC819" s="589"/>
      <c r="AD819" s="590"/>
      <c r="AE819" s="590"/>
      <c r="AF819" s="590"/>
      <c r="AG819" s="591"/>
      <c r="AH819" s="581"/>
      <c r="AI819" s="582"/>
      <c r="AJ819" s="582"/>
      <c r="AK819" s="582"/>
      <c r="AL819" s="582"/>
      <c r="AM819" s="582"/>
      <c r="AN819" s="582"/>
      <c r="AO819" s="582"/>
      <c r="AP819" s="582"/>
      <c r="AQ819" s="582"/>
      <c r="AR819" s="582"/>
      <c r="AS819" s="582"/>
      <c r="AT819" s="583"/>
      <c r="AU819" s="584"/>
      <c r="AV819" s="585"/>
      <c r="AW819" s="585"/>
      <c r="AX819" s="586"/>
      <c r="AY819">
        <f t="shared" si="116"/>
        <v>0</v>
      </c>
    </row>
    <row r="820" spans="1:51" ht="18" hidden="1" customHeight="1" x14ac:dyDescent="0.15">
      <c r="A820" s="614"/>
      <c r="B820" s="615"/>
      <c r="C820" s="615"/>
      <c r="D820" s="615"/>
      <c r="E820" s="615"/>
      <c r="F820" s="616"/>
      <c r="G820" s="589"/>
      <c r="H820" s="590"/>
      <c r="I820" s="590"/>
      <c r="J820" s="590"/>
      <c r="K820" s="591"/>
      <c r="L820" s="581"/>
      <c r="M820" s="582"/>
      <c r="N820" s="582"/>
      <c r="O820" s="582"/>
      <c r="P820" s="582"/>
      <c r="Q820" s="582"/>
      <c r="R820" s="582"/>
      <c r="S820" s="582"/>
      <c r="T820" s="582"/>
      <c r="U820" s="582"/>
      <c r="V820" s="582"/>
      <c r="W820" s="582"/>
      <c r="X820" s="583"/>
      <c r="Y820" s="584"/>
      <c r="Z820" s="585"/>
      <c r="AA820" s="585"/>
      <c r="AB820" s="595"/>
      <c r="AC820" s="589"/>
      <c r="AD820" s="590"/>
      <c r="AE820" s="590"/>
      <c r="AF820" s="590"/>
      <c r="AG820" s="591"/>
      <c r="AH820" s="581"/>
      <c r="AI820" s="582"/>
      <c r="AJ820" s="582"/>
      <c r="AK820" s="582"/>
      <c r="AL820" s="582"/>
      <c r="AM820" s="582"/>
      <c r="AN820" s="582"/>
      <c r="AO820" s="582"/>
      <c r="AP820" s="582"/>
      <c r="AQ820" s="582"/>
      <c r="AR820" s="582"/>
      <c r="AS820" s="582"/>
      <c r="AT820" s="583"/>
      <c r="AU820" s="584"/>
      <c r="AV820" s="585"/>
      <c r="AW820" s="585"/>
      <c r="AX820" s="586"/>
      <c r="AY820">
        <f t="shared" si="116"/>
        <v>0</v>
      </c>
    </row>
    <row r="821" spans="1:51" ht="18" hidden="1" customHeight="1" x14ac:dyDescent="0.15">
      <c r="A821" s="614"/>
      <c r="B821" s="615"/>
      <c r="C821" s="615"/>
      <c r="D821" s="615"/>
      <c r="E821" s="615"/>
      <c r="F821" s="616"/>
      <c r="G821" s="589"/>
      <c r="H821" s="590"/>
      <c r="I821" s="590"/>
      <c r="J821" s="590"/>
      <c r="K821" s="591"/>
      <c r="L821" s="581"/>
      <c r="M821" s="582"/>
      <c r="N821" s="582"/>
      <c r="O821" s="582"/>
      <c r="P821" s="582"/>
      <c r="Q821" s="582"/>
      <c r="R821" s="582"/>
      <c r="S821" s="582"/>
      <c r="T821" s="582"/>
      <c r="U821" s="582"/>
      <c r="V821" s="582"/>
      <c r="W821" s="582"/>
      <c r="X821" s="583"/>
      <c r="Y821" s="584"/>
      <c r="Z821" s="585"/>
      <c r="AA821" s="585"/>
      <c r="AB821" s="595"/>
      <c r="AC821" s="589"/>
      <c r="AD821" s="590"/>
      <c r="AE821" s="590"/>
      <c r="AF821" s="590"/>
      <c r="AG821" s="591"/>
      <c r="AH821" s="581"/>
      <c r="AI821" s="582"/>
      <c r="AJ821" s="582"/>
      <c r="AK821" s="582"/>
      <c r="AL821" s="582"/>
      <c r="AM821" s="582"/>
      <c r="AN821" s="582"/>
      <c r="AO821" s="582"/>
      <c r="AP821" s="582"/>
      <c r="AQ821" s="582"/>
      <c r="AR821" s="582"/>
      <c r="AS821" s="582"/>
      <c r="AT821" s="583"/>
      <c r="AU821" s="584"/>
      <c r="AV821" s="585"/>
      <c r="AW821" s="585"/>
      <c r="AX821" s="586"/>
      <c r="AY821">
        <f t="shared" si="116"/>
        <v>0</v>
      </c>
    </row>
    <row r="822" spans="1:51" ht="18" hidden="1" customHeight="1" x14ac:dyDescent="0.15">
      <c r="A822" s="614"/>
      <c r="B822" s="615"/>
      <c r="C822" s="615"/>
      <c r="D822" s="615"/>
      <c r="E822" s="615"/>
      <c r="F822" s="616"/>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5"/>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c r="AY822">
        <f t="shared" si="116"/>
        <v>0</v>
      </c>
    </row>
    <row r="823" spans="1:51" ht="18" hidden="1" customHeight="1" x14ac:dyDescent="0.15">
      <c r="A823" s="614"/>
      <c r="B823" s="615"/>
      <c r="C823" s="615"/>
      <c r="D823" s="615"/>
      <c r="E823" s="615"/>
      <c r="F823" s="616"/>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5"/>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c r="AY823">
        <f t="shared" si="116"/>
        <v>0</v>
      </c>
    </row>
    <row r="824" spans="1:51" ht="18" hidden="1" customHeight="1" x14ac:dyDescent="0.15">
      <c r="A824" s="614"/>
      <c r="B824" s="615"/>
      <c r="C824" s="615"/>
      <c r="D824" s="615"/>
      <c r="E824" s="615"/>
      <c r="F824" s="616"/>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5"/>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c r="AY824">
        <f t="shared" si="116"/>
        <v>0</v>
      </c>
    </row>
    <row r="825" spans="1:51" ht="18" hidden="1" customHeight="1" thickBot="1" x14ac:dyDescent="0.2">
      <c r="A825" s="614"/>
      <c r="B825" s="615"/>
      <c r="C825" s="615"/>
      <c r="D825" s="615"/>
      <c r="E825" s="615"/>
      <c r="F825" s="616"/>
      <c r="G825" s="806" t="s">
        <v>20</v>
      </c>
      <c r="H825" s="807"/>
      <c r="I825" s="807"/>
      <c r="J825" s="807"/>
      <c r="K825" s="807"/>
      <c r="L825" s="808"/>
      <c r="M825" s="809"/>
      <c r="N825" s="809"/>
      <c r="O825" s="809"/>
      <c r="P825" s="809"/>
      <c r="Q825" s="809"/>
      <c r="R825" s="809"/>
      <c r="S825" s="809"/>
      <c r="T825" s="809"/>
      <c r="U825" s="809"/>
      <c r="V825" s="809"/>
      <c r="W825" s="809"/>
      <c r="X825" s="810"/>
      <c r="Y825" s="811">
        <f>SUM(Y815:AB824)</f>
        <v>0</v>
      </c>
      <c r="Z825" s="812"/>
      <c r="AA825" s="812"/>
      <c r="AB825" s="813"/>
      <c r="AC825" s="806" t="s">
        <v>20</v>
      </c>
      <c r="AD825" s="807"/>
      <c r="AE825" s="807"/>
      <c r="AF825" s="807"/>
      <c r="AG825" s="807"/>
      <c r="AH825" s="808"/>
      <c r="AI825" s="809"/>
      <c r="AJ825" s="809"/>
      <c r="AK825" s="809"/>
      <c r="AL825" s="809"/>
      <c r="AM825" s="809"/>
      <c r="AN825" s="809"/>
      <c r="AO825" s="809"/>
      <c r="AP825" s="809"/>
      <c r="AQ825" s="809"/>
      <c r="AR825" s="809"/>
      <c r="AS825" s="809"/>
      <c r="AT825" s="810"/>
      <c r="AU825" s="811">
        <f>SUM(AU815:AX824)</f>
        <v>0</v>
      </c>
      <c r="AV825" s="812"/>
      <c r="AW825" s="812"/>
      <c r="AX825" s="814"/>
      <c r="AY825">
        <f t="shared" si="116"/>
        <v>0</v>
      </c>
    </row>
    <row r="826" spans="1:51" ht="18" hidden="1" customHeight="1" x14ac:dyDescent="0.15">
      <c r="A826" s="614"/>
      <c r="B826" s="615"/>
      <c r="C826" s="615"/>
      <c r="D826" s="615"/>
      <c r="E826" s="615"/>
      <c r="F826" s="616"/>
      <c r="G826" s="578" t="s">
        <v>218</v>
      </c>
      <c r="H826" s="579"/>
      <c r="I826" s="579"/>
      <c r="J826" s="579"/>
      <c r="K826" s="579"/>
      <c r="L826" s="579"/>
      <c r="M826" s="579"/>
      <c r="N826" s="579"/>
      <c r="O826" s="579"/>
      <c r="P826" s="579"/>
      <c r="Q826" s="579"/>
      <c r="R826" s="579"/>
      <c r="S826" s="579"/>
      <c r="T826" s="579"/>
      <c r="U826" s="579"/>
      <c r="V826" s="579"/>
      <c r="W826" s="579"/>
      <c r="X826" s="579"/>
      <c r="Y826" s="579"/>
      <c r="Z826" s="579"/>
      <c r="AA826" s="579"/>
      <c r="AB826" s="580"/>
      <c r="AC826" s="578" t="s">
        <v>177</v>
      </c>
      <c r="AD826" s="579"/>
      <c r="AE826" s="579"/>
      <c r="AF826" s="579"/>
      <c r="AG826" s="579"/>
      <c r="AH826" s="579"/>
      <c r="AI826" s="579"/>
      <c r="AJ826" s="579"/>
      <c r="AK826" s="579"/>
      <c r="AL826" s="579"/>
      <c r="AM826" s="579"/>
      <c r="AN826" s="579"/>
      <c r="AO826" s="579"/>
      <c r="AP826" s="579"/>
      <c r="AQ826" s="579"/>
      <c r="AR826" s="579"/>
      <c r="AS826" s="579"/>
      <c r="AT826" s="579"/>
      <c r="AU826" s="579"/>
      <c r="AV826" s="579"/>
      <c r="AW826" s="579"/>
      <c r="AX826" s="776"/>
      <c r="AY826">
        <f>COUNTA($G$828,$AC$828)</f>
        <v>0</v>
      </c>
    </row>
    <row r="827" spans="1:51" ht="18" hidden="1" customHeight="1" x14ac:dyDescent="0.15">
      <c r="A827" s="614"/>
      <c r="B827" s="615"/>
      <c r="C827" s="615"/>
      <c r="D827" s="615"/>
      <c r="E827" s="615"/>
      <c r="F827" s="616"/>
      <c r="G827" s="795" t="s">
        <v>17</v>
      </c>
      <c r="H827" s="651"/>
      <c r="I827" s="651"/>
      <c r="J827" s="651"/>
      <c r="K827" s="651"/>
      <c r="L827" s="650" t="s">
        <v>18</v>
      </c>
      <c r="M827" s="651"/>
      <c r="N827" s="651"/>
      <c r="O827" s="651"/>
      <c r="P827" s="651"/>
      <c r="Q827" s="651"/>
      <c r="R827" s="651"/>
      <c r="S827" s="651"/>
      <c r="T827" s="651"/>
      <c r="U827" s="651"/>
      <c r="V827" s="651"/>
      <c r="W827" s="651"/>
      <c r="X827" s="652"/>
      <c r="Y827" s="636" t="s">
        <v>19</v>
      </c>
      <c r="Z827" s="637"/>
      <c r="AA827" s="637"/>
      <c r="AB827" s="781"/>
      <c r="AC827" s="795" t="s">
        <v>17</v>
      </c>
      <c r="AD827" s="651"/>
      <c r="AE827" s="651"/>
      <c r="AF827" s="651"/>
      <c r="AG827" s="651"/>
      <c r="AH827" s="650" t="s">
        <v>18</v>
      </c>
      <c r="AI827" s="651"/>
      <c r="AJ827" s="651"/>
      <c r="AK827" s="651"/>
      <c r="AL827" s="651"/>
      <c r="AM827" s="651"/>
      <c r="AN827" s="651"/>
      <c r="AO827" s="651"/>
      <c r="AP827" s="651"/>
      <c r="AQ827" s="651"/>
      <c r="AR827" s="651"/>
      <c r="AS827" s="651"/>
      <c r="AT827" s="652"/>
      <c r="AU827" s="636" t="s">
        <v>19</v>
      </c>
      <c r="AV827" s="637"/>
      <c r="AW827" s="637"/>
      <c r="AX827" s="638"/>
      <c r="AY827">
        <f>$AY$826</f>
        <v>0</v>
      </c>
    </row>
    <row r="828" spans="1:51" s="16" customFormat="1" ht="18" hidden="1" customHeight="1" x14ac:dyDescent="0.15">
      <c r="A828" s="614"/>
      <c r="B828" s="615"/>
      <c r="C828" s="615"/>
      <c r="D828" s="615"/>
      <c r="E828" s="615"/>
      <c r="F828" s="616"/>
      <c r="G828" s="653"/>
      <c r="H828" s="654"/>
      <c r="I828" s="654"/>
      <c r="J828" s="654"/>
      <c r="K828" s="655"/>
      <c r="L828" s="647"/>
      <c r="M828" s="648"/>
      <c r="N828" s="648"/>
      <c r="O828" s="648"/>
      <c r="P828" s="648"/>
      <c r="Q828" s="648"/>
      <c r="R828" s="648"/>
      <c r="S828" s="648"/>
      <c r="T828" s="648"/>
      <c r="U828" s="648"/>
      <c r="V828" s="648"/>
      <c r="W828" s="648"/>
      <c r="X828" s="649"/>
      <c r="Y828" s="367"/>
      <c r="Z828" s="368"/>
      <c r="AA828" s="368"/>
      <c r="AB828" s="785"/>
      <c r="AC828" s="653"/>
      <c r="AD828" s="654"/>
      <c r="AE828" s="654"/>
      <c r="AF828" s="654"/>
      <c r="AG828" s="655"/>
      <c r="AH828" s="647"/>
      <c r="AI828" s="648"/>
      <c r="AJ828" s="648"/>
      <c r="AK828" s="648"/>
      <c r="AL828" s="648"/>
      <c r="AM828" s="648"/>
      <c r="AN828" s="648"/>
      <c r="AO828" s="648"/>
      <c r="AP828" s="648"/>
      <c r="AQ828" s="648"/>
      <c r="AR828" s="648"/>
      <c r="AS828" s="648"/>
      <c r="AT828" s="649"/>
      <c r="AU828" s="367"/>
      <c r="AV828" s="368"/>
      <c r="AW828" s="368"/>
      <c r="AX828" s="369"/>
      <c r="AY828">
        <f t="shared" ref="AY828:AY838" si="117">$AY$826</f>
        <v>0</v>
      </c>
    </row>
    <row r="829" spans="1:51" ht="18" hidden="1" customHeight="1" x14ac:dyDescent="0.15">
      <c r="A829" s="614"/>
      <c r="B829" s="615"/>
      <c r="C829" s="615"/>
      <c r="D829" s="615"/>
      <c r="E829" s="615"/>
      <c r="F829" s="616"/>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5"/>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c r="AY829">
        <f t="shared" si="117"/>
        <v>0</v>
      </c>
    </row>
    <row r="830" spans="1:51" ht="18" hidden="1" customHeight="1" x14ac:dyDescent="0.15">
      <c r="A830" s="614"/>
      <c r="B830" s="615"/>
      <c r="C830" s="615"/>
      <c r="D830" s="615"/>
      <c r="E830" s="615"/>
      <c r="F830" s="616"/>
      <c r="G830" s="589"/>
      <c r="H830" s="590"/>
      <c r="I830" s="590"/>
      <c r="J830" s="590"/>
      <c r="K830" s="591"/>
      <c r="L830" s="581"/>
      <c r="M830" s="582"/>
      <c r="N830" s="582"/>
      <c r="O830" s="582"/>
      <c r="P830" s="582"/>
      <c r="Q830" s="582"/>
      <c r="R830" s="582"/>
      <c r="S830" s="582"/>
      <c r="T830" s="582"/>
      <c r="U830" s="582"/>
      <c r="V830" s="582"/>
      <c r="W830" s="582"/>
      <c r="X830" s="583"/>
      <c r="Y830" s="584"/>
      <c r="Z830" s="585"/>
      <c r="AA830" s="585"/>
      <c r="AB830" s="595"/>
      <c r="AC830" s="589"/>
      <c r="AD830" s="590"/>
      <c r="AE830" s="590"/>
      <c r="AF830" s="590"/>
      <c r="AG830" s="591"/>
      <c r="AH830" s="581"/>
      <c r="AI830" s="582"/>
      <c r="AJ830" s="582"/>
      <c r="AK830" s="582"/>
      <c r="AL830" s="582"/>
      <c r="AM830" s="582"/>
      <c r="AN830" s="582"/>
      <c r="AO830" s="582"/>
      <c r="AP830" s="582"/>
      <c r="AQ830" s="582"/>
      <c r="AR830" s="582"/>
      <c r="AS830" s="582"/>
      <c r="AT830" s="583"/>
      <c r="AU830" s="584"/>
      <c r="AV830" s="585"/>
      <c r="AW830" s="585"/>
      <c r="AX830" s="586"/>
      <c r="AY830">
        <f t="shared" si="117"/>
        <v>0</v>
      </c>
    </row>
    <row r="831" spans="1:51" ht="18" hidden="1" customHeight="1" x14ac:dyDescent="0.15">
      <c r="A831" s="614"/>
      <c r="B831" s="615"/>
      <c r="C831" s="615"/>
      <c r="D831" s="615"/>
      <c r="E831" s="615"/>
      <c r="F831" s="616"/>
      <c r="G831" s="589"/>
      <c r="H831" s="590"/>
      <c r="I831" s="590"/>
      <c r="J831" s="590"/>
      <c r="K831" s="591"/>
      <c r="L831" s="581"/>
      <c r="M831" s="582"/>
      <c r="N831" s="582"/>
      <c r="O831" s="582"/>
      <c r="P831" s="582"/>
      <c r="Q831" s="582"/>
      <c r="R831" s="582"/>
      <c r="S831" s="582"/>
      <c r="T831" s="582"/>
      <c r="U831" s="582"/>
      <c r="V831" s="582"/>
      <c r="W831" s="582"/>
      <c r="X831" s="583"/>
      <c r="Y831" s="584"/>
      <c r="Z831" s="585"/>
      <c r="AA831" s="585"/>
      <c r="AB831" s="595"/>
      <c r="AC831" s="589"/>
      <c r="AD831" s="590"/>
      <c r="AE831" s="590"/>
      <c r="AF831" s="590"/>
      <c r="AG831" s="591"/>
      <c r="AH831" s="581"/>
      <c r="AI831" s="582"/>
      <c r="AJ831" s="582"/>
      <c r="AK831" s="582"/>
      <c r="AL831" s="582"/>
      <c r="AM831" s="582"/>
      <c r="AN831" s="582"/>
      <c r="AO831" s="582"/>
      <c r="AP831" s="582"/>
      <c r="AQ831" s="582"/>
      <c r="AR831" s="582"/>
      <c r="AS831" s="582"/>
      <c r="AT831" s="583"/>
      <c r="AU831" s="584"/>
      <c r="AV831" s="585"/>
      <c r="AW831" s="585"/>
      <c r="AX831" s="586"/>
      <c r="AY831">
        <f t="shared" si="117"/>
        <v>0</v>
      </c>
    </row>
    <row r="832" spans="1:51" ht="18" hidden="1" customHeight="1" x14ac:dyDescent="0.15">
      <c r="A832" s="614"/>
      <c r="B832" s="615"/>
      <c r="C832" s="615"/>
      <c r="D832" s="615"/>
      <c r="E832" s="615"/>
      <c r="F832" s="616"/>
      <c r="G832" s="589"/>
      <c r="H832" s="590"/>
      <c r="I832" s="590"/>
      <c r="J832" s="590"/>
      <c r="K832" s="591"/>
      <c r="L832" s="581"/>
      <c r="M832" s="582"/>
      <c r="N832" s="582"/>
      <c r="O832" s="582"/>
      <c r="P832" s="582"/>
      <c r="Q832" s="582"/>
      <c r="R832" s="582"/>
      <c r="S832" s="582"/>
      <c r="T832" s="582"/>
      <c r="U832" s="582"/>
      <c r="V832" s="582"/>
      <c r="W832" s="582"/>
      <c r="X832" s="583"/>
      <c r="Y832" s="584"/>
      <c r="Z832" s="585"/>
      <c r="AA832" s="585"/>
      <c r="AB832" s="595"/>
      <c r="AC832" s="589"/>
      <c r="AD832" s="590"/>
      <c r="AE832" s="590"/>
      <c r="AF832" s="590"/>
      <c r="AG832" s="591"/>
      <c r="AH832" s="581"/>
      <c r="AI832" s="582"/>
      <c r="AJ832" s="582"/>
      <c r="AK832" s="582"/>
      <c r="AL832" s="582"/>
      <c r="AM832" s="582"/>
      <c r="AN832" s="582"/>
      <c r="AO832" s="582"/>
      <c r="AP832" s="582"/>
      <c r="AQ832" s="582"/>
      <c r="AR832" s="582"/>
      <c r="AS832" s="582"/>
      <c r="AT832" s="583"/>
      <c r="AU832" s="584"/>
      <c r="AV832" s="585"/>
      <c r="AW832" s="585"/>
      <c r="AX832" s="586"/>
      <c r="AY832">
        <f t="shared" si="117"/>
        <v>0</v>
      </c>
    </row>
    <row r="833" spans="1:51" ht="18" hidden="1" customHeight="1" x14ac:dyDescent="0.15">
      <c r="A833" s="614"/>
      <c r="B833" s="615"/>
      <c r="C833" s="615"/>
      <c r="D833" s="615"/>
      <c r="E833" s="615"/>
      <c r="F833" s="616"/>
      <c r="G833" s="589"/>
      <c r="H833" s="590"/>
      <c r="I833" s="590"/>
      <c r="J833" s="590"/>
      <c r="K833" s="591"/>
      <c r="L833" s="581"/>
      <c r="M833" s="582"/>
      <c r="N833" s="582"/>
      <c r="O833" s="582"/>
      <c r="P833" s="582"/>
      <c r="Q833" s="582"/>
      <c r="R833" s="582"/>
      <c r="S833" s="582"/>
      <c r="T833" s="582"/>
      <c r="U833" s="582"/>
      <c r="V833" s="582"/>
      <c r="W833" s="582"/>
      <c r="X833" s="583"/>
      <c r="Y833" s="584"/>
      <c r="Z833" s="585"/>
      <c r="AA833" s="585"/>
      <c r="AB833" s="595"/>
      <c r="AC833" s="589"/>
      <c r="AD833" s="590"/>
      <c r="AE833" s="590"/>
      <c r="AF833" s="590"/>
      <c r="AG833" s="591"/>
      <c r="AH833" s="581"/>
      <c r="AI833" s="582"/>
      <c r="AJ833" s="582"/>
      <c r="AK833" s="582"/>
      <c r="AL833" s="582"/>
      <c r="AM833" s="582"/>
      <c r="AN833" s="582"/>
      <c r="AO833" s="582"/>
      <c r="AP833" s="582"/>
      <c r="AQ833" s="582"/>
      <c r="AR833" s="582"/>
      <c r="AS833" s="582"/>
      <c r="AT833" s="583"/>
      <c r="AU833" s="584"/>
      <c r="AV833" s="585"/>
      <c r="AW833" s="585"/>
      <c r="AX833" s="586"/>
      <c r="AY833">
        <f t="shared" si="117"/>
        <v>0</v>
      </c>
    </row>
    <row r="834" spans="1:51" ht="18" hidden="1" customHeight="1" x14ac:dyDescent="0.15">
      <c r="A834" s="614"/>
      <c r="B834" s="615"/>
      <c r="C834" s="615"/>
      <c r="D834" s="615"/>
      <c r="E834" s="615"/>
      <c r="F834" s="616"/>
      <c r="G834" s="589"/>
      <c r="H834" s="590"/>
      <c r="I834" s="590"/>
      <c r="J834" s="590"/>
      <c r="K834" s="591"/>
      <c r="L834" s="581"/>
      <c r="M834" s="582"/>
      <c r="N834" s="582"/>
      <c r="O834" s="582"/>
      <c r="P834" s="582"/>
      <c r="Q834" s="582"/>
      <c r="R834" s="582"/>
      <c r="S834" s="582"/>
      <c r="T834" s="582"/>
      <c r="U834" s="582"/>
      <c r="V834" s="582"/>
      <c r="W834" s="582"/>
      <c r="X834" s="583"/>
      <c r="Y834" s="584"/>
      <c r="Z834" s="585"/>
      <c r="AA834" s="585"/>
      <c r="AB834" s="595"/>
      <c r="AC834" s="589"/>
      <c r="AD834" s="590"/>
      <c r="AE834" s="590"/>
      <c r="AF834" s="590"/>
      <c r="AG834" s="591"/>
      <c r="AH834" s="581"/>
      <c r="AI834" s="582"/>
      <c r="AJ834" s="582"/>
      <c r="AK834" s="582"/>
      <c r="AL834" s="582"/>
      <c r="AM834" s="582"/>
      <c r="AN834" s="582"/>
      <c r="AO834" s="582"/>
      <c r="AP834" s="582"/>
      <c r="AQ834" s="582"/>
      <c r="AR834" s="582"/>
      <c r="AS834" s="582"/>
      <c r="AT834" s="583"/>
      <c r="AU834" s="584"/>
      <c r="AV834" s="585"/>
      <c r="AW834" s="585"/>
      <c r="AX834" s="586"/>
      <c r="AY834">
        <f t="shared" si="117"/>
        <v>0</v>
      </c>
    </row>
    <row r="835" spans="1:51" ht="18" hidden="1" customHeight="1" x14ac:dyDescent="0.15">
      <c r="A835" s="614"/>
      <c r="B835" s="615"/>
      <c r="C835" s="615"/>
      <c r="D835" s="615"/>
      <c r="E835" s="615"/>
      <c r="F835" s="616"/>
      <c r="G835" s="589"/>
      <c r="H835" s="590"/>
      <c r="I835" s="590"/>
      <c r="J835" s="590"/>
      <c r="K835" s="591"/>
      <c r="L835" s="581"/>
      <c r="M835" s="582"/>
      <c r="N835" s="582"/>
      <c r="O835" s="582"/>
      <c r="P835" s="582"/>
      <c r="Q835" s="582"/>
      <c r="R835" s="582"/>
      <c r="S835" s="582"/>
      <c r="T835" s="582"/>
      <c r="U835" s="582"/>
      <c r="V835" s="582"/>
      <c r="W835" s="582"/>
      <c r="X835" s="583"/>
      <c r="Y835" s="584"/>
      <c r="Z835" s="585"/>
      <c r="AA835" s="585"/>
      <c r="AB835" s="595"/>
      <c r="AC835" s="589"/>
      <c r="AD835" s="590"/>
      <c r="AE835" s="590"/>
      <c r="AF835" s="590"/>
      <c r="AG835" s="591"/>
      <c r="AH835" s="581"/>
      <c r="AI835" s="582"/>
      <c r="AJ835" s="582"/>
      <c r="AK835" s="582"/>
      <c r="AL835" s="582"/>
      <c r="AM835" s="582"/>
      <c r="AN835" s="582"/>
      <c r="AO835" s="582"/>
      <c r="AP835" s="582"/>
      <c r="AQ835" s="582"/>
      <c r="AR835" s="582"/>
      <c r="AS835" s="582"/>
      <c r="AT835" s="583"/>
      <c r="AU835" s="584"/>
      <c r="AV835" s="585"/>
      <c r="AW835" s="585"/>
      <c r="AX835" s="586"/>
      <c r="AY835">
        <f t="shared" si="117"/>
        <v>0</v>
      </c>
    </row>
    <row r="836" spans="1:51" ht="18" hidden="1" customHeight="1" x14ac:dyDescent="0.15">
      <c r="A836" s="614"/>
      <c r="B836" s="615"/>
      <c r="C836" s="615"/>
      <c r="D836" s="615"/>
      <c r="E836" s="615"/>
      <c r="F836" s="616"/>
      <c r="G836" s="589"/>
      <c r="H836" s="590"/>
      <c r="I836" s="590"/>
      <c r="J836" s="590"/>
      <c r="K836" s="591"/>
      <c r="L836" s="581"/>
      <c r="M836" s="582"/>
      <c r="N836" s="582"/>
      <c r="O836" s="582"/>
      <c r="P836" s="582"/>
      <c r="Q836" s="582"/>
      <c r="R836" s="582"/>
      <c r="S836" s="582"/>
      <c r="T836" s="582"/>
      <c r="U836" s="582"/>
      <c r="V836" s="582"/>
      <c r="W836" s="582"/>
      <c r="X836" s="583"/>
      <c r="Y836" s="584"/>
      <c r="Z836" s="585"/>
      <c r="AA836" s="585"/>
      <c r="AB836" s="595"/>
      <c r="AC836" s="589"/>
      <c r="AD836" s="590"/>
      <c r="AE836" s="590"/>
      <c r="AF836" s="590"/>
      <c r="AG836" s="591"/>
      <c r="AH836" s="581"/>
      <c r="AI836" s="582"/>
      <c r="AJ836" s="582"/>
      <c r="AK836" s="582"/>
      <c r="AL836" s="582"/>
      <c r="AM836" s="582"/>
      <c r="AN836" s="582"/>
      <c r="AO836" s="582"/>
      <c r="AP836" s="582"/>
      <c r="AQ836" s="582"/>
      <c r="AR836" s="582"/>
      <c r="AS836" s="582"/>
      <c r="AT836" s="583"/>
      <c r="AU836" s="584"/>
      <c r="AV836" s="585"/>
      <c r="AW836" s="585"/>
      <c r="AX836" s="586"/>
      <c r="AY836">
        <f t="shared" si="117"/>
        <v>0</v>
      </c>
    </row>
    <row r="837" spans="1:51" ht="18" hidden="1" customHeight="1" x14ac:dyDescent="0.15">
      <c r="A837" s="614"/>
      <c r="B837" s="615"/>
      <c r="C837" s="615"/>
      <c r="D837" s="615"/>
      <c r="E837" s="615"/>
      <c r="F837" s="616"/>
      <c r="G837" s="589"/>
      <c r="H837" s="590"/>
      <c r="I837" s="590"/>
      <c r="J837" s="590"/>
      <c r="K837" s="591"/>
      <c r="L837" s="581"/>
      <c r="M837" s="582"/>
      <c r="N837" s="582"/>
      <c r="O837" s="582"/>
      <c r="P837" s="582"/>
      <c r="Q837" s="582"/>
      <c r="R837" s="582"/>
      <c r="S837" s="582"/>
      <c r="T837" s="582"/>
      <c r="U837" s="582"/>
      <c r="V837" s="582"/>
      <c r="W837" s="582"/>
      <c r="X837" s="583"/>
      <c r="Y837" s="584"/>
      <c r="Z837" s="585"/>
      <c r="AA837" s="585"/>
      <c r="AB837" s="595"/>
      <c r="AC837" s="589"/>
      <c r="AD837" s="590"/>
      <c r="AE837" s="590"/>
      <c r="AF837" s="590"/>
      <c r="AG837" s="591"/>
      <c r="AH837" s="581"/>
      <c r="AI837" s="582"/>
      <c r="AJ837" s="582"/>
      <c r="AK837" s="582"/>
      <c r="AL837" s="582"/>
      <c r="AM837" s="582"/>
      <c r="AN837" s="582"/>
      <c r="AO837" s="582"/>
      <c r="AP837" s="582"/>
      <c r="AQ837" s="582"/>
      <c r="AR837" s="582"/>
      <c r="AS837" s="582"/>
      <c r="AT837" s="583"/>
      <c r="AU837" s="584"/>
      <c r="AV837" s="585"/>
      <c r="AW837" s="585"/>
      <c r="AX837" s="586"/>
      <c r="AY837">
        <f t="shared" si="117"/>
        <v>0</v>
      </c>
    </row>
    <row r="838" spans="1:51" ht="18" hidden="1" customHeight="1" x14ac:dyDescent="0.15">
      <c r="A838" s="614"/>
      <c r="B838" s="615"/>
      <c r="C838" s="615"/>
      <c r="D838" s="615"/>
      <c r="E838" s="615"/>
      <c r="F838" s="616"/>
      <c r="G838" s="806" t="s">
        <v>20</v>
      </c>
      <c r="H838" s="807"/>
      <c r="I838" s="807"/>
      <c r="J838" s="807"/>
      <c r="K838" s="807"/>
      <c r="L838" s="808"/>
      <c r="M838" s="809"/>
      <c r="N838" s="809"/>
      <c r="O838" s="809"/>
      <c r="P838" s="809"/>
      <c r="Q838" s="809"/>
      <c r="R838" s="809"/>
      <c r="S838" s="809"/>
      <c r="T838" s="809"/>
      <c r="U838" s="809"/>
      <c r="V838" s="809"/>
      <c r="W838" s="809"/>
      <c r="X838" s="810"/>
      <c r="Y838" s="811">
        <f>SUM(Y828:AB837)</f>
        <v>0</v>
      </c>
      <c r="Z838" s="812"/>
      <c r="AA838" s="812"/>
      <c r="AB838" s="813"/>
      <c r="AC838" s="806" t="s">
        <v>20</v>
      </c>
      <c r="AD838" s="807"/>
      <c r="AE838" s="807"/>
      <c r="AF838" s="807"/>
      <c r="AG838" s="807"/>
      <c r="AH838" s="808"/>
      <c r="AI838" s="809"/>
      <c r="AJ838" s="809"/>
      <c r="AK838" s="809"/>
      <c r="AL838" s="809"/>
      <c r="AM838" s="809"/>
      <c r="AN838" s="809"/>
      <c r="AO838" s="809"/>
      <c r="AP838" s="809"/>
      <c r="AQ838" s="809"/>
      <c r="AR838" s="809"/>
      <c r="AS838" s="809"/>
      <c r="AT838" s="810"/>
      <c r="AU838" s="811">
        <f>SUM(AU828:AX837)</f>
        <v>0</v>
      </c>
      <c r="AV838" s="812"/>
      <c r="AW838" s="812"/>
      <c r="AX838" s="814"/>
      <c r="AY838">
        <f t="shared" si="117"/>
        <v>0</v>
      </c>
    </row>
    <row r="839" spans="1:51" ht="18" customHeight="1" thickBot="1" x14ac:dyDescent="0.2">
      <c r="A839" s="884" t="s">
        <v>147</v>
      </c>
      <c r="B839" s="885"/>
      <c r="C839" s="885"/>
      <c r="D839" s="885"/>
      <c r="E839" s="885"/>
      <c r="F839" s="885"/>
      <c r="G839" s="885"/>
      <c r="H839" s="885"/>
      <c r="I839" s="885"/>
      <c r="J839" s="885"/>
      <c r="K839" s="885"/>
      <c r="L839" s="885"/>
      <c r="M839" s="885"/>
      <c r="N839" s="885"/>
      <c r="O839" s="885"/>
      <c r="P839" s="885"/>
      <c r="Q839" s="885"/>
      <c r="R839" s="885"/>
      <c r="S839" s="885"/>
      <c r="T839" s="885"/>
      <c r="U839" s="885"/>
      <c r="V839" s="885"/>
      <c r="W839" s="885"/>
      <c r="X839" s="885"/>
      <c r="Y839" s="885"/>
      <c r="Z839" s="885"/>
      <c r="AA839" s="885"/>
      <c r="AB839" s="885"/>
      <c r="AC839" s="885"/>
      <c r="AD839" s="885"/>
      <c r="AE839" s="885"/>
      <c r="AF839" s="885"/>
      <c r="AG839" s="885"/>
      <c r="AH839" s="885"/>
      <c r="AI839" s="885"/>
      <c r="AJ839" s="885"/>
      <c r="AK839" s="886"/>
      <c r="AL839" s="260" t="s">
        <v>265</v>
      </c>
      <c r="AM839" s="261"/>
      <c r="AN839" s="261"/>
      <c r="AO839" s="87" t="s">
        <v>263</v>
      </c>
      <c r="AP839" s="21"/>
      <c r="AQ839" s="21"/>
      <c r="AR839" s="21"/>
      <c r="AS839" s="21"/>
      <c r="AT839" s="21"/>
      <c r="AU839" s="21"/>
      <c r="AV839" s="21"/>
      <c r="AW839" s="21"/>
      <c r="AX839" s="22"/>
      <c r="AY839">
        <f>COUNTIF($AO$839,"☑")</f>
        <v>0</v>
      </c>
    </row>
    <row r="840" spans="1:51" ht="18"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18" customHeight="1" x14ac:dyDescent="0.15"/>
    <row r="842" spans="1:51" ht="18"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18"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60"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287</v>
      </c>
      <c r="AI844" s="345"/>
      <c r="AJ844" s="345"/>
      <c r="AK844" s="345"/>
      <c r="AL844" s="345" t="s">
        <v>21</v>
      </c>
      <c r="AM844" s="345"/>
      <c r="AN844" s="345"/>
      <c r="AO844" s="349"/>
      <c r="AP844" s="350" t="s">
        <v>222</v>
      </c>
      <c r="AQ844" s="350"/>
      <c r="AR844" s="350"/>
      <c r="AS844" s="350"/>
      <c r="AT844" s="350"/>
      <c r="AU844" s="350"/>
      <c r="AV844" s="350"/>
      <c r="AW844" s="350"/>
      <c r="AX844" s="350"/>
    </row>
    <row r="845" spans="1:51" ht="97.5" customHeight="1" x14ac:dyDescent="0.15">
      <c r="A845" s="355">
        <v>1</v>
      </c>
      <c r="B845" s="355">
        <v>1</v>
      </c>
      <c r="C845" s="343" t="s">
        <v>660</v>
      </c>
      <c r="D845" s="328"/>
      <c r="E845" s="328"/>
      <c r="F845" s="328"/>
      <c r="G845" s="328"/>
      <c r="H845" s="328"/>
      <c r="I845" s="328"/>
      <c r="J845" s="329"/>
      <c r="K845" s="330"/>
      <c r="L845" s="330"/>
      <c r="M845" s="330"/>
      <c r="N845" s="330"/>
      <c r="O845" s="330"/>
      <c r="P845" s="344" t="s">
        <v>659</v>
      </c>
      <c r="Q845" s="331"/>
      <c r="R845" s="331"/>
      <c r="S845" s="331"/>
      <c r="T845" s="331"/>
      <c r="U845" s="331"/>
      <c r="V845" s="331"/>
      <c r="W845" s="331"/>
      <c r="X845" s="331"/>
      <c r="Y845" s="332">
        <v>12</v>
      </c>
      <c r="Z845" s="333"/>
      <c r="AA845" s="333"/>
      <c r="AB845" s="334"/>
      <c r="AC845" s="335" t="s">
        <v>295</v>
      </c>
      <c r="AD845" s="336"/>
      <c r="AE845" s="336"/>
      <c r="AF845" s="336"/>
      <c r="AG845" s="336"/>
      <c r="AH845" s="351">
        <v>1</v>
      </c>
      <c r="AI845" s="352"/>
      <c r="AJ845" s="352"/>
      <c r="AK845" s="352"/>
      <c r="AL845" s="339">
        <v>97</v>
      </c>
      <c r="AM845" s="340"/>
      <c r="AN845" s="340"/>
      <c r="AO845" s="341"/>
      <c r="AP845" s="342" t="s">
        <v>662</v>
      </c>
      <c r="AQ845" s="342"/>
      <c r="AR845" s="342"/>
      <c r="AS845" s="342"/>
      <c r="AT845" s="342"/>
      <c r="AU845" s="342"/>
      <c r="AV845" s="342"/>
      <c r="AW845" s="342"/>
      <c r="AX845" s="342"/>
    </row>
    <row r="846" spans="1:51" ht="18" hidden="1" customHeight="1" x14ac:dyDescent="0.15">
      <c r="A846" s="355">
        <v>2</v>
      </c>
      <c r="B846" s="355">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18" hidden="1" customHeight="1" x14ac:dyDescent="0.15">
      <c r="A847" s="355">
        <v>3</v>
      </c>
      <c r="B847" s="355">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18" hidden="1" customHeight="1" x14ac:dyDescent="0.15">
      <c r="A848" s="355">
        <v>4</v>
      </c>
      <c r="B848" s="355">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18" hidden="1" customHeight="1" x14ac:dyDescent="0.15">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18" hidden="1" customHeight="1" x14ac:dyDescent="0.15">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18" hidden="1" customHeight="1" x14ac:dyDescent="0.15">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18" hidden="1" customHeight="1" x14ac:dyDescent="0.15">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18" hidden="1"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18"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18"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18"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18"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18"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18"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18"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18"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18"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18"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18"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18"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18"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18"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18"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18"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18"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18"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18"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18"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18"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18"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18"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18" hidden="1"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287</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0</v>
      </c>
    </row>
    <row r="878" spans="1:51" ht="18" hidden="1" customHeight="1" x14ac:dyDescent="0.15">
      <c r="A878" s="355">
        <v>1</v>
      </c>
      <c r="B878" s="355">
        <v>1</v>
      </c>
      <c r="C878" s="328"/>
      <c r="D878" s="328"/>
      <c r="E878" s="328"/>
      <c r="F878" s="328"/>
      <c r="G878" s="328"/>
      <c r="H878" s="328"/>
      <c r="I878" s="328"/>
      <c r="J878" s="329"/>
      <c r="K878" s="330"/>
      <c r="L878" s="330"/>
      <c r="M878" s="330"/>
      <c r="N878" s="330"/>
      <c r="O878" s="330"/>
      <c r="P878" s="331"/>
      <c r="Q878" s="331"/>
      <c r="R878" s="331"/>
      <c r="S878" s="331"/>
      <c r="T878" s="331"/>
      <c r="U878" s="331"/>
      <c r="V878" s="331"/>
      <c r="W878" s="331"/>
      <c r="X878" s="331"/>
      <c r="Y878" s="332"/>
      <c r="Z878" s="333"/>
      <c r="AA878" s="333"/>
      <c r="AB878" s="334"/>
      <c r="AC878" s="335"/>
      <c r="AD878" s="336"/>
      <c r="AE878" s="336"/>
      <c r="AF878" s="336"/>
      <c r="AG878" s="336"/>
      <c r="AH878" s="351"/>
      <c r="AI878" s="352"/>
      <c r="AJ878" s="352"/>
      <c r="AK878" s="352"/>
      <c r="AL878" s="339"/>
      <c r="AM878" s="340"/>
      <c r="AN878" s="340"/>
      <c r="AO878" s="341"/>
      <c r="AP878" s="342"/>
      <c r="AQ878" s="342"/>
      <c r="AR878" s="342"/>
      <c r="AS878" s="342"/>
      <c r="AT878" s="342"/>
      <c r="AU878" s="342"/>
      <c r="AV878" s="342"/>
      <c r="AW878" s="342"/>
      <c r="AX878" s="342"/>
      <c r="AY878">
        <f t="shared" si="118"/>
        <v>0</v>
      </c>
    </row>
    <row r="879" spans="1:51" ht="18"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18"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18"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18"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18"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18"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18"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18"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18"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18"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18"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18"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18"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18"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18"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18"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18"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18"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18"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18"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18"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18"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18"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18"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18"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18"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18"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18"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18"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18"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18"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18"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287</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18"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18"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18"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18"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18"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18"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18"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18"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18"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18"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18"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18"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18"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18"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18"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18"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18"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18"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18"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18"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18"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18"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18"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18"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18"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18"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18"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18"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18"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18"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18"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18"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18"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287</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18"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18"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18"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18"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18"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18"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18"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18"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18"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18"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18"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18"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18"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18"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18"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18"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18"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18"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18"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18"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18"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18"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18"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18"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18"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18"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18"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18"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18"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18"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18"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18"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18"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287</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18"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18"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18"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18"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18"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18"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18"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18"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18"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18"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18"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18"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18"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18"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18"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18"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18"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18"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18"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18"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18"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18"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18"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18"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18"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18"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18"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18"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18"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18"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18"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18"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18"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287</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18"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18"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18"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18"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18"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18"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18"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18"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18"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18"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18"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18"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18"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18"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18"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18"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18"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18"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18"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18"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18"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18"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18"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18"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18"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18"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18"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18"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18"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18"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18"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18"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18"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287</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18"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18"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18"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18"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18"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18"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18"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18"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18"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18"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18"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18"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18"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18"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18"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18"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18"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18"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18"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18"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18"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18"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18"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18"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18"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18"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18"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18"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18"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18"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18"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18"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18"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287</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18"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18"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18"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18"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18"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18"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18"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18"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18"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18"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18"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18"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18"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18"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18"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18"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18"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18"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18"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18"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18"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18"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18"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18"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18"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18"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18"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18"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18"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18"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18" hidden="1" customHeight="1" x14ac:dyDescent="0.15">
      <c r="A1106" s="356" t="s">
        <v>250</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265</v>
      </c>
      <c r="AM1106" s="263"/>
      <c r="AN1106" s="263"/>
      <c r="AO1106" s="62"/>
      <c r="AP1106" s="57"/>
      <c r="AQ1106" s="57"/>
      <c r="AR1106" s="57"/>
      <c r="AS1106" s="57"/>
      <c r="AT1106" s="57"/>
      <c r="AU1106" s="57"/>
      <c r="AV1106" s="57"/>
      <c r="AW1106" s="57"/>
      <c r="AX1106" s="58"/>
      <c r="AY1106">
        <f>COUNTIF($AO$1106,"☑")</f>
        <v>0</v>
      </c>
    </row>
    <row r="1107" spans="1:51" ht="18"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18"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18" hidden="1"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251</v>
      </c>
      <c r="AQ1109" s="350"/>
      <c r="AR1109" s="350"/>
      <c r="AS1109" s="350"/>
      <c r="AT1109" s="350"/>
      <c r="AU1109" s="350"/>
      <c r="AV1109" s="350"/>
      <c r="AW1109" s="350"/>
      <c r="AX1109" s="350"/>
    </row>
    <row r="1110" spans="1:51" ht="18" hidden="1" customHeight="1" x14ac:dyDescent="0.15">
      <c r="A1110" s="355">
        <v>1</v>
      </c>
      <c r="B1110" s="355">
        <v>1</v>
      </c>
      <c r="C1110" s="353"/>
      <c r="D1110" s="353"/>
      <c r="E1110" s="354"/>
      <c r="F1110" s="354"/>
      <c r="G1110" s="354"/>
      <c r="H1110" s="354"/>
      <c r="I1110" s="354"/>
      <c r="J1110" s="329"/>
      <c r="K1110" s="330"/>
      <c r="L1110" s="330"/>
      <c r="M1110" s="330"/>
      <c r="N1110" s="330"/>
      <c r="O1110" s="330"/>
      <c r="P1110" s="331"/>
      <c r="Q1110" s="331"/>
      <c r="R1110" s="331"/>
      <c r="S1110" s="331"/>
      <c r="T1110" s="331"/>
      <c r="U1110" s="331"/>
      <c r="V1110" s="331"/>
      <c r="W1110" s="331"/>
      <c r="X1110" s="331"/>
      <c r="Y1110" s="332"/>
      <c r="Z1110" s="333"/>
      <c r="AA1110" s="333"/>
      <c r="AB1110" s="334"/>
      <c r="AC1110" s="335"/>
      <c r="AD1110" s="336"/>
      <c r="AE1110" s="336"/>
      <c r="AF1110" s="336"/>
      <c r="AG1110" s="336"/>
      <c r="AH1110" s="337"/>
      <c r="AI1110" s="338"/>
      <c r="AJ1110" s="338"/>
      <c r="AK1110" s="338"/>
      <c r="AL1110" s="339"/>
      <c r="AM1110" s="340"/>
      <c r="AN1110" s="340"/>
      <c r="AO1110" s="341"/>
      <c r="AP1110" s="342"/>
      <c r="AQ1110" s="342"/>
      <c r="AR1110" s="342"/>
      <c r="AS1110" s="342"/>
      <c r="AT1110" s="342"/>
      <c r="AU1110" s="342"/>
      <c r="AV1110" s="342"/>
      <c r="AW1110" s="342"/>
      <c r="AX1110" s="342"/>
    </row>
    <row r="1111" spans="1:51" ht="18"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18"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18"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18"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18"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18"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18"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18"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18"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18"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18"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18"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18"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18"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18"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18"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18"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18"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18"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18"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18"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18"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18"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18"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18"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18"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18"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18"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18"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row r="1140" spans="1:51" ht="18" customHeight="1" x14ac:dyDescent="0.15"/>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02" max="49" man="1"/>
    <brk id="718"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625" customWidth="1"/>
    <col min="2" max="2" width="8.62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625"/>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0" max="20" width="8.62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125" style="33" customWidth="1"/>
    <col min="29" max="29" width="24.125" style="33" bestFit="1" customWidth="1"/>
    <col min="30" max="30" width="3.625" style="33" customWidth="1"/>
    <col min="31" max="31" width="33.62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465</v>
      </c>
      <c r="AA1" s="29" t="s">
        <v>81</v>
      </c>
      <c r="AB1" s="29" t="s">
        <v>466</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645</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330</v>
      </c>
      <c r="AB2" s="79" t="s">
        <v>560</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645</v>
      </c>
      <c r="R3" s="13" t="str">
        <f t="shared" ref="R3:R8" si="3">IF(Q3="","",P3)</f>
        <v>委託・請負</v>
      </c>
      <c r="S3" s="13" t="str">
        <f t="shared" ref="S3:S8" si="4">IF(R3="",S2,IF(S2&lt;&gt;"",CONCATENATE(S2,"、",R3),R3))</f>
        <v>委託・請負</v>
      </c>
      <c r="T3" s="13"/>
      <c r="U3" s="32" t="s">
        <v>592</v>
      </c>
      <c r="W3" s="32" t="s">
        <v>149</v>
      </c>
      <c r="Y3" s="32" t="s">
        <v>68</v>
      </c>
      <c r="Z3" s="32" t="s">
        <v>467</v>
      </c>
      <c r="AA3" s="79" t="s">
        <v>430</v>
      </c>
      <c r="AB3" s="79" t="s">
        <v>561</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593</v>
      </c>
      <c r="W4" s="32" t="s">
        <v>150</v>
      </c>
      <c r="Y4" s="32" t="s">
        <v>337</v>
      </c>
      <c r="Z4" s="32" t="s">
        <v>468</v>
      </c>
      <c r="AA4" s="79" t="s">
        <v>431</v>
      </c>
      <c r="AB4" s="79" t="s">
        <v>562</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617</v>
      </c>
      <c r="Y5" s="32" t="s">
        <v>338</v>
      </c>
      <c r="Z5" s="32" t="s">
        <v>469</v>
      </c>
      <c r="AA5" s="79" t="s">
        <v>432</v>
      </c>
      <c r="AB5" s="79" t="s">
        <v>563</v>
      </c>
      <c r="AC5" s="79" t="s">
        <v>173</v>
      </c>
      <c r="AD5" s="31"/>
      <c r="AE5" s="34" t="s">
        <v>304</v>
      </c>
      <c r="AF5" s="30"/>
      <c r="AG5" s="44" t="s">
        <v>294</v>
      </c>
      <c r="AI5" s="42" t="s">
        <v>334</v>
      </c>
      <c r="AK5" s="42" t="str">
        <f t="shared" si="7"/>
        <v>D</v>
      </c>
      <c r="AP5" s="44" t="s">
        <v>294</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306</v>
      </c>
      <c r="W6" s="32" t="s">
        <v>151</v>
      </c>
      <c r="Y6" s="32" t="s">
        <v>339</v>
      </c>
      <c r="Z6" s="32" t="s">
        <v>470</v>
      </c>
      <c r="AA6" s="79" t="s">
        <v>433</v>
      </c>
      <c r="AB6" s="79" t="s">
        <v>564</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c r="W7" s="32" t="s">
        <v>152</v>
      </c>
      <c r="Y7" s="32" t="s">
        <v>340</v>
      </c>
      <c r="Z7" s="32" t="s">
        <v>471</v>
      </c>
      <c r="AA7" s="79" t="s">
        <v>434</v>
      </c>
      <c r="AB7" s="79" t="s">
        <v>565</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332</v>
      </c>
      <c r="W8" s="32" t="s">
        <v>153</v>
      </c>
      <c r="Y8" s="32" t="s">
        <v>341</v>
      </c>
      <c r="Z8" s="32" t="s">
        <v>472</v>
      </c>
      <c r="AA8" s="79" t="s">
        <v>435</v>
      </c>
      <c r="AB8" s="79" t="s">
        <v>566</v>
      </c>
      <c r="AC8" s="31"/>
      <c r="AD8" s="31"/>
      <c r="AE8" s="31"/>
      <c r="AF8" s="30"/>
      <c r="AG8" s="44" t="s">
        <v>297</v>
      </c>
      <c r="AI8" s="42" t="s">
        <v>320</v>
      </c>
      <c r="AK8" s="42" t="str">
        <f t="shared" si="7"/>
        <v>G</v>
      </c>
      <c r="AP8" s="44" t="s">
        <v>297</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333</v>
      </c>
      <c r="W9" s="32" t="s">
        <v>154</v>
      </c>
      <c r="Y9" s="32" t="s">
        <v>342</v>
      </c>
      <c r="Z9" s="32" t="s">
        <v>473</v>
      </c>
      <c r="AA9" s="79" t="s">
        <v>436</v>
      </c>
      <c r="AB9" s="79" t="s">
        <v>567</v>
      </c>
      <c r="AC9" s="31"/>
      <c r="AD9" s="31"/>
      <c r="AE9" s="31"/>
      <c r="AF9" s="30"/>
      <c r="AG9" s="44" t="s">
        <v>298</v>
      </c>
      <c r="AI9" s="67"/>
      <c r="AK9" s="42" t="str">
        <f t="shared" si="7"/>
        <v>H</v>
      </c>
      <c r="AP9" s="44" t="s">
        <v>298</v>
      </c>
    </row>
    <row r="10" spans="1:42" ht="13.5" customHeight="1" x14ac:dyDescent="0.15">
      <c r="A10" s="14" t="s">
        <v>248</v>
      </c>
      <c r="B10" s="15" t="s">
        <v>645</v>
      </c>
      <c r="C10" s="13" t="str">
        <f t="shared" si="0"/>
        <v>国土強靱化施策</v>
      </c>
      <c r="D10" s="13" t="str">
        <f t="shared" si="8"/>
        <v>国土強靱化施策</v>
      </c>
      <c r="F10" s="18" t="s">
        <v>116</v>
      </c>
      <c r="G10" s="17"/>
      <c r="H10" s="13" t="str">
        <f t="shared" si="1"/>
        <v/>
      </c>
      <c r="I10" s="13" t="str">
        <f t="shared" si="5"/>
        <v>一般会計</v>
      </c>
      <c r="K10" s="14" t="s">
        <v>252</v>
      </c>
      <c r="L10" s="15"/>
      <c r="M10" s="13" t="str">
        <f t="shared" si="2"/>
        <v/>
      </c>
      <c r="N10" s="13" t="str">
        <f t="shared" si="6"/>
        <v/>
      </c>
      <c r="O10" s="13"/>
      <c r="P10" s="13" t="str">
        <f>S8</f>
        <v>委託・請負</v>
      </c>
      <c r="Q10" s="19"/>
      <c r="T10" s="13"/>
      <c r="W10" s="32" t="s">
        <v>155</v>
      </c>
      <c r="Y10" s="32" t="s">
        <v>343</v>
      </c>
      <c r="Z10" s="32" t="s">
        <v>474</v>
      </c>
      <c r="AA10" s="79" t="s">
        <v>437</v>
      </c>
      <c r="AB10" s="79" t="s">
        <v>568</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国土強靱化施策</v>
      </c>
      <c r="F11" s="18" t="s">
        <v>117</v>
      </c>
      <c r="G11" s="17"/>
      <c r="H11" s="13" t="str">
        <f t="shared" si="1"/>
        <v/>
      </c>
      <c r="I11" s="13" t="str">
        <f t="shared" si="5"/>
        <v>一般会計</v>
      </c>
      <c r="K11" s="14" t="s">
        <v>110</v>
      </c>
      <c r="L11" s="15" t="s">
        <v>645</v>
      </c>
      <c r="M11" s="13" t="str">
        <f t="shared" si="2"/>
        <v>その他の事項経費</v>
      </c>
      <c r="N11" s="13" t="str">
        <f t="shared" si="6"/>
        <v>その他の事項経費</v>
      </c>
      <c r="O11" s="13"/>
      <c r="P11" s="13"/>
      <c r="Q11" s="19"/>
      <c r="T11" s="13"/>
      <c r="W11" s="32" t="s">
        <v>156</v>
      </c>
      <c r="Y11" s="32" t="s">
        <v>344</v>
      </c>
      <c r="Z11" s="32" t="s">
        <v>475</v>
      </c>
      <c r="AA11" s="79" t="s">
        <v>438</v>
      </c>
      <c r="AB11" s="79" t="s">
        <v>569</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国土強靱化施策</v>
      </c>
      <c r="F12" s="18" t="s">
        <v>118</v>
      </c>
      <c r="G12" s="17"/>
      <c r="H12" s="13" t="str">
        <f t="shared" si="1"/>
        <v/>
      </c>
      <c r="I12" s="13" t="str">
        <f t="shared" si="5"/>
        <v>一般会計</v>
      </c>
      <c r="K12" s="13"/>
      <c r="L12" s="13"/>
      <c r="O12" s="13"/>
      <c r="P12" s="13"/>
      <c r="Q12" s="19"/>
      <c r="T12" s="13"/>
      <c r="U12" s="29" t="s">
        <v>594</v>
      </c>
      <c r="W12" s="32" t="s">
        <v>157</v>
      </c>
      <c r="Y12" s="32" t="s">
        <v>345</v>
      </c>
      <c r="Z12" s="32" t="s">
        <v>476</v>
      </c>
      <c r="AA12" s="79" t="s">
        <v>439</v>
      </c>
      <c r="AB12" s="79" t="s">
        <v>570</v>
      </c>
      <c r="AC12" s="31"/>
      <c r="AD12" s="31"/>
      <c r="AE12" s="31"/>
      <c r="AF12" s="30"/>
      <c r="AG12" s="42" t="s">
        <v>284</v>
      </c>
      <c r="AK12" s="42" t="str">
        <f t="shared" si="7"/>
        <v>K</v>
      </c>
    </row>
    <row r="13" spans="1:42" ht="13.5" customHeight="1" x14ac:dyDescent="0.15">
      <c r="A13" s="14" t="s">
        <v>94</v>
      </c>
      <c r="B13" s="15"/>
      <c r="C13" s="13" t="str">
        <f t="shared" si="9"/>
        <v/>
      </c>
      <c r="D13" s="13" t="str">
        <f t="shared" si="8"/>
        <v>国土強靱化施策</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346</v>
      </c>
      <c r="Z13" s="32" t="s">
        <v>477</v>
      </c>
      <c r="AA13" s="79" t="s">
        <v>440</v>
      </c>
      <c r="AB13" s="79" t="s">
        <v>571</v>
      </c>
      <c r="AC13" s="31"/>
      <c r="AD13" s="31"/>
      <c r="AE13" s="31"/>
      <c r="AF13" s="30"/>
      <c r="AG13" s="42" t="s">
        <v>285</v>
      </c>
      <c r="AK13" s="42" t="str">
        <f t="shared" si="7"/>
        <v>L</v>
      </c>
    </row>
    <row r="14" spans="1:42" ht="13.5" customHeight="1" x14ac:dyDescent="0.15">
      <c r="A14" s="14" t="s">
        <v>95</v>
      </c>
      <c r="B14" s="15"/>
      <c r="C14" s="13" t="str">
        <f t="shared" si="9"/>
        <v/>
      </c>
      <c r="D14" s="13" t="str">
        <f t="shared" si="8"/>
        <v>国土強靱化施策</v>
      </c>
      <c r="F14" s="18" t="s">
        <v>120</v>
      </c>
      <c r="G14" s="17"/>
      <c r="H14" s="13" t="str">
        <f t="shared" si="1"/>
        <v/>
      </c>
      <c r="I14" s="13" t="str">
        <f t="shared" si="5"/>
        <v>一般会計</v>
      </c>
      <c r="K14" s="13"/>
      <c r="L14" s="13"/>
      <c r="O14" s="13"/>
      <c r="P14" s="13"/>
      <c r="Q14" s="19"/>
      <c r="T14" s="13"/>
      <c r="U14" s="32" t="s">
        <v>595</v>
      </c>
      <c r="W14" s="32" t="s">
        <v>159</v>
      </c>
      <c r="Y14" s="32" t="s">
        <v>347</v>
      </c>
      <c r="Z14" s="32" t="s">
        <v>478</v>
      </c>
      <c r="AA14" s="79" t="s">
        <v>441</v>
      </c>
      <c r="AB14" s="79" t="s">
        <v>572</v>
      </c>
      <c r="AC14" s="31"/>
      <c r="AD14" s="31"/>
      <c r="AE14" s="31"/>
      <c r="AF14" s="30"/>
      <c r="AG14" s="67"/>
      <c r="AK14" s="42" t="str">
        <f t="shared" si="7"/>
        <v>M</v>
      </c>
    </row>
    <row r="15" spans="1:42" ht="13.5" customHeight="1" x14ac:dyDescent="0.15">
      <c r="A15" s="14" t="s">
        <v>96</v>
      </c>
      <c r="B15" s="15"/>
      <c r="C15" s="13" t="str">
        <f t="shared" si="9"/>
        <v/>
      </c>
      <c r="D15" s="13" t="str">
        <f t="shared" si="8"/>
        <v>国土強靱化施策</v>
      </c>
      <c r="F15" s="18" t="s">
        <v>121</v>
      </c>
      <c r="G15" s="17"/>
      <c r="H15" s="13" t="str">
        <f t="shared" si="1"/>
        <v/>
      </c>
      <c r="I15" s="13" t="str">
        <f t="shared" si="5"/>
        <v>一般会計</v>
      </c>
      <c r="K15" s="13"/>
      <c r="L15" s="13"/>
      <c r="O15" s="13"/>
      <c r="P15" s="13"/>
      <c r="Q15" s="19"/>
      <c r="T15" s="13"/>
      <c r="U15" s="32" t="s">
        <v>596</v>
      </c>
      <c r="W15" s="32" t="s">
        <v>160</v>
      </c>
      <c r="Y15" s="32" t="s">
        <v>348</v>
      </c>
      <c r="Z15" s="32" t="s">
        <v>479</v>
      </c>
      <c r="AA15" s="79" t="s">
        <v>442</v>
      </c>
      <c r="AB15" s="79" t="s">
        <v>573</v>
      </c>
      <c r="AC15" s="31"/>
      <c r="AD15" s="31"/>
      <c r="AE15" s="31"/>
      <c r="AF15" s="30"/>
      <c r="AG15" s="68"/>
      <c r="AK15" s="42" t="str">
        <f t="shared" si="7"/>
        <v>N</v>
      </c>
    </row>
    <row r="16" spans="1:42" ht="13.5" customHeight="1" x14ac:dyDescent="0.15">
      <c r="A16" s="14" t="s">
        <v>97</v>
      </c>
      <c r="B16" s="15"/>
      <c r="C16" s="13" t="str">
        <f t="shared" si="9"/>
        <v/>
      </c>
      <c r="D16" s="13" t="str">
        <f t="shared" si="8"/>
        <v>国土強靱化施策</v>
      </c>
      <c r="F16" s="18" t="s">
        <v>122</v>
      </c>
      <c r="G16" s="17"/>
      <c r="H16" s="13" t="str">
        <f t="shared" si="1"/>
        <v/>
      </c>
      <c r="I16" s="13" t="str">
        <f t="shared" si="5"/>
        <v>一般会計</v>
      </c>
      <c r="K16" s="13"/>
      <c r="L16" s="13"/>
      <c r="O16" s="13"/>
      <c r="P16" s="13"/>
      <c r="Q16" s="19"/>
      <c r="T16" s="13"/>
      <c r="U16" s="32" t="s">
        <v>597</v>
      </c>
      <c r="W16" s="32" t="s">
        <v>161</v>
      </c>
      <c r="Y16" s="32" t="s">
        <v>349</v>
      </c>
      <c r="Z16" s="32" t="s">
        <v>480</v>
      </c>
      <c r="AA16" s="79" t="s">
        <v>443</v>
      </c>
      <c r="AB16" s="79" t="s">
        <v>574</v>
      </c>
      <c r="AC16" s="31"/>
      <c r="AD16" s="31"/>
      <c r="AE16" s="31"/>
      <c r="AF16" s="30"/>
      <c r="AG16" s="68"/>
      <c r="AK16" s="42" t="str">
        <f t="shared" si="7"/>
        <v>O</v>
      </c>
    </row>
    <row r="17" spans="1:37" ht="13.5" customHeight="1" x14ac:dyDescent="0.15">
      <c r="A17" s="14" t="s">
        <v>98</v>
      </c>
      <c r="B17" s="15"/>
      <c r="C17" s="13" t="str">
        <f t="shared" si="9"/>
        <v/>
      </c>
      <c r="D17" s="13" t="str">
        <f t="shared" si="8"/>
        <v>国土強靱化施策</v>
      </c>
      <c r="F17" s="18" t="s">
        <v>123</v>
      </c>
      <c r="G17" s="17"/>
      <c r="H17" s="13" t="str">
        <f t="shared" si="1"/>
        <v/>
      </c>
      <c r="I17" s="13" t="str">
        <f t="shared" si="5"/>
        <v>一般会計</v>
      </c>
      <c r="K17" s="13"/>
      <c r="L17" s="13"/>
      <c r="O17" s="13"/>
      <c r="P17" s="13"/>
      <c r="Q17" s="19"/>
      <c r="T17" s="13"/>
      <c r="U17" s="32" t="s">
        <v>598</v>
      </c>
      <c r="W17" s="32" t="s">
        <v>162</v>
      </c>
      <c r="Y17" s="32" t="s">
        <v>350</v>
      </c>
      <c r="Z17" s="32" t="s">
        <v>481</v>
      </c>
      <c r="AA17" s="79" t="s">
        <v>444</v>
      </c>
      <c r="AB17" s="79" t="s">
        <v>575</v>
      </c>
      <c r="AC17" s="31"/>
      <c r="AD17" s="31"/>
      <c r="AE17" s="31"/>
      <c r="AF17" s="30"/>
      <c r="AG17" s="68"/>
      <c r="AK17" s="42" t="str">
        <f t="shared" si="7"/>
        <v>P</v>
      </c>
    </row>
    <row r="18" spans="1:37" ht="13.5" customHeight="1" x14ac:dyDescent="0.15">
      <c r="A18" s="14" t="s">
        <v>99</v>
      </c>
      <c r="B18" s="15"/>
      <c r="C18" s="13" t="str">
        <f t="shared" si="9"/>
        <v/>
      </c>
      <c r="D18" s="13" t="str">
        <f t="shared" si="8"/>
        <v>国土強靱化施策</v>
      </c>
      <c r="F18" s="18" t="s">
        <v>124</v>
      </c>
      <c r="G18" s="17"/>
      <c r="H18" s="13" t="str">
        <f t="shared" si="1"/>
        <v/>
      </c>
      <c r="I18" s="13" t="str">
        <f t="shared" si="5"/>
        <v>一般会計</v>
      </c>
      <c r="K18" s="13"/>
      <c r="L18" s="13"/>
      <c r="O18" s="13"/>
      <c r="P18" s="13"/>
      <c r="Q18" s="19"/>
      <c r="T18" s="13"/>
      <c r="U18" s="32" t="s">
        <v>599</v>
      </c>
      <c r="W18" s="32" t="s">
        <v>163</v>
      </c>
      <c r="Y18" s="32" t="s">
        <v>351</v>
      </c>
      <c r="Z18" s="32" t="s">
        <v>482</v>
      </c>
      <c r="AA18" s="79" t="s">
        <v>445</v>
      </c>
      <c r="AB18" s="79" t="s">
        <v>576</v>
      </c>
      <c r="AC18" s="31"/>
      <c r="AD18" s="31"/>
      <c r="AE18" s="31"/>
      <c r="AF18" s="30"/>
      <c r="AK18" s="42" t="str">
        <f t="shared" si="7"/>
        <v>Q</v>
      </c>
    </row>
    <row r="19" spans="1:37" ht="13.5" customHeight="1" x14ac:dyDescent="0.15">
      <c r="A19" s="14" t="s">
        <v>100</v>
      </c>
      <c r="B19" s="15"/>
      <c r="C19" s="13" t="str">
        <f t="shared" si="9"/>
        <v/>
      </c>
      <c r="D19" s="13" t="str">
        <f t="shared" si="8"/>
        <v>国土強靱化施策</v>
      </c>
      <c r="F19" s="18" t="s">
        <v>125</v>
      </c>
      <c r="G19" s="17"/>
      <c r="H19" s="13" t="str">
        <f t="shared" si="1"/>
        <v/>
      </c>
      <c r="I19" s="13" t="str">
        <f t="shared" si="5"/>
        <v>一般会計</v>
      </c>
      <c r="K19" s="13"/>
      <c r="L19" s="13"/>
      <c r="O19" s="13"/>
      <c r="P19" s="13"/>
      <c r="Q19" s="19"/>
      <c r="T19" s="13"/>
      <c r="U19" s="32" t="s">
        <v>600</v>
      </c>
      <c r="W19" s="32" t="s">
        <v>164</v>
      </c>
      <c r="Y19" s="32" t="s">
        <v>352</v>
      </c>
      <c r="Z19" s="32" t="s">
        <v>483</v>
      </c>
      <c r="AA19" s="79" t="s">
        <v>446</v>
      </c>
      <c r="AB19" s="79" t="s">
        <v>577</v>
      </c>
      <c r="AC19" s="31"/>
      <c r="AD19" s="31"/>
      <c r="AE19" s="31"/>
      <c r="AF19" s="30"/>
      <c r="AK19" s="42" t="str">
        <f t="shared" si="7"/>
        <v>R</v>
      </c>
    </row>
    <row r="20" spans="1:37" ht="13.5" customHeight="1" x14ac:dyDescent="0.15">
      <c r="A20" s="14" t="s">
        <v>235</v>
      </c>
      <c r="B20" s="15"/>
      <c r="C20" s="13" t="str">
        <f t="shared" si="9"/>
        <v/>
      </c>
      <c r="D20" s="13" t="str">
        <f t="shared" si="8"/>
        <v>国土強靱化施策</v>
      </c>
      <c r="F20" s="18" t="s">
        <v>234</v>
      </c>
      <c r="G20" s="17"/>
      <c r="H20" s="13" t="str">
        <f t="shared" si="1"/>
        <v/>
      </c>
      <c r="I20" s="13" t="str">
        <f t="shared" si="5"/>
        <v>一般会計</v>
      </c>
      <c r="K20" s="13"/>
      <c r="L20" s="13"/>
      <c r="O20" s="13"/>
      <c r="P20" s="13"/>
      <c r="Q20" s="19"/>
      <c r="T20" s="13"/>
      <c r="U20" s="32" t="s">
        <v>601</v>
      </c>
      <c r="W20" s="32" t="s">
        <v>165</v>
      </c>
      <c r="Y20" s="32" t="s">
        <v>353</v>
      </c>
      <c r="Z20" s="32" t="s">
        <v>484</v>
      </c>
      <c r="AA20" s="79" t="s">
        <v>447</v>
      </c>
      <c r="AB20" s="79" t="s">
        <v>578</v>
      </c>
      <c r="AC20" s="31"/>
      <c r="AD20" s="31"/>
      <c r="AE20" s="31"/>
      <c r="AF20" s="30"/>
      <c r="AK20" s="42" t="str">
        <f t="shared" si="7"/>
        <v>S</v>
      </c>
    </row>
    <row r="21" spans="1:37" ht="13.5" customHeight="1" x14ac:dyDescent="0.15">
      <c r="A21" s="14" t="s">
        <v>236</v>
      </c>
      <c r="B21" s="15"/>
      <c r="C21" s="13" t="str">
        <f t="shared" si="9"/>
        <v/>
      </c>
      <c r="D21" s="13" t="str">
        <f t="shared" si="8"/>
        <v>国土強靱化施策</v>
      </c>
      <c r="F21" s="18" t="s">
        <v>126</v>
      </c>
      <c r="G21" s="17"/>
      <c r="H21" s="13" t="str">
        <f t="shared" si="1"/>
        <v/>
      </c>
      <c r="I21" s="13" t="str">
        <f t="shared" si="5"/>
        <v>一般会計</v>
      </c>
      <c r="K21" s="13"/>
      <c r="L21" s="13"/>
      <c r="O21" s="13"/>
      <c r="P21" s="13"/>
      <c r="Q21" s="19"/>
      <c r="T21" s="13"/>
      <c r="U21" s="32" t="s">
        <v>602</v>
      </c>
      <c r="W21" s="32" t="s">
        <v>166</v>
      </c>
      <c r="Y21" s="32" t="s">
        <v>354</v>
      </c>
      <c r="Z21" s="32" t="s">
        <v>485</v>
      </c>
      <c r="AA21" s="79" t="s">
        <v>448</v>
      </c>
      <c r="AB21" s="79" t="s">
        <v>579</v>
      </c>
      <c r="AC21" s="31"/>
      <c r="AD21" s="31"/>
      <c r="AE21" s="31"/>
      <c r="AF21" s="30"/>
      <c r="AK21" s="42" t="str">
        <f t="shared" si="7"/>
        <v>T</v>
      </c>
    </row>
    <row r="22" spans="1:37" ht="13.5" customHeight="1" x14ac:dyDescent="0.15">
      <c r="A22" s="14" t="s">
        <v>237</v>
      </c>
      <c r="B22" s="15"/>
      <c r="C22" s="13" t="str">
        <f t="shared" si="9"/>
        <v/>
      </c>
      <c r="D22" s="13" t="str">
        <f>IF(C22="",D21,IF(D21&lt;&gt;"",CONCATENATE(D21,"、",C22),C22))</f>
        <v>国土強靱化施策</v>
      </c>
      <c r="F22" s="18" t="s">
        <v>127</v>
      </c>
      <c r="G22" s="17"/>
      <c r="H22" s="13" t="str">
        <f t="shared" si="1"/>
        <v/>
      </c>
      <c r="I22" s="13" t="str">
        <f t="shared" si="5"/>
        <v>一般会計</v>
      </c>
      <c r="K22" s="13"/>
      <c r="L22" s="13"/>
      <c r="O22" s="13"/>
      <c r="P22" s="13"/>
      <c r="Q22" s="19"/>
      <c r="T22" s="13"/>
      <c r="U22" s="32" t="s">
        <v>603</v>
      </c>
      <c r="W22" s="32" t="s">
        <v>167</v>
      </c>
      <c r="Y22" s="32" t="s">
        <v>355</v>
      </c>
      <c r="Z22" s="32" t="s">
        <v>486</v>
      </c>
      <c r="AA22" s="79" t="s">
        <v>449</v>
      </c>
      <c r="AB22" s="79" t="s">
        <v>580</v>
      </c>
      <c r="AC22" s="31"/>
      <c r="AD22" s="31"/>
      <c r="AE22" s="31"/>
      <c r="AF22" s="30"/>
      <c r="AK22" s="42" t="str">
        <f t="shared" si="7"/>
        <v>U</v>
      </c>
    </row>
    <row r="23" spans="1:37" ht="13.5" customHeight="1" x14ac:dyDescent="0.15">
      <c r="A23" s="14" t="s">
        <v>238</v>
      </c>
      <c r="B23" s="15"/>
      <c r="C23" s="13" t="str">
        <f t="shared" si="9"/>
        <v/>
      </c>
      <c r="D23" s="13" t="str">
        <f>IF(C23="",D22,IF(D22&lt;&gt;"",CONCATENATE(D22,"、",C23),C23))</f>
        <v>国土強靱化施策</v>
      </c>
      <c r="F23" s="18" t="s">
        <v>128</v>
      </c>
      <c r="G23" s="17"/>
      <c r="H23" s="13" t="str">
        <f t="shared" si="1"/>
        <v/>
      </c>
      <c r="I23" s="13" t="str">
        <f t="shared" si="5"/>
        <v>一般会計</v>
      </c>
      <c r="K23" s="13"/>
      <c r="L23" s="13"/>
      <c r="O23" s="13"/>
      <c r="P23" s="13"/>
      <c r="Q23" s="19"/>
      <c r="T23" s="13"/>
      <c r="U23" s="32" t="s">
        <v>604</v>
      </c>
      <c r="W23" s="32" t="s">
        <v>620</v>
      </c>
      <c r="Y23" s="32" t="s">
        <v>356</v>
      </c>
      <c r="Z23" s="32" t="s">
        <v>487</v>
      </c>
      <c r="AA23" s="79" t="s">
        <v>450</v>
      </c>
      <c r="AB23" s="79" t="s">
        <v>581</v>
      </c>
      <c r="AC23" s="31"/>
      <c r="AD23" s="31"/>
      <c r="AE23" s="31"/>
      <c r="AF23" s="30"/>
      <c r="AK23" s="42" t="str">
        <f t="shared" si="7"/>
        <v>V</v>
      </c>
    </row>
    <row r="24" spans="1:37" ht="13.5" customHeight="1" x14ac:dyDescent="0.15">
      <c r="A24" s="74" t="s">
        <v>323</v>
      </c>
      <c r="B24" s="15"/>
      <c r="C24" s="13" t="str">
        <f t="shared" si="9"/>
        <v/>
      </c>
      <c r="D24" s="13" t="str">
        <f>IF(C24="",D23,IF(D23&lt;&gt;"",CONCATENATE(D23,"、",C24),C24))</f>
        <v>国土強靱化施策</v>
      </c>
      <c r="F24" s="18" t="s">
        <v>328</v>
      </c>
      <c r="G24" s="17"/>
      <c r="H24" s="13" t="str">
        <f t="shared" si="1"/>
        <v/>
      </c>
      <c r="I24" s="13" t="str">
        <f t="shared" si="5"/>
        <v>一般会計</v>
      </c>
      <c r="K24" s="13"/>
      <c r="L24" s="13"/>
      <c r="O24" s="13"/>
      <c r="P24" s="13"/>
      <c r="Q24" s="19"/>
      <c r="T24" s="13"/>
      <c r="U24" s="32" t="s">
        <v>605</v>
      </c>
      <c r="Y24" s="32" t="s">
        <v>357</v>
      </c>
      <c r="Z24" s="32" t="s">
        <v>488</v>
      </c>
      <c r="AA24" s="79" t="s">
        <v>451</v>
      </c>
      <c r="AB24" s="79" t="s">
        <v>582</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606</v>
      </c>
      <c r="Y25" s="32" t="s">
        <v>358</v>
      </c>
      <c r="Z25" s="32" t="s">
        <v>489</v>
      </c>
      <c r="AA25" s="79" t="s">
        <v>452</v>
      </c>
      <c r="AB25" s="79" t="s">
        <v>583</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607</v>
      </c>
      <c r="Y26" s="32" t="s">
        <v>359</v>
      </c>
      <c r="Z26" s="32" t="s">
        <v>490</v>
      </c>
      <c r="AA26" s="79" t="s">
        <v>453</v>
      </c>
      <c r="AB26" s="79" t="s">
        <v>584</v>
      </c>
      <c r="AC26" s="31"/>
      <c r="AD26" s="31"/>
      <c r="AE26" s="31"/>
      <c r="AF26" s="30"/>
      <c r="AK26" s="42" t="str">
        <f t="shared" si="7"/>
        <v>Y</v>
      </c>
    </row>
    <row r="27" spans="1:37" ht="13.5" customHeight="1" x14ac:dyDescent="0.15">
      <c r="A27" s="13" t="str">
        <f>IF(D24="", "-", D24)</f>
        <v>国土強靱化施策</v>
      </c>
      <c r="B27" s="13"/>
      <c r="F27" s="18" t="s">
        <v>131</v>
      </c>
      <c r="G27" s="17"/>
      <c r="H27" s="13" t="str">
        <f t="shared" si="1"/>
        <v/>
      </c>
      <c r="I27" s="13" t="str">
        <f t="shared" si="5"/>
        <v>一般会計</v>
      </c>
      <c r="K27" s="13"/>
      <c r="L27" s="13"/>
      <c r="O27" s="13"/>
      <c r="P27" s="13"/>
      <c r="Q27" s="19"/>
      <c r="T27" s="13"/>
      <c r="U27" s="32" t="s">
        <v>608</v>
      </c>
      <c r="Y27" s="32" t="s">
        <v>360</v>
      </c>
      <c r="Z27" s="32" t="s">
        <v>491</v>
      </c>
      <c r="AA27" s="79" t="s">
        <v>454</v>
      </c>
      <c r="AB27" s="79" t="s">
        <v>585</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609</v>
      </c>
      <c r="Y28" s="32" t="s">
        <v>361</v>
      </c>
      <c r="Z28" s="32" t="s">
        <v>492</v>
      </c>
      <c r="AA28" s="79" t="s">
        <v>455</v>
      </c>
      <c r="AB28" s="79" t="s">
        <v>586</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610</v>
      </c>
      <c r="Y29" s="32" t="s">
        <v>362</v>
      </c>
      <c r="Z29" s="32" t="s">
        <v>493</v>
      </c>
      <c r="AA29" s="79" t="s">
        <v>456</v>
      </c>
      <c r="AB29" s="79" t="s">
        <v>587</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611</v>
      </c>
      <c r="Y30" s="32" t="s">
        <v>363</v>
      </c>
      <c r="Z30" s="32" t="s">
        <v>494</v>
      </c>
      <c r="AA30" s="79" t="s">
        <v>457</v>
      </c>
      <c r="AB30" s="79" t="s">
        <v>588</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612</v>
      </c>
      <c r="Y31" s="32" t="s">
        <v>364</v>
      </c>
      <c r="Z31" s="32" t="s">
        <v>495</v>
      </c>
      <c r="AA31" s="79" t="s">
        <v>458</v>
      </c>
      <c r="AB31" s="79" t="s">
        <v>589</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613</v>
      </c>
      <c r="Y32" s="32" t="s">
        <v>365</v>
      </c>
      <c r="Z32" s="32" t="s">
        <v>496</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614</v>
      </c>
      <c r="Y33" s="32" t="s">
        <v>366</v>
      </c>
      <c r="Z33" s="32" t="s">
        <v>497</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615</v>
      </c>
      <c r="Y34" s="32" t="s">
        <v>367</v>
      </c>
      <c r="Z34" s="32" t="s">
        <v>498</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368</v>
      </c>
      <c r="Z35" s="32" t="s">
        <v>499</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616</v>
      </c>
      <c r="Y36" s="32" t="s">
        <v>369</v>
      </c>
      <c r="Z36" s="32" t="s">
        <v>500</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370</v>
      </c>
      <c r="Z37" s="32" t="s">
        <v>501</v>
      </c>
      <c r="AF37" s="30"/>
      <c r="AK37" s="42" t="str">
        <f t="shared" si="7"/>
        <v>j</v>
      </c>
    </row>
    <row r="38" spans="1:37" x14ac:dyDescent="0.15">
      <c r="A38" s="13"/>
      <c r="B38" s="13"/>
      <c r="F38" s="13"/>
      <c r="G38" s="19"/>
      <c r="K38" s="13"/>
      <c r="L38" s="13"/>
      <c r="O38" s="13"/>
      <c r="P38" s="13"/>
      <c r="Q38" s="19"/>
      <c r="T38" s="13"/>
      <c r="U38" s="32" t="s">
        <v>307</v>
      </c>
      <c r="Y38" s="32" t="s">
        <v>371</v>
      </c>
      <c r="Z38" s="32" t="s">
        <v>502</v>
      </c>
      <c r="AF38" s="30"/>
      <c r="AK38" s="42" t="str">
        <f t="shared" si="7"/>
        <v>k</v>
      </c>
    </row>
    <row r="39" spans="1:37" x14ac:dyDescent="0.15">
      <c r="A39" s="13"/>
      <c r="B39" s="13"/>
      <c r="F39" s="13" t="str">
        <f>I37</f>
        <v>一般会計</v>
      </c>
      <c r="G39" s="19"/>
      <c r="K39" s="13"/>
      <c r="L39" s="13"/>
      <c r="O39" s="13"/>
      <c r="P39" s="13"/>
      <c r="Q39" s="19"/>
      <c r="T39" s="13"/>
      <c r="U39" s="32" t="s">
        <v>317</v>
      </c>
      <c r="Y39" s="32" t="s">
        <v>372</v>
      </c>
      <c r="Z39" s="32" t="s">
        <v>503</v>
      </c>
      <c r="AF39" s="30"/>
      <c r="AK39" s="42" t="str">
        <f t="shared" si="7"/>
        <v>l</v>
      </c>
    </row>
    <row r="40" spans="1:37" x14ac:dyDescent="0.15">
      <c r="A40" s="13"/>
      <c r="B40" s="13"/>
      <c r="F40" s="13"/>
      <c r="G40" s="19"/>
      <c r="K40" s="13"/>
      <c r="L40" s="13"/>
      <c r="O40" s="13"/>
      <c r="P40" s="13"/>
      <c r="Q40" s="19"/>
      <c r="T40" s="13"/>
      <c r="Y40" s="32" t="s">
        <v>373</v>
      </c>
      <c r="Z40" s="32" t="s">
        <v>504</v>
      </c>
      <c r="AF40" s="30"/>
      <c r="AK40" s="42" t="str">
        <f t="shared" si="7"/>
        <v>m</v>
      </c>
    </row>
    <row r="41" spans="1:37" x14ac:dyDescent="0.15">
      <c r="A41" s="13"/>
      <c r="B41" s="13"/>
      <c r="F41" s="13"/>
      <c r="G41" s="19"/>
      <c r="K41" s="13"/>
      <c r="L41" s="13"/>
      <c r="O41" s="13"/>
      <c r="P41" s="13"/>
      <c r="Q41" s="19"/>
      <c r="T41" s="13"/>
      <c r="Y41" s="32" t="s">
        <v>374</v>
      </c>
      <c r="Z41" s="32" t="s">
        <v>505</v>
      </c>
      <c r="AF41" s="30"/>
      <c r="AK41" s="42" t="str">
        <f t="shared" si="7"/>
        <v>n</v>
      </c>
    </row>
    <row r="42" spans="1:37" x14ac:dyDescent="0.15">
      <c r="A42" s="13"/>
      <c r="B42" s="13"/>
      <c r="F42" s="13"/>
      <c r="G42" s="19"/>
      <c r="K42" s="13"/>
      <c r="L42" s="13"/>
      <c r="O42" s="13"/>
      <c r="P42" s="13"/>
      <c r="Q42" s="19"/>
      <c r="T42" s="13"/>
      <c r="Y42" s="32" t="s">
        <v>375</v>
      </c>
      <c r="Z42" s="32" t="s">
        <v>506</v>
      </c>
      <c r="AF42" s="30"/>
      <c r="AK42" s="42" t="str">
        <f t="shared" si="7"/>
        <v>o</v>
      </c>
    </row>
    <row r="43" spans="1:37" x14ac:dyDescent="0.15">
      <c r="A43" s="13"/>
      <c r="B43" s="13"/>
      <c r="F43" s="13"/>
      <c r="G43" s="19"/>
      <c r="K43" s="13"/>
      <c r="L43" s="13"/>
      <c r="O43" s="13"/>
      <c r="P43" s="13"/>
      <c r="Q43" s="19"/>
      <c r="T43" s="13"/>
      <c r="Y43" s="32" t="s">
        <v>376</v>
      </c>
      <c r="Z43" s="32" t="s">
        <v>507</v>
      </c>
      <c r="AF43" s="30"/>
      <c r="AK43" s="42" t="str">
        <f t="shared" si="7"/>
        <v>p</v>
      </c>
    </row>
    <row r="44" spans="1:37" x14ac:dyDescent="0.15">
      <c r="A44" s="13"/>
      <c r="B44" s="13"/>
      <c r="F44" s="13"/>
      <c r="G44" s="19"/>
      <c r="K44" s="13"/>
      <c r="L44" s="13"/>
      <c r="O44" s="13"/>
      <c r="P44" s="13"/>
      <c r="Q44" s="19"/>
      <c r="T44" s="13"/>
      <c r="Y44" s="32" t="s">
        <v>377</v>
      </c>
      <c r="Z44" s="32" t="s">
        <v>508</v>
      </c>
      <c r="AF44" s="30"/>
      <c r="AK44" s="42" t="str">
        <f t="shared" si="7"/>
        <v>q</v>
      </c>
    </row>
    <row r="45" spans="1:37" x14ac:dyDescent="0.15">
      <c r="A45" s="13"/>
      <c r="B45" s="13"/>
      <c r="F45" s="13"/>
      <c r="G45" s="19"/>
      <c r="K45" s="13"/>
      <c r="L45" s="13"/>
      <c r="O45" s="13"/>
      <c r="P45" s="13"/>
      <c r="Q45" s="19"/>
      <c r="T45" s="13"/>
      <c r="Y45" s="32" t="s">
        <v>378</v>
      </c>
      <c r="Z45" s="32" t="s">
        <v>509</v>
      </c>
      <c r="AF45" s="30"/>
      <c r="AK45" s="42" t="str">
        <f t="shared" si="7"/>
        <v>r</v>
      </c>
    </row>
    <row r="46" spans="1:37" x14ac:dyDescent="0.15">
      <c r="A46" s="13"/>
      <c r="B46" s="13"/>
      <c r="F46" s="13"/>
      <c r="G46" s="19"/>
      <c r="K46" s="13"/>
      <c r="L46" s="13"/>
      <c r="O46" s="13"/>
      <c r="P46" s="13"/>
      <c r="Q46" s="19"/>
      <c r="T46" s="13"/>
      <c r="Y46" s="32" t="s">
        <v>379</v>
      </c>
      <c r="Z46" s="32" t="s">
        <v>510</v>
      </c>
      <c r="AF46" s="30"/>
      <c r="AK46" s="42" t="str">
        <f t="shared" si="7"/>
        <v>s</v>
      </c>
    </row>
    <row r="47" spans="1:37" x14ac:dyDescent="0.15">
      <c r="A47" s="13"/>
      <c r="B47" s="13"/>
      <c r="F47" s="13"/>
      <c r="G47" s="19"/>
      <c r="K47" s="13"/>
      <c r="L47" s="13"/>
      <c r="O47" s="13"/>
      <c r="P47" s="13"/>
      <c r="Q47" s="19"/>
      <c r="T47" s="13"/>
      <c r="Y47" s="32" t="s">
        <v>380</v>
      </c>
      <c r="Z47" s="32" t="s">
        <v>511</v>
      </c>
      <c r="AF47" s="30"/>
      <c r="AK47" s="42" t="str">
        <f t="shared" si="7"/>
        <v>t</v>
      </c>
    </row>
    <row r="48" spans="1:37" x14ac:dyDescent="0.15">
      <c r="A48" s="13"/>
      <c r="B48" s="13"/>
      <c r="F48" s="13"/>
      <c r="G48" s="19"/>
      <c r="K48" s="13"/>
      <c r="L48" s="13"/>
      <c r="O48" s="13"/>
      <c r="P48" s="13"/>
      <c r="Q48" s="19"/>
      <c r="T48" s="13"/>
      <c r="Y48" s="32" t="s">
        <v>381</v>
      </c>
      <c r="Z48" s="32" t="s">
        <v>512</v>
      </c>
      <c r="AF48" s="30"/>
      <c r="AK48" s="42" t="str">
        <f t="shared" si="7"/>
        <v>u</v>
      </c>
    </row>
    <row r="49" spans="1:37" x14ac:dyDescent="0.15">
      <c r="A49" s="13"/>
      <c r="B49" s="13"/>
      <c r="F49" s="13"/>
      <c r="G49" s="19"/>
      <c r="K49" s="13"/>
      <c r="L49" s="13"/>
      <c r="O49" s="13"/>
      <c r="P49" s="13"/>
      <c r="Q49" s="19"/>
      <c r="T49" s="13"/>
      <c r="Y49" s="32" t="s">
        <v>382</v>
      </c>
      <c r="Z49" s="32" t="s">
        <v>513</v>
      </c>
      <c r="AF49" s="30"/>
      <c r="AK49" s="42" t="str">
        <f t="shared" si="7"/>
        <v>v</v>
      </c>
    </row>
    <row r="50" spans="1:37" x14ac:dyDescent="0.15">
      <c r="A50" s="13"/>
      <c r="B50" s="13"/>
      <c r="F50" s="13"/>
      <c r="G50" s="19"/>
      <c r="K50" s="13"/>
      <c r="L50" s="13"/>
      <c r="O50" s="13"/>
      <c r="P50" s="13"/>
      <c r="Q50" s="19"/>
      <c r="T50" s="13"/>
      <c r="Y50" s="32" t="s">
        <v>383</v>
      </c>
      <c r="Z50" s="32" t="s">
        <v>514</v>
      </c>
      <c r="AF50" s="30"/>
    </row>
    <row r="51" spans="1:37" x14ac:dyDescent="0.15">
      <c r="A51" s="13"/>
      <c r="B51" s="13"/>
      <c r="F51" s="13"/>
      <c r="G51" s="19"/>
      <c r="K51" s="13"/>
      <c r="L51" s="13"/>
      <c r="O51" s="13"/>
      <c r="P51" s="13"/>
      <c r="Q51" s="19"/>
      <c r="T51" s="13"/>
      <c r="Y51" s="32" t="s">
        <v>384</v>
      </c>
      <c r="Z51" s="32" t="s">
        <v>515</v>
      </c>
      <c r="AF51" s="30"/>
    </row>
    <row r="52" spans="1:37" x14ac:dyDescent="0.15">
      <c r="A52" s="13"/>
      <c r="B52" s="13"/>
      <c r="F52" s="13"/>
      <c r="G52" s="19"/>
      <c r="K52" s="13"/>
      <c r="L52" s="13"/>
      <c r="O52" s="13"/>
      <c r="P52" s="13"/>
      <c r="Q52" s="19"/>
      <c r="T52" s="13"/>
      <c r="Y52" s="32" t="s">
        <v>385</v>
      </c>
      <c r="Z52" s="32" t="s">
        <v>516</v>
      </c>
      <c r="AF52" s="30"/>
    </row>
    <row r="53" spans="1:37" x14ac:dyDescent="0.15">
      <c r="A53" s="13"/>
      <c r="B53" s="13"/>
      <c r="F53" s="13"/>
      <c r="G53" s="19"/>
      <c r="K53" s="13"/>
      <c r="L53" s="13"/>
      <c r="O53" s="13"/>
      <c r="P53" s="13"/>
      <c r="Q53" s="19"/>
      <c r="T53" s="13"/>
      <c r="Y53" s="32" t="s">
        <v>386</v>
      </c>
      <c r="Z53" s="32" t="s">
        <v>517</v>
      </c>
      <c r="AF53" s="30"/>
    </row>
    <row r="54" spans="1:37" x14ac:dyDescent="0.15">
      <c r="A54" s="13"/>
      <c r="B54" s="13"/>
      <c r="F54" s="13"/>
      <c r="G54" s="19"/>
      <c r="K54" s="13"/>
      <c r="L54" s="13"/>
      <c r="O54" s="13"/>
      <c r="P54" s="20"/>
      <c r="Q54" s="19"/>
      <c r="T54" s="13"/>
      <c r="Y54" s="32" t="s">
        <v>387</v>
      </c>
      <c r="Z54" s="32" t="s">
        <v>518</v>
      </c>
      <c r="AF54" s="30"/>
    </row>
    <row r="55" spans="1:37" x14ac:dyDescent="0.15">
      <c r="A55" s="13"/>
      <c r="B55" s="13"/>
      <c r="F55" s="13"/>
      <c r="G55" s="19"/>
      <c r="K55" s="13"/>
      <c r="L55" s="13"/>
      <c r="O55" s="13"/>
      <c r="P55" s="13"/>
      <c r="Q55" s="19"/>
      <c r="T55" s="13"/>
      <c r="Y55" s="32" t="s">
        <v>388</v>
      </c>
      <c r="Z55" s="32" t="s">
        <v>519</v>
      </c>
      <c r="AF55" s="30"/>
    </row>
    <row r="56" spans="1:37" x14ac:dyDescent="0.15">
      <c r="A56" s="13"/>
      <c r="B56" s="13"/>
      <c r="F56" s="13"/>
      <c r="G56" s="19"/>
      <c r="K56" s="13"/>
      <c r="L56" s="13"/>
      <c r="O56" s="13"/>
      <c r="P56" s="13"/>
      <c r="Q56" s="19"/>
      <c r="T56" s="13"/>
      <c r="Y56" s="32" t="s">
        <v>389</v>
      </c>
      <c r="Z56" s="32" t="s">
        <v>520</v>
      </c>
      <c r="AF56" s="30"/>
    </row>
    <row r="57" spans="1:37" x14ac:dyDescent="0.15">
      <c r="A57" s="13"/>
      <c r="B57" s="13"/>
      <c r="F57" s="13"/>
      <c r="G57" s="19"/>
      <c r="K57" s="13"/>
      <c r="L57" s="13"/>
      <c r="O57" s="13"/>
      <c r="P57" s="13"/>
      <c r="Q57" s="19"/>
      <c r="T57" s="13"/>
      <c r="Y57" s="32" t="s">
        <v>390</v>
      </c>
      <c r="Z57" s="32" t="s">
        <v>521</v>
      </c>
      <c r="AF57" s="30"/>
    </row>
    <row r="58" spans="1:37" x14ac:dyDescent="0.15">
      <c r="A58" s="13"/>
      <c r="B58" s="13"/>
      <c r="F58" s="13"/>
      <c r="G58" s="19"/>
      <c r="K58" s="13"/>
      <c r="L58" s="13"/>
      <c r="O58" s="13"/>
      <c r="P58" s="13"/>
      <c r="Q58" s="19"/>
      <c r="T58" s="13"/>
      <c r="Y58" s="32" t="s">
        <v>391</v>
      </c>
      <c r="Z58" s="32" t="s">
        <v>522</v>
      </c>
      <c r="AF58" s="30"/>
    </row>
    <row r="59" spans="1:37" x14ac:dyDescent="0.15">
      <c r="A59" s="13"/>
      <c r="B59" s="13"/>
      <c r="F59" s="13"/>
      <c r="G59" s="19"/>
      <c r="K59" s="13"/>
      <c r="L59" s="13"/>
      <c r="O59" s="13"/>
      <c r="P59" s="13"/>
      <c r="Q59" s="19"/>
      <c r="T59" s="13"/>
      <c r="Y59" s="32" t="s">
        <v>392</v>
      </c>
      <c r="Z59" s="32" t="s">
        <v>523</v>
      </c>
      <c r="AF59" s="30"/>
    </row>
    <row r="60" spans="1:37" x14ac:dyDescent="0.15">
      <c r="A60" s="13"/>
      <c r="B60" s="13"/>
      <c r="F60" s="13"/>
      <c r="G60" s="19"/>
      <c r="K60" s="13"/>
      <c r="L60" s="13"/>
      <c r="O60" s="13"/>
      <c r="P60" s="13"/>
      <c r="Q60" s="19"/>
      <c r="T60" s="13"/>
      <c r="Y60" s="32" t="s">
        <v>393</v>
      </c>
      <c r="Z60" s="32" t="s">
        <v>524</v>
      </c>
      <c r="AF60" s="30"/>
    </row>
    <row r="61" spans="1:37" x14ac:dyDescent="0.15">
      <c r="A61" s="13"/>
      <c r="B61" s="13"/>
      <c r="F61" s="13"/>
      <c r="G61" s="19"/>
      <c r="K61" s="13"/>
      <c r="L61" s="13"/>
      <c r="O61" s="13"/>
      <c r="P61" s="13"/>
      <c r="Q61" s="19"/>
      <c r="T61" s="13"/>
      <c r="Y61" s="32" t="s">
        <v>394</v>
      </c>
      <c r="Z61" s="32" t="s">
        <v>525</v>
      </c>
      <c r="AF61" s="30"/>
    </row>
    <row r="62" spans="1:37" x14ac:dyDescent="0.15">
      <c r="A62" s="13"/>
      <c r="B62" s="13"/>
      <c r="F62" s="13"/>
      <c r="G62" s="19"/>
      <c r="K62" s="13"/>
      <c r="L62" s="13"/>
      <c r="O62" s="13"/>
      <c r="P62" s="13"/>
      <c r="Q62" s="19"/>
      <c r="T62" s="13"/>
      <c r="Y62" s="32" t="s">
        <v>395</v>
      </c>
      <c r="Z62" s="32" t="s">
        <v>526</v>
      </c>
      <c r="AF62" s="30"/>
    </row>
    <row r="63" spans="1:37" x14ac:dyDescent="0.15">
      <c r="A63" s="13"/>
      <c r="B63" s="13"/>
      <c r="F63" s="13"/>
      <c r="G63" s="19"/>
      <c r="K63" s="13"/>
      <c r="L63" s="13"/>
      <c r="O63" s="13"/>
      <c r="P63" s="13"/>
      <c r="Q63" s="19"/>
      <c r="T63" s="13"/>
      <c r="Y63" s="32" t="s">
        <v>396</v>
      </c>
      <c r="Z63" s="32" t="s">
        <v>527</v>
      </c>
      <c r="AF63" s="30"/>
    </row>
    <row r="64" spans="1:37" x14ac:dyDescent="0.15">
      <c r="A64" s="13"/>
      <c r="B64" s="13"/>
      <c r="F64" s="13"/>
      <c r="G64" s="19"/>
      <c r="K64" s="13"/>
      <c r="L64" s="13"/>
      <c r="O64" s="13"/>
      <c r="P64" s="13"/>
      <c r="Q64" s="19"/>
      <c r="T64" s="13"/>
      <c r="Y64" s="32" t="s">
        <v>397</v>
      </c>
      <c r="Z64" s="32" t="s">
        <v>528</v>
      </c>
      <c r="AF64" s="30"/>
    </row>
    <row r="65" spans="1:32" x14ac:dyDescent="0.15">
      <c r="A65" s="13"/>
      <c r="B65" s="13"/>
      <c r="F65" s="13"/>
      <c r="G65" s="19"/>
      <c r="K65" s="13"/>
      <c r="L65" s="13"/>
      <c r="O65" s="13"/>
      <c r="P65" s="13"/>
      <c r="Q65" s="19"/>
      <c r="T65" s="13"/>
      <c r="Y65" s="32" t="s">
        <v>398</v>
      </c>
      <c r="Z65" s="32" t="s">
        <v>529</v>
      </c>
      <c r="AF65" s="30"/>
    </row>
    <row r="66" spans="1:32" x14ac:dyDescent="0.15">
      <c r="A66" s="13"/>
      <c r="B66" s="13"/>
      <c r="F66" s="13"/>
      <c r="G66" s="19"/>
      <c r="K66" s="13"/>
      <c r="L66" s="13"/>
      <c r="O66" s="13"/>
      <c r="P66" s="13"/>
      <c r="Q66" s="19"/>
      <c r="T66" s="13"/>
      <c r="Y66" s="32" t="s">
        <v>70</v>
      </c>
      <c r="Z66" s="32" t="s">
        <v>530</v>
      </c>
      <c r="AF66" s="30"/>
    </row>
    <row r="67" spans="1:32" x14ac:dyDescent="0.15">
      <c r="A67" s="13"/>
      <c r="B67" s="13"/>
      <c r="F67" s="13"/>
      <c r="G67" s="19"/>
      <c r="K67" s="13"/>
      <c r="L67" s="13"/>
      <c r="O67" s="13"/>
      <c r="P67" s="13"/>
      <c r="Q67" s="19"/>
      <c r="T67" s="13"/>
      <c r="Y67" s="32" t="s">
        <v>399</v>
      </c>
      <c r="Z67" s="32" t="s">
        <v>531</v>
      </c>
      <c r="AF67" s="30"/>
    </row>
    <row r="68" spans="1:32" x14ac:dyDescent="0.15">
      <c r="A68" s="13"/>
      <c r="B68" s="13"/>
      <c r="F68" s="13"/>
      <c r="G68" s="19"/>
      <c r="K68" s="13"/>
      <c r="L68" s="13"/>
      <c r="O68" s="13"/>
      <c r="P68" s="13"/>
      <c r="Q68" s="19"/>
      <c r="T68" s="13"/>
      <c r="Y68" s="32" t="s">
        <v>400</v>
      </c>
      <c r="Z68" s="32" t="s">
        <v>532</v>
      </c>
      <c r="AF68" s="30"/>
    </row>
    <row r="69" spans="1:32" x14ac:dyDescent="0.15">
      <c r="A69" s="13"/>
      <c r="B69" s="13"/>
      <c r="F69" s="13"/>
      <c r="G69" s="19"/>
      <c r="K69" s="13"/>
      <c r="L69" s="13"/>
      <c r="O69" s="13"/>
      <c r="P69" s="13"/>
      <c r="Q69" s="19"/>
      <c r="T69" s="13"/>
      <c r="Y69" s="32" t="s">
        <v>401</v>
      </c>
      <c r="Z69" s="32" t="s">
        <v>533</v>
      </c>
      <c r="AF69" s="30"/>
    </row>
    <row r="70" spans="1:32" x14ac:dyDescent="0.15">
      <c r="A70" s="13"/>
      <c r="B70" s="13"/>
      <c r="Y70" s="32" t="s">
        <v>402</v>
      </c>
      <c r="Z70" s="32" t="s">
        <v>534</v>
      </c>
    </row>
    <row r="71" spans="1:32" x14ac:dyDescent="0.15">
      <c r="Y71" s="32" t="s">
        <v>403</v>
      </c>
      <c r="Z71" s="32" t="s">
        <v>535</v>
      </c>
    </row>
    <row r="72" spans="1:32" x14ac:dyDescent="0.15">
      <c r="Y72" s="32" t="s">
        <v>404</v>
      </c>
      <c r="Z72" s="32" t="s">
        <v>536</v>
      </c>
    </row>
    <row r="73" spans="1:32" x14ac:dyDescent="0.15">
      <c r="Y73" s="32" t="s">
        <v>405</v>
      </c>
      <c r="Z73" s="32" t="s">
        <v>537</v>
      </c>
    </row>
    <row r="74" spans="1:32" x14ac:dyDescent="0.15">
      <c r="Y74" s="32" t="s">
        <v>406</v>
      </c>
      <c r="Z74" s="32" t="s">
        <v>538</v>
      </c>
    </row>
    <row r="75" spans="1:32" x14ac:dyDescent="0.15">
      <c r="Y75" s="32" t="s">
        <v>407</v>
      </c>
      <c r="Z75" s="32" t="s">
        <v>539</v>
      </c>
    </row>
    <row r="76" spans="1:32" x14ac:dyDescent="0.15">
      <c r="Y76" s="32" t="s">
        <v>408</v>
      </c>
      <c r="Z76" s="32" t="s">
        <v>540</v>
      </c>
    </row>
    <row r="77" spans="1:32" x14ac:dyDescent="0.15">
      <c r="Y77" s="32" t="s">
        <v>409</v>
      </c>
      <c r="Z77" s="32" t="s">
        <v>541</v>
      </c>
    </row>
    <row r="78" spans="1:32" x14ac:dyDescent="0.15">
      <c r="Y78" s="32" t="s">
        <v>410</v>
      </c>
      <c r="Z78" s="32" t="s">
        <v>542</v>
      </c>
    </row>
    <row r="79" spans="1:32" x14ac:dyDescent="0.15">
      <c r="Y79" s="32" t="s">
        <v>411</v>
      </c>
      <c r="Z79" s="32" t="s">
        <v>543</v>
      </c>
    </row>
    <row r="80" spans="1:32" x14ac:dyDescent="0.15">
      <c r="Y80" s="32" t="s">
        <v>412</v>
      </c>
      <c r="Z80" s="32" t="s">
        <v>544</v>
      </c>
    </row>
    <row r="81" spans="25:26" x14ac:dyDescent="0.15">
      <c r="Y81" s="32" t="s">
        <v>413</v>
      </c>
      <c r="Z81" s="32" t="s">
        <v>545</v>
      </c>
    </row>
    <row r="82" spans="25:26" x14ac:dyDescent="0.15">
      <c r="Y82" s="32" t="s">
        <v>414</v>
      </c>
      <c r="Z82" s="32" t="s">
        <v>546</v>
      </c>
    </row>
    <row r="83" spans="25:26" x14ac:dyDescent="0.15">
      <c r="Y83" s="32" t="s">
        <v>415</v>
      </c>
      <c r="Z83" s="32" t="s">
        <v>547</v>
      </c>
    </row>
    <row r="84" spans="25:26" x14ac:dyDescent="0.15">
      <c r="Y84" s="32" t="s">
        <v>416</v>
      </c>
      <c r="Z84" s="32" t="s">
        <v>548</v>
      </c>
    </row>
    <row r="85" spans="25:26" x14ac:dyDescent="0.15">
      <c r="Y85" s="32" t="s">
        <v>417</v>
      </c>
      <c r="Z85" s="32" t="s">
        <v>549</v>
      </c>
    </row>
    <row r="86" spans="25:26" x14ac:dyDescent="0.15">
      <c r="Y86" s="32" t="s">
        <v>418</v>
      </c>
      <c r="Z86" s="32" t="s">
        <v>550</v>
      </c>
    </row>
    <row r="87" spans="25:26" x14ac:dyDescent="0.15">
      <c r="Y87" s="32" t="s">
        <v>419</v>
      </c>
      <c r="Z87" s="32" t="s">
        <v>551</v>
      </c>
    </row>
    <row r="88" spans="25:26" x14ac:dyDescent="0.15">
      <c r="Y88" s="32" t="s">
        <v>420</v>
      </c>
      <c r="Z88" s="32" t="s">
        <v>552</v>
      </c>
    </row>
    <row r="89" spans="25:26" x14ac:dyDescent="0.15">
      <c r="Y89" s="32" t="s">
        <v>421</v>
      </c>
      <c r="Z89" s="32" t="s">
        <v>553</v>
      </c>
    </row>
    <row r="90" spans="25:26" x14ac:dyDescent="0.15">
      <c r="Y90" s="32" t="s">
        <v>422</v>
      </c>
      <c r="Z90" s="32" t="s">
        <v>554</v>
      </c>
    </row>
    <row r="91" spans="25:26" x14ac:dyDescent="0.15">
      <c r="Y91" s="32" t="s">
        <v>423</v>
      </c>
      <c r="Z91" s="32" t="s">
        <v>555</v>
      </c>
    </row>
    <row r="92" spans="25:26" x14ac:dyDescent="0.15">
      <c r="Y92" s="32" t="s">
        <v>424</v>
      </c>
      <c r="Z92" s="32" t="s">
        <v>556</v>
      </c>
    </row>
    <row r="93" spans="25:26" x14ac:dyDescent="0.15">
      <c r="Y93" s="32" t="s">
        <v>425</v>
      </c>
      <c r="Z93" s="32" t="s">
        <v>557</v>
      </c>
    </row>
    <row r="94" spans="25:26" x14ac:dyDescent="0.15">
      <c r="Y94" s="32" t="s">
        <v>426</v>
      </c>
      <c r="Z94" s="32" t="s">
        <v>558</v>
      </c>
    </row>
    <row r="95" spans="25:26" x14ac:dyDescent="0.15">
      <c r="Y95" s="32" t="s">
        <v>427</v>
      </c>
      <c r="Z95" s="32" t="s">
        <v>559</v>
      </c>
    </row>
    <row r="96" spans="25:26" x14ac:dyDescent="0.15">
      <c r="Y96" s="32" t="s">
        <v>329</v>
      </c>
      <c r="Z96" s="32" t="s">
        <v>560</v>
      </c>
    </row>
    <row r="97" spans="25:26" x14ac:dyDescent="0.15">
      <c r="Y97" s="32" t="s">
        <v>428</v>
      </c>
      <c r="Z97" s="32" t="s">
        <v>561</v>
      </c>
    </row>
    <row r="98" spans="25:26" x14ac:dyDescent="0.15">
      <c r="Y98" s="32" t="s">
        <v>429</v>
      </c>
      <c r="Z98" s="32" t="s">
        <v>562</v>
      </c>
    </row>
    <row r="99" spans="25:26" x14ac:dyDescent="0.15">
      <c r="Y99" s="32" t="s">
        <v>459</v>
      </c>
      <c r="Z99" s="32" t="s">
        <v>563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古谷 真人</dc:creator>
  <cp:lastModifiedBy>ㅤ</cp:lastModifiedBy>
  <cp:lastPrinted>2021-08-27T06:25:42Z</cp:lastPrinted>
  <dcterms:created xsi:type="dcterms:W3CDTF">2012-03-13T00:50:25Z</dcterms:created>
  <dcterms:modified xsi:type="dcterms:W3CDTF">2021-08-30T10:13:02Z</dcterms:modified>
</cp:coreProperties>
</file>