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fileSharing readOnlyRecommended="1"/>
  <workbookPr codeName="ThisWorkbook" defaultThemeVersion="124226"/>
  <mc:AlternateContent xmlns:mc="http://schemas.openxmlformats.org/markup-compatibility/2006">
    <mc:Choice Requires="x15">
      <x15ac:absPath xmlns:x15ac="http://schemas.microsoft.com/office/spreadsheetml/2010/11/ac" url="Z:\調整係関係\01_行政部費概算要求\R4概算要求関係\行政事業レビュー\210823【最終公表】\03_回答 - コピー\"/>
    </mc:Choice>
  </mc:AlternateContent>
  <xr:revisionPtr revIDLastSave="0" documentId="13_ncr:1_{849C91BA-BBBA-44C3-84B4-E2CE3632EC72}" xr6:coauthVersionLast="36" xr6:coauthVersionMax="36" xr10:uidLastSave="{00000000-0000-0000-0000-000000000000}"/>
  <bookViews>
    <workbookView xWindow="0" yWindow="0" windowWidth="19200" windowHeight="6855" xr2:uid="{00000000-000D-0000-FFFF-FFFF0000000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645" i="3"/>
  <c r="AY235" i="3"/>
  <c r="AY417" i="3"/>
  <c r="AY134" i="3"/>
  <c r="AY271" i="3"/>
  <c r="AY459" i="3"/>
  <c r="AY213" i="3"/>
  <c r="AY604"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<sst xmlns="http://schemas.openxmlformats.org/spreadsheetml/2006/main" count="2367" uniqueCount="685">
  <si>
    <t>事業番号</t>
    <rPh sb="0" eb="2">
      <t>ジギョウ</t>
    </rPh>
    <rPh sb="2" eb="4">
      <t>バンゴウ</t>
    </rPh>
    <phoneticPr fontId="5"/>
  </si>
  <si>
    <t>-</t>
    <phoneticPr fontId="5"/>
  </si>
  <si>
    <t>国交</t>
    <rPh sb="0" eb="2">
      <t>コッコウ</t>
    </rPh>
    <phoneticPr fontId="5"/>
  </si>
  <si>
    <t>令和3年度行政事業レビューシート</t>
    <rPh sb="0" eb="2">
      <t>レイワ</t>
    </rPh>
    <rPh sb="3" eb="5">
      <t>ネンド</t>
    </rPh>
    <rPh sb="5" eb="7">
      <t>ギョウセイ</t>
    </rPh>
    <rPh sb="7" eb="9">
      <t>ジギョウ</t>
    </rPh>
    <phoneticPr fontId="5"/>
  </si>
  <si>
    <t>（</t>
    <phoneticPr fontId="5"/>
  </si>
  <si>
    <t>国土交通省</t>
  </si>
  <si>
    <t>）</t>
    <phoneticPr fontId="5"/>
  </si>
  <si>
    <t>事業名</t>
    <rPh sb="0" eb="2">
      <t>ジギョウ</t>
    </rPh>
    <rPh sb="2" eb="3">
      <t>メイ</t>
    </rPh>
    <phoneticPr fontId="5"/>
  </si>
  <si>
    <t>非住宅建築物の防火性能の高度化に資する新しい性能指標および評価プログラムの開発</t>
  </si>
  <si>
    <t>担当部局庁</t>
    <phoneticPr fontId="5"/>
  </si>
  <si>
    <t>国土技術政策総合研究所</t>
  </si>
  <si>
    <t>作成責任者</t>
    <rPh sb="0" eb="2">
      <t>サクセイ</t>
    </rPh>
    <rPh sb="2" eb="5">
      <t>セキニンシャ</t>
    </rPh>
    <phoneticPr fontId="5"/>
  </si>
  <si>
    <t>事業開始年度</t>
    <rPh sb="4" eb="6">
      <t>ネンド</t>
    </rPh>
    <phoneticPr fontId="5"/>
  </si>
  <si>
    <t>令和2年度</t>
  </si>
  <si>
    <t>事業終了
（予定）年度</t>
    <rPh sb="0" eb="2">
      <t>ジギョウ</t>
    </rPh>
    <rPh sb="2" eb="4">
      <t>シュウリョウ</t>
    </rPh>
    <rPh sb="6" eb="8">
      <t>ヨテイ</t>
    </rPh>
    <rPh sb="9" eb="11">
      <t>ネンド</t>
    </rPh>
    <phoneticPr fontId="5"/>
  </si>
  <si>
    <t>令和4年度</t>
  </si>
  <si>
    <t>担当課室</t>
    <rPh sb="0" eb="2">
      <t>タントウ</t>
    </rPh>
    <rPh sb="2" eb="3">
      <t>カ</t>
    </rPh>
    <rPh sb="3" eb="4">
      <t>シツ</t>
    </rPh>
    <phoneticPr fontId="5"/>
  </si>
  <si>
    <t>建築研究部　防火基準研究室</t>
  </si>
  <si>
    <t>室長　岩見　達也</t>
    <rPh sb="3" eb="5">
      <t>イワミ</t>
    </rPh>
    <rPh sb="6" eb="8">
      <t>タツヤ</t>
    </rPh>
    <phoneticPr fontId="5"/>
  </si>
  <si>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</si>
  <si>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</si>
  <si>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t>
  </si>
  <si>
    <t>関係する
計画、通知等</t>
    <phoneticPr fontId="5"/>
  </si>
  <si>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</si>
  <si>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</si>
  <si>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</si>
  <si>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非住宅建築物（物流倉庫、行政庁舎、病院等）の防火性能を総合的に評価する指標（等級）およびその評価プログラムを開発し、高い防火性能を確保する利点を、同指標を用いて分かりやすく分析・整理する。さらに、同指標の解説と、防火設計事例を示したガイドラインを作成・公表することで、研究成果の社会実装を行う。</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</si>
  <si>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</si>
  <si>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本研究における検討内容は以下の通りである。１）非住宅建築物の防火性能を、建築物単位で評価できるようにするのと同時に、建築物の防火性能を容易に理解できるようにするために、火災後の継続使用性能を評価尺度とした指標を開発する。２）条件設定から性能指標の評価、さらに、評価結果の出力までの一連の評価手続きを、PC画面上で双方向的に行えるプログラムを開発する。３）ケーススタディに基づく防火設計事例を交えながら、性能指標とその利用方法を解説した防火設計ガイドラインを作成する。</t>
  </si>
  <si>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</si>
  <si>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</si>
  <si>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平成30年度</t>
    <rPh sb="0" eb="2">
      <t>ヘイセイ</t>
    </rPh>
    <phoneticPr fontId="5"/>
  </si>
  <si>
    <t>令和元年度</t>
    <rPh sb="0" eb="2">
      <t>レイワ</t>
    </rPh>
    <rPh sb="2" eb="3">
      <t>ガン</t>
    </rPh>
    <phoneticPr fontId="5"/>
  </si>
  <si>
    <t>令和2年度</t>
    <rPh sb="0" eb="2">
      <t>レイワ</t>
    </rPh>
    <phoneticPr fontId="5"/>
  </si>
  <si>
    <t>令和3年度</t>
    <rPh sb="0" eb="2">
      <t>レイワ</t>
    </rPh>
    <phoneticPr fontId="5"/>
  </si>
  <si>
    <t>令和4年度要求</t>
    <rPh sb="0" eb="2">
      <t>レイワ</t>
    </rPh>
    <rPh sb="5" eb="7">
      <t>ヨウキュウ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</si>
  <si>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</si>
  <si>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</si>
  <si>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</si>
  <si>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</si>
  <si>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</si>
  <si>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</si>
  <si>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</si>
  <si>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</si>
  <si>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</si>
  <si>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</si>
  <si>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令和3・4年度
予算内訳
（単位：百万円）</t>
    <rPh sb="0" eb="2">
      <t>レイワ</t>
    </rPh>
    <rPh sb="8" eb="10">
      <t>ヨサン</t>
    </rPh>
    <rPh sb="10" eb="12">
      <t>ウチワケ</t>
    </rPh>
    <phoneticPr fontId="5"/>
  </si>
  <si>
    <t>歳出予算目</t>
    <rPh sb="0" eb="2">
      <t>サイシュツ</t>
    </rPh>
    <rPh sb="2" eb="4">
      <t>ヨサン</t>
    </rPh>
    <rPh sb="4" eb="5">
      <t>モク</t>
    </rPh>
    <phoneticPr fontId="5"/>
  </si>
  <si>
    <t>令和3年度当初予算</t>
    <rPh sb="0" eb="2">
      <t>レイワ</t>
    </rPh>
    <phoneticPr fontId="5"/>
  </si>
  <si>
    <t>令和4年度要求</t>
    <rPh sb="0" eb="2">
      <t>レイワ</t>
    </rPh>
    <phoneticPr fontId="5"/>
  </si>
  <si>
    <t>主な増減理由</t>
    <phoneticPr fontId="5"/>
  </si>
  <si>
    <t>試験研究費</t>
  </si>
  <si>
    <t>職員旅費</t>
  </si>
  <si>
    <t>その他</t>
    <rPh sb="2" eb="3">
      <t>タ</t>
    </rPh>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</si>
  <si>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</si>
  <si>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</si>
  <si>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</si>
  <si>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単位</t>
    <rPh sb="0" eb="2">
      <t>タンイ</t>
    </rPh>
    <phoneticPr fontId="5"/>
  </si>
  <si>
    <t>令和2年度</t>
    <rPh sb="0" eb="2">
      <t>レイワ</t>
    </rPh>
    <rPh sb="3" eb="5">
      <t>ネンド</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</si>
  <si>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</si>
  <si>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</si>
  <si>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</si>
  <si>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</si>
  <si>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令和4年度までに，新しい防火性能指標を活用した防火設計マニュアルを1本策定する。</t>
  </si>
  <si>
    <t>新しい防火性能指標を活用した防火設計マニュアルの策定数</t>
  </si>
  <si>
    <t>成果実績</t>
    <rPh sb="0" eb="2">
      <t>セイカ</t>
    </rPh>
    <rPh sb="2" eb="4">
      <t>ジッセキ</t>
    </rPh>
    <phoneticPr fontId="5"/>
  </si>
  <si>
    <t>本</t>
  </si>
  <si>
    <t>目標値</t>
    <rPh sb="0" eb="3">
      <t>モクヒョウチ</t>
    </rPh>
    <phoneticPr fontId="5"/>
  </si>
  <si>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</si>
  <si>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</si>
  <si>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</si>
  <si>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国土技術政策総合研究所調べ</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</si>
  <si>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</si>
  <si>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</si>
  <si>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</si>
  <si>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</si>
  <si>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</si>
  <si>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</si>
  <si>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</si>
  <si>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</si>
  <si>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</si>
  <si>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</si>
  <si>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</si>
  <si>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</si>
  <si>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　</t>
  </si>
  <si>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</si>
  <si>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</si>
  <si>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</si>
  <si>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</si>
  <si>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</si>
  <si>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</si>
  <si>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</si>
  <si>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</si>
  <si>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活動指標及び
活動実績
（アウトプット）</t>
    <rPh sb="0" eb="2">
      <t>カツドウ</t>
    </rPh>
    <rPh sb="2" eb="4">
      <t>シヒョウ</t>
    </rPh>
    <rPh sb="4" eb="5">
      <t>オヨ</t>
    </rPh>
    <rPh sb="7" eb="9">
      <t>カツドウ</t>
    </rPh>
    <rPh sb="9" eb="11">
      <t>ジッセキ</t>
    </rPh>
    <phoneticPr fontId="5"/>
  </si>
  <si>
    <t>活動指標</t>
    <rPh sb="0" eb="2">
      <t>カツドウ</t>
    </rPh>
    <rPh sb="2" eb="4">
      <t>シヒョウ</t>
    </rPh>
    <phoneticPr fontId="5"/>
  </si>
  <si>
    <t>3年度
活動見込</t>
    <rPh sb="4" eb="6">
      <t>カツドウ</t>
    </rPh>
    <rPh sb="6" eb="8">
      <t>ミコ</t>
    </rPh>
    <phoneticPr fontId="5"/>
  </si>
  <si>
    <t>4年度
活動見込</t>
    <rPh sb="4" eb="6">
      <t>カツドウ</t>
    </rPh>
    <rPh sb="6" eb="8">
      <t>ミコ</t>
    </rPh>
    <phoneticPr fontId="5"/>
  </si>
  <si>
    <t>「非住宅建築物の防火性能の高度化に資する新しい性能指標および評価プログラムの開発」に関する研究項目の終了件数</t>
  </si>
  <si>
    <t>活動実績</t>
    <rPh sb="0" eb="2">
      <t>カツドウ</t>
    </rPh>
    <rPh sb="2" eb="4">
      <t>ジッセキ</t>
    </rPh>
    <phoneticPr fontId="5"/>
  </si>
  <si>
    <t>件</t>
  </si>
  <si>
    <t>当初見込み</t>
    <phoneticPr fontId="5"/>
  </si>
  <si>
    <t>単位当たり
コスト</t>
    <rPh sb="0" eb="2">
      <t>タンイ</t>
    </rPh>
    <rPh sb="2" eb="3">
      <t>ア</t>
    </rPh>
    <phoneticPr fontId="5"/>
  </si>
  <si>
    <t>算出根拠</t>
    <rPh sb="0" eb="2">
      <t>サンシュツ</t>
    </rPh>
    <rPh sb="2" eb="4">
      <t>コンキョ</t>
    </rPh>
    <phoneticPr fontId="5"/>
  </si>
  <si>
    <t>3年度活動見込</t>
    <rPh sb="3" eb="5">
      <t>カツドウ</t>
    </rPh>
    <rPh sb="5" eb="7">
      <t>ミコ</t>
    </rPh>
    <phoneticPr fontId="5"/>
  </si>
  <si>
    <t>執行額（百万円）／　「非住宅建築物の防火性能の高度化に資する新しい性能指標および評価プログラムの開発」に関する研究項目　　　　　　</t>
    <phoneticPr fontId="5"/>
  </si>
  <si>
    <t>百万円/件</t>
  </si>
  <si>
    <t>計算式</t>
    <rPh sb="0" eb="2">
      <t>ケイサン</t>
    </rPh>
    <rPh sb="2" eb="3">
      <t>シキ</t>
    </rPh>
    <phoneticPr fontId="5"/>
  </si>
  <si>
    <t>　　/</t>
    <phoneticPr fontId="5"/>
  </si>
  <si>
    <t>10百万円/2</t>
    <rPh sb="2" eb="3">
      <t>ヒャク</t>
    </rPh>
    <rPh sb="3" eb="5">
      <t>マンエン</t>
    </rPh>
    <phoneticPr fontId="5"/>
  </si>
  <si>
    <t>／　</t>
    <phoneticPr fontId="5"/>
  </si>
  <si>
    <t>／　　　　　　　　　　　　　　</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</si>
  <si>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</si>
  <si>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</si>
  <si>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</si>
  <si>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11 ICTの利活用及び技術研究開発の推進</t>
  </si>
  <si>
    <t>施策</t>
    <phoneticPr fontId="5"/>
  </si>
  <si>
    <t>41 技術研究開発を推進する</t>
  </si>
  <si>
    <t>測定指標</t>
    <rPh sb="0" eb="2">
      <t>ソクテイ</t>
    </rPh>
    <rPh sb="2" eb="4">
      <t>シヒョウ</t>
    </rPh>
    <phoneticPr fontId="5"/>
  </si>
  <si>
    <t>定量的指標</t>
    <rPh sb="0" eb="3">
      <t>テイリョウテキ</t>
    </rPh>
    <rPh sb="3" eb="5">
      <t>シヒョウ</t>
    </rPh>
    <phoneticPr fontId="5"/>
  </si>
  <si>
    <t>目標年度</t>
    <rPh sb="0" eb="2">
      <t>モクヒョウ</t>
    </rPh>
    <rPh sb="2" eb="4">
      <t>ネンド</t>
    </rPh>
    <phoneticPr fontId="5"/>
  </si>
  <si>
    <t>目標を達成した技術研究開発課題の割合</t>
  </si>
  <si>
    <t>実績値</t>
    <rPh sb="0" eb="3">
      <t>ジッセキチ</t>
    </rPh>
    <phoneticPr fontId="5"/>
  </si>
  <si>
    <t>定性的指標</t>
    <rPh sb="0" eb="3">
      <t>テイセイテキ</t>
    </rPh>
    <rPh sb="3" eb="5">
      <t>シヒョウ</t>
    </rPh>
    <phoneticPr fontId="5"/>
  </si>
  <si>
    <t>目標</t>
    <rPh sb="0" eb="2">
      <t>モクヒョウ</t>
    </rPh>
    <phoneticPr fontId="5"/>
  </si>
  <si>
    <t>目標年度</t>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</si>
  <si>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</si>
  <si>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</si>
  <si>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</si>
  <si>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国土交通省が実施している技術研究開発課題を効果的・効率的に推進することに資する。</t>
  </si>
  <si>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</si>
  <si>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</si>
  <si>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</si>
  <si>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KPI
(第一階層）</t>
    <rPh sb="5" eb="7">
      <t>ダイイチ</t>
    </rPh>
    <rPh sb="7" eb="9">
      <t>カイソウ</t>
    </rPh>
    <phoneticPr fontId="5"/>
  </si>
  <si>
    <t>ＫＰＩ
（第一階層）</t>
    <rPh sb="5" eb="7">
      <t>ダイイチ</t>
    </rPh>
    <rPh sb="7" eb="9">
      <t>カイソウ</t>
    </rPh>
    <phoneticPr fontId="5"/>
  </si>
  <si>
    <t>計画開始時</t>
    <rPh sb="0" eb="2">
      <t>ケイカク</t>
    </rPh>
    <rPh sb="2" eb="4">
      <t>カイシ</t>
    </rPh>
    <rPh sb="4" eb="5">
      <t>ジ</t>
    </rPh>
    <phoneticPr fontId="5"/>
  </si>
  <si>
    <t>2年度</t>
    <phoneticPr fontId="5"/>
  </si>
  <si>
    <t>3年度</t>
    <phoneticPr fontId="5"/>
  </si>
  <si>
    <t>－</t>
  </si>
  <si>
    <t>KPI
(第二階層）</t>
    <rPh sb="5" eb="7">
      <t>ダイニ</t>
    </rPh>
    <rPh sb="7" eb="9">
      <t>カイソウ</t>
    </rPh>
    <phoneticPr fontId="5"/>
  </si>
  <si>
    <t>ＫＰＩ
（第二階層）</t>
    <rPh sb="5" eb="7">
      <t>ダイニ</t>
    </rPh>
    <rPh sb="7" eb="9">
      <t>カイソウ</t>
    </rPh>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</si>
  <si>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</si>
  <si>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t>取組事項</t>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</si>
  <si>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</si>
  <si>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</si>
  <si>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</si>
  <si>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</si>
  <si>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</si>
  <si>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</si>
  <si>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</si>
  <si>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t>
  </si>
  <si>
    <t>非住宅建築物の防火性能表示は、制度が未整備のままとなっているため、本事業は社会のニーズを反映した重要な研究である。</t>
    <phoneticPr fontId="5"/>
  </si>
  <si>
    <t>地方自治体、民間等に委ねることができない事業なのか。</t>
    <phoneticPr fontId="5"/>
  </si>
  <si>
    <t>成果の普及には、中立的な立場から、技術的に信頼性のある指標が提示される必要があるため、国による技術開発が必要である。</t>
    <phoneticPr fontId="5"/>
  </si>
  <si>
    <t>政策目的の達成手段として必要かつ適切な事業か。政策体系の中で優先度の高い事業か。</t>
    <phoneticPr fontId="5"/>
  </si>
  <si>
    <t>「国土強靭化に資する自主的な設備投資等を促す」（国土強靭化基本計画、2018年12月）上で、本事業の優先度は高い。</t>
    <phoneticPr fontId="5"/>
  </si>
  <si>
    <t>事業の効率性</t>
    <phoneticPr fontId="5"/>
  </si>
  <si>
    <t>競争性が確保されているなど支出先の選定は妥当か。　</t>
    <phoneticPr fontId="5"/>
  </si>
  <si>
    <t>随意契約（少額）については、見積もりを複数者に依頼し、最
も安い金額を示した者と契約している。</t>
    <rPh sb="0" eb="2">
      <t>ズイイ</t>
    </rPh>
    <rPh sb="2" eb="4">
      <t>ケイヤク</t>
    </rPh>
    <rPh sb="5" eb="7">
      <t>ショウガク</t>
    </rPh>
    <rPh sb="14" eb="16">
      <t>ミツ</t>
    </rPh>
    <rPh sb="19" eb="21">
      <t>フクスウ</t>
    </rPh>
    <rPh sb="21" eb="22">
      <t>シャ</t>
    </rPh>
    <rPh sb="23" eb="25">
      <t>イライ</t>
    </rPh>
    <rPh sb="27" eb="28">
      <t>サイ</t>
    </rPh>
    <rPh sb="30" eb="31">
      <t>ヤス</t>
    </rPh>
    <rPh sb="32" eb="34">
      <t>キンガク</t>
    </rPh>
    <rPh sb="35" eb="36">
      <t>シメ</t>
    </rPh>
    <rPh sb="38" eb="39">
      <t>モノ</t>
    </rPh>
    <rPh sb="40" eb="42">
      <t>ケイヤク</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</si>
  <si>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</si>
  <si>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無</t>
  </si>
  <si>
    <t>競争性のない随意契約となったものはないか。</t>
    <phoneticPr fontId="5"/>
  </si>
  <si>
    <t>受益者との負担関係は妥当であるか。</t>
    <phoneticPr fontId="5"/>
  </si>
  <si>
    <t>‐</t>
  </si>
  <si>
    <t>単位当たりコスト等の水準は妥当か。</t>
    <rPh sb="8" eb="9">
      <t>トウ</t>
    </rPh>
    <phoneticPr fontId="5"/>
  </si>
  <si>
    <t>類似業務等を参考にしてコスト水準の妥当性を確認している。</t>
    <rPh sb="0" eb="2">
      <t>ルイジ</t>
    </rPh>
    <rPh sb="2" eb="4">
      <t>ギョウム</t>
    </rPh>
    <rPh sb="4" eb="5">
      <t>トウ</t>
    </rPh>
    <rPh sb="6" eb="8">
      <t>サンコウ</t>
    </rPh>
    <rPh sb="14" eb="16">
      <t>スイジュン</t>
    </rPh>
    <rPh sb="17" eb="20">
      <t>ダトウセイ</t>
    </rPh>
    <rPh sb="21" eb="23">
      <t>カクニン</t>
    </rPh>
    <phoneticPr fontId="5"/>
  </si>
  <si>
    <t>資金の流れの中間段階での支出は合理的なものとなっているか。</t>
    <phoneticPr fontId="5"/>
  </si>
  <si>
    <t>費目・使途が事業目的に即し真に必要なものに限定されているか。</t>
    <phoneticPr fontId="5"/>
  </si>
  <si>
    <t>事業に必要な経費のみ支出している。</t>
    <rPh sb="0" eb="2">
      <t>ジギョウ</t>
    </rPh>
    <rPh sb="3" eb="5">
      <t>ヒツヨウ</t>
    </rPh>
    <rPh sb="6" eb="8">
      <t>ケイヒ</t>
    </rPh>
    <rPh sb="10" eb="12">
      <t>シシュツ</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</si>
  <si>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</si>
  <si>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</si>
  <si>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その他コスト削減や効率化に向けた工夫は行われているか。</t>
    <phoneticPr fontId="5"/>
  </si>
  <si>
    <t xml:space="preserve">関連する外部有識者などの協力を得て情報を整理するなど、効率化を図っている。                 
</t>
    <rPh sb="4" eb="6">
      <t>ガイブ</t>
    </rPh>
    <rPh sb="6" eb="9">
      <t>ユウシキシャ</t>
    </rPh>
    <phoneticPr fontId="5"/>
  </si>
  <si>
    <t>事業の有効性</t>
    <rPh sb="0" eb="2">
      <t>ジギョウ</t>
    </rPh>
    <rPh sb="3" eb="6">
      <t>ユウコウセイ</t>
    </rPh>
    <phoneticPr fontId="5"/>
  </si>
  <si>
    <t>成果実績は成果目標に見合ったものとなっているか。</t>
    <phoneticPr fontId="5"/>
  </si>
  <si>
    <t xml:space="preserve">研究計画に従って進めており、順調に進捗している。                 </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</si>
  <si>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</si>
  <si>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活動実績は見込みに見合ったものであるか。</t>
    <phoneticPr fontId="5"/>
  </si>
  <si>
    <t xml:space="preserve">当初見込み通りの活動実績をあげている。                </t>
    <phoneticPr fontId="5"/>
  </si>
  <si>
    <t>整備された施設や成果物は十分に活用されているか。</t>
    <phoneticPr fontId="5"/>
  </si>
  <si>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</si>
  <si>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</si>
  <si>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所管府省名</t>
    <rPh sb="0" eb="2">
      <t>ショカン</t>
    </rPh>
    <rPh sb="2" eb="4">
      <t>フショウ</t>
    </rPh>
    <rPh sb="4" eb="5">
      <t>メイ</t>
    </rPh>
    <phoneticPr fontId="5"/>
  </si>
  <si>
    <t>事業番号</t>
    <phoneticPr fontId="5"/>
  </si>
  <si>
    <t>事業名</t>
  </si>
  <si>
    <t>点検・改善結果</t>
    <rPh sb="0" eb="2">
      <t>テンケン</t>
    </rPh>
    <rPh sb="3" eb="5">
      <t>カイゼン</t>
    </rPh>
    <rPh sb="5" eb="7">
      <t>ケッカ</t>
    </rPh>
    <phoneticPr fontId="5"/>
  </si>
  <si>
    <t>点検結果</t>
    <rPh sb="0" eb="2">
      <t>テンケン</t>
    </rPh>
    <rPh sb="2" eb="4">
      <t>ケッカ</t>
    </rPh>
    <phoneticPr fontId="5"/>
  </si>
  <si>
    <t>・本事業は、外部有識者による評価委員会において「事前評価」を受け、建築物の質の向上に向け、特に住宅分野に比べて総合的な評価・表示・誘導体系の整備が遅れている非住宅建築物における質の向上を誘導する政策につながる重要な研究であり、国土技術政策総合研究所において実施すべきと評価された。
・発注にあたっては、価格競争や企画競争により競争性の確保に努めた。</t>
    <rPh sb="104" eb="106">
      <t>ジュウヨウ</t>
    </rPh>
    <phoneticPr fontId="5"/>
  </si>
  <si>
    <t>改善の
方向性</t>
    <rPh sb="0" eb="2">
      <t>カイゼン</t>
    </rPh>
    <rPh sb="4" eb="7">
      <t>ホウコウセイ</t>
    </rPh>
    <phoneticPr fontId="5"/>
  </si>
  <si>
    <t>今後、技術提案が必要となる業務発注に際しては、所内審査、第三者機関である技術提案審査委員会による審査を行うとともに、企画競争により的確な予算の執行に努める。</t>
    <rPh sb="0" eb="2">
      <t>コンゴ</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</si>
  <si>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</si>
  <si>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</si>
  <si>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</si>
  <si>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</si>
  <si>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</si>
  <si>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平成22年度</t>
    <rPh sb="0" eb="2">
      <t>ヘイセイ</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</si>
  <si>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</si>
  <si>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</si>
  <si>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</si>
  <si>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</si>
  <si>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</si>
  <si>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</si>
  <si>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</si>
  <si>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令和元年度</t>
    <rPh sb="0" eb="2">
      <t>レイワ</t>
    </rPh>
    <rPh sb="2" eb="4">
      <t>ガンネン</t>
    </rPh>
    <rPh sb="4" eb="5">
      <t>ド</t>
    </rPh>
    <phoneticPr fontId="5"/>
  </si>
  <si>
    <t>新32</t>
  </si>
  <si>
    <t>国土交通省</t>
    <phoneticPr fontId="5"/>
  </si>
  <si>
    <t>新02</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</si>
  <si>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</si>
  <si>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</si>
  <si>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</si>
  <si>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A.株式会社ＣＡＰ</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</si>
  <si>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</si>
  <si>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</si>
  <si>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</si>
  <si>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</si>
  <si>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役務費</t>
    <phoneticPr fontId="5"/>
  </si>
  <si>
    <t>区画燃焼実験に使用する燃料供給装置製作業務</t>
  </si>
  <si>
    <t>火災による機能不全率の評価に係る区画製作および燃焼実験補助業務</t>
    <phoneticPr fontId="5"/>
  </si>
  <si>
    <t>火災実験に使用する資機材の移送・設置業務</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</si>
  <si>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</si>
  <si>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</si>
  <si>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</si>
  <si>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</si>
  <si>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</si>
  <si>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</si>
  <si>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</si>
  <si>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</si>
  <si>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A.</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</si>
  <si>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</si>
  <si>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</si>
  <si>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</si>
  <si>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</si>
  <si>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</si>
  <si>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</si>
  <si>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</si>
  <si>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</si>
  <si>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株式会社ＣＡＰ</t>
  </si>
  <si>
    <t>随意契約
（少額）</t>
    <rPh sb="0" eb="2">
      <t>ズイイ</t>
    </rPh>
    <rPh sb="2" eb="4">
      <t>ケイヤク</t>
    </rPh>
    <rPh sb="6" eb="8">
      <t>ショウガク</t>
    </rPh>
    <phoneticPr fontId="5"/>
  </si>
  <si>
    <t>随意契約
（少額）</t>
    <phoneticPr fontId="5"/>
  </si>
  <si>
    <t>アイエヌジー株式会社</t>
  </si>
  <si>
    <t>火災被害を受けた建築物の復旧費用推定に係る建築工事費の実態調査業務</t>
    <phoneticPr fontId="5"/>
  </si>
  <si>
    <t>火災被害を受けた建築物の復旧事例データベース作成業務</t>
    <phoneticPr fontId="5"/>
  </si>
  <si>
    <t>株式会社ソ－ケン</t>
  </si>
  <si>
    <t>4010601039416</t>
  </si>
  <si>
    <t>漏気量測定用天井試験体作製業務</t>
  </si>
  <si>
    <t>古本機工株式会社</t>
  </si>
  <si>
    <t>ガラス被覆熱電対外２点購入</t>
  </si>
  <si>
    <t>有限会社ムラキツール</t>
  </si>
  <si>
    <t>データロガー外５点購入</t>
  </si>
  <si>
    <t>株式会社東亜理科</t>
  </si>
  <si>
    <t>天井埋込機材の試験体製作業務</t>
  </si>
  <si>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</si>
  <si>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</si>
  <si>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</si>
  <si>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</si>
  <si>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</si>
  <si>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</si>
  <si>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</si>
  <si>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</si>
  <si>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</si>
  <si>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</si>
  <si>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</si>
  <si>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</si>
  <si>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</si>
  <si>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</si>
  <si>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</si>
  <si>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</si>
  <si>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</si>
  <si>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</si>
  <si>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</si>
  <si>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</si>
  <si>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</si>
  <si>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</si>
  <si>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</si>
  <si>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</si>
  <si>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</si>
  <si>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</si>
  <si>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</si>
  <si>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</si>
  <si>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</si>
  <si>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</si>
  <si>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</si>
  <si>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</si>
  <si>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</si>
  <si>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22"/>
  </si>
  <si>
    <t>令和元年度</t>
    <rPh sb="0" eb="2">
      <t>レイワ</t>
    </rPh>
    <rPh sb="2" eb="3">
      <t>ガン</t>
    </rPh>
    <rPh sb="4" eb="5">
      <t>ド</t>
    </rPh>
    <phoneticPr fontId="22"/>
  </si>
  <si>
    <t>2019年度</t>
    <rPh sb="4" eb="6">
      <t>ネンド</t>
    </rPh>
    <rPh sb="5" eb="6">
      <t>ド</t>
    </rPh>
    <phoneticPr fontId="22"/>
  </si>
  <si>
    <t>廃止</t>
    <rPh sb="0" eb="2">
      <t>ハイシ</t>
    </rPh>
    <phoneticPr fontId="5"/>
  </si>
  <si>
    <t>廃止</t>
  </si>
  <si>
    <t>一般競争契約
（最低価格）</t>
    <rPh sb="4" eb="6">
      <t>ケイヤク</t>
    </rPh>
    <rPh sb="8" eb="10">
      <t>サイテイ</t>
    </rPh>
    <rPh sb="10" eb="12">
      <t>カカク</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</si>
  <si>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</si>
  <si>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</si>
  <si>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</si>
  <si>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</si>
  <si>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</si>
  <si>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新21</t>
    <rPh sb="0" eb="1">
      <t>シン</t>
    </rPh>
    <phoneticPr fontId="5"/>
  </si>
  <si>
    <t>内閣官房</t>
  </si>
  <si>
    <t>昭和元年度以前</t>
    <rPh sb="0" eb="2">
      <t>ショウワ</t>
    </rPh>
    <rPh sb="2" eb="4">
      <t>ガンネン</t>
    </rPh>
    <rPh sb="4" eb="5">
      <t>ド</t>
    </rPh>
    <rPh sb="5" eb="7">
      <t>イゼン</t>
    </rPh>
    <phoneticPr fontId="22"/>
  </si>
  <si>
    <t>1926年度以前</t>
    <rPh sb="4" eb="6">
      <t>ネンド</t>
    </rPh>
    <rPh sb="5" eb="6">
      <t>ド</t>
    </rPh>
    <rPh sb="6" eb="8">
      <t>イゼン</t>
    </rPh>
    <phoneticPr fontId="22"/>
  </si>
  <si>
    <t>令和2年度</t>
    <rPh sb="0" eb="2">
      <t>レイワ</t>
    </rPh>
    <rPh sb="3" eb="4">
      <t>ネン</t>
    </rPh>
    <rPh sb="4" eb="5">
      <t>ド</t>
    </rPh>
    <phoneticPr fontId="22"/>
  </si>
  <si>
    <t>2020年度</t>
    <rPh sb="4" eb="6">
      <t>ネンド</t>
    </rPh>
    <rPh sb="5" eb="6">
      <t>ド</t>
    </rPh>
    <phoneticPr fontId="22"/>
  </si>
  <si>
    <t>事業全体の
抜本的な改善</t>
    <rPh sb="0" eb="2">
      <t>ジギョウ</t>
    </rPh>
    <rPh sb="2" eb="4">
      <t>ゼンタイ</t>
    </rPh>
    <rPh sb="6" eb="9">
      <t>バッポンテキ</t>
    </rPh>
    <rPh sb="10" eb="12">
      <t>カイゼン</t>
    </rPh>
    <phoneticPr fontId="5"/>
  </si>
  <si>
    <t>縮減</t>
    <phoneticPr fontId="5"/>
  </si>
  <si>
    <t>一般競争契約
（総合評価）</t>
    <rPh sb="4" eb="6">
      <t>ケイヤク</t>
    </rPh>
    <rPh sb="8" eb="12">
      <t>ソウゴウヒョウカ</t>
    </rPh>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</si>
  <si>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</si>
  <si>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</si>
  <si>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</si>
  <si>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</si>
  <si>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</si>
  <si>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新22</t>
    <rPh sb="0" eb="1">
      <t>シン</t>
    </rPh>
    <phoneticPr fontId="5"/>
  </si>
  <si>
    <t>内閣府</t>
    <phoneticPr fontId="5"/>
  </si>
  <si>
    <t>昭和2年度</t>
    <rPh sb="0" eb="2">
      <t>ショウワ</t>
    </rPh>
    <rPh sb="3" eb="4">
      <t>ネン</t>
    </rPh>
    <rPh sb="4" eb="5">
      <t>ド</t>
    </rPh>
    <phoneticPr fontId="22"/>
  </si>
  <si>
    <t>1927年度</t>
    <rPh sb="4" eb="6">
      <t>ネンド</t>
    </rPh>
    <rPh sb="5" eb="6">
      <t>ド</t>
    </rPh>
    <phoneticPr fontId="22"/>
  </si>
  <si>
    <t>令和3年度</t>
    <rPh sb="0" eb="2">
      <t>レイワ</t>
    </rPh>
    <rPh sb="3" eb="4">
      <t>ネン</t>
    </rPh>
    <rPh sb="4" eb="5">
      <t>ド</t>
    </rPh>
    <phoneticPr fontId="22"/>
  </si>
  <si>
    <t>2021年度</t>
    <rPh sb="4" eb="6">
      <t>ネンド</t>
    </rPh>
    <rPh sb="5" eb="6">
      <t>ド</t>
    </rPh>
    <phoneticPr fontId="22"/>
  </si>
  <si>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</si>
  <si>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</si>
  <si>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</si>
  <si>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</si>
  <si>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</si>
  <si>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</si>
  <si>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</si>
  <si>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</si>
  <si>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</si>
  <si>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2"/>
  </si>
  <si>
    <t>1928年度</t>
    <rPh sb="4" eb="6">
      <t>ネンド</t>
    </rPh>
    <rPh sb="5" eb="6">
      <t>ド</t>
    </rPh>
    <phoneticPr fontId="22"/>
  </si>
  <si>
    <t>令和4年度</t>
    <rPh sb="0" eb="2">
      <t>レイワ</t>
    </rPh>
    <rPh sb="3" eb="4">
      <t>ネン</t>
    </rPh>
    <rPh sb="4" eb="5">
      <t>ド</t>
    </rPh>
    <phoneticPr fontId="22"/>
  </si>
  <si>
    <t>2022年度</t>
    <rPh sb="4" eb="6">
      <t>ネンド</t>
    </rPh>
    <rPh sb="5" eb="6">
      <t>ド</t>
    </rPh>
    <phoneticPr fontId="22"/>
  </si>
  <si>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</si>
  <si>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</si>
  <si>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</si>
  <si>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</si>
  <si>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</si>
  <si>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</si>
  <si>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</si>
  <si>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</si>
  <si>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</si>
  <si>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公正取引委員会</t>
    <phoneticPr fontId="5"/>
  </si>
  <si>
    <t>昭和4年度</t>
    <rPh sb="0" eb="2">
      <t>ショウワ</t>
    </rPh>
    <rPh sb="3" eb="4">
      <t>ネン</t>
    </rPh>
    <rPh sb="4" eb="5">
      <t>ド</t>
    </rPh>
    <phoneticPr fontId="22"/>
  </si>
  <si>
    <t>1929年度</t>
    <rPh sb="4" eb="6">
      <t>ネンド</t>
    </rPh>
    <rPh sb="5" eb="6">
      <t>ド</t>
    </rPh>
    <phoneticPr fontId="22"/>
  </si>
  <si>
    <t>令和5年度</t>
    <rPh sb="0" eb="2">
      <t>レイワ</t>
    </rPh>
    <rPh sb="3" eb="4">
      <t>ネン</t>
    </rPh>
    <rPh sb="4" eb="5">
      <t>ド</t>
    </rPh>
    <phoneticPr fontId="22"/>
  </si>
  <si>
    <t>2023年度</t>
    <rPh sb="4" eb="6">
      <t>ネンド</t>
    </rPh>
    <rPh sb="5" eb="6">
      <t>ド</t>
    </rPh>
    <phoneticPr fontId="22"/>
  </si>
  <si>
    <t>現状通り</t>
    <rPh sb="0" eb="2">
      <t>ゲンジョウ</t>
    </rPh>
    <rPh sb="2" eb="3">
      <t>ドオ</t>
    </rPh>
    <phoneticPr fontId="5"/>
  </si>
  <si>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</si>
  <si>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</si>
  <si>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</si>
  <si>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</si>
  <si>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</si>
  <si>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</si>
  <si>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</si>
  <si>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</si>
  <si>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昭和5年度</t>
    <rPh sb="0" eb="2">
      <t>ショウワ</t>
    </rPh>
    <rPh sb="3" eb="4">
      <t>ネン</t>
    </rPh>
    <rPh sb="4" eb="5">
      <t>ド</t>
    </rPh>
    <phoneticPr fontId="22"/>
  </si>
  <si>
    <t>1930年度</t>
    <rPh sb="4" eb="6">
      <t>ネンド</t>
    </rPh>
    <rPh sb="5" eb="6">
      <t>ド</t>
    </rPh>
    <phoneticPr fontId="22"/>
  </si>
  <si>
    <t>令和6年度</t>
    <rPh sb="0" eb="2">
      <t>レイワ</t>
    </rPh>
    <rPh sb="3" eb="4">
      <t>ネン</t>
    </rPh>
    <rPh sb="4" eb="5">
      <t>ド</t>
    </rPh>
    <phoneticPr fontId="22"/>
  </si>
  <si>
    <t>2024年度</t>
    <rPh sb="4" eb="6">
      <t>ネンド</t>
    </rPh>
    <rPh sb="5" eb="6">
      <t>ド</t>
    </rPh>
    <phoneticPr fontId="22"/>
  </si>
  <si>
    <t>随意契約
（公募）</t>
    <rPh sb="2" eb="4">
      <t>ケイヤク</t>
    </rPh>
    <rPh sb="6" eb="8">
      <t>コウボ</t>
    </rPh>
    <phoneticPr fontId="5"/>
  </si>
  <si>
    <t>文教・科学技術</t>
    <phoneticPr fontId="5"/>
  </si>
  <si>
    <t>交通安全対策</t>
  </si>
  <si>
    <t>財政投融資特別会計投資勘定</t>
    <rPh sb="5" eb="7">
      <t>トクベツ</t>
    </rPh>
    <rPh sb="7" eb="9">
      <t>カイケイ</t>
    </rPh>
    <phoneticPr fontId="5"/>
  </si>
  <si>
    <t>中小企業対策</t>
  </si>
  <si>
    <t>新02</t>
    <rPh sb="0" eb="1">
      <t>シン</t>
    </rPh>
    <phoneticPr fontId="5"/>
  </si>
  <si>
    <t>金融庁</t>
    <phoneticPr fontId="5"/>
  </si>
  <si>
    <t>昭和6年度</t>
    <rPh sb="0" eb="2">
      <t>ショウワ</t>
    </rPh>
    <rPh sb="3" eb="4">
      <t>ネン</t>
    </rPh>
    <rPh sb="4" eb="5">
      <t>ド</t>
    </rPh>
    <phoneticPr fontId="22"/>
  </si>
  <si>
    <t>1931年度</t>
    <rPh sb="4" eb="6">
      <t>ネンド</t>
    </rPh>
    <rPh sb="5" eb="6">
      <t>ド</t>
    </rPh>
    <phoneticPr fontId="22"/>
  </si>
  <si>
    <t>令和7年度</t>
    <rPh sb="0" eb="2">
      <t>レイワ</t>
    </rPh>
    <rPh sb="3" eb="4">
      <t>ネン</t>
    </rPh>
    <rPh sb="4" eb="5">
      <t>ド</t>
    </rPh>
    <phoneticPr fontId="22"/>
  </si>
  <si>
    <t>2025年度</t>
    <rPh sb="4" eb="6">
      <t>ネンド</t>
    </rPh>
    <rPh sb="5" eb="6">
      <t>ド</t>
    </rPh>
    <phoneticPr fontId="22"/>
  </si>
  <si>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</si>
  <si>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</si>
  <si>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</si>
  <si>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</si>
  <si>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新03</t>
    <rPh sb="0" eb="1">
      <t>シン</t>
    </rPh>
    <phoneticPr fontId="5"/>
  </si>
  <si>
    <t>消費者庁</t>
    <phoneticPr fontId="5"/>
  </si>
  <si>
    <t>昭和7年度</t>
    <rPh sb="0" eb="2">
      <t>ショウワ</t>
    </rPh>
    <rPh sb="3" eb="4">
      <t>ネン</t>
    </rPh>
    <rPh sb="4" eb="5">
      <t>ド</t>
    </rPh>
    <phoneticPr fontId="22"/>
  </si>
  <si>
    <t>1932年度</t>
    <rPh sb="4" eb="6">
      <t>ネンド</t>
    </rPh>
    <rPh sb="5" eb="6">
      <t>ド</t>
    </rPh>
    <phoneticPr fontId="22"/>
  </si>
  <si>
    <t>令和8年度</t>
    <rPh sb="0" eb="2">
      <t>レイワ</t>
    </rPh>
    <rPh sb="3" eb="4">
      <t>ネン</t>
    </rPh>
    <rPh sb="4" eb="5">
      <t>ド</t>
    </rPh>
    <phoneticPr fontId="22"/>
  </si>
  <si>
    <t>2026年度</t>
    <rPh sb="4" eb="6">
      <t>ネンド</t>
    </rPh>
    <rPh sb="5" eb="6">
      <t>ド</t>
    </rPh>
    <phoneticPr fontId="22"/>
  </si>
  <si>
    <t>随意契約
（その他）</t>
    <rPh sb="0" eb="2">
      <t>ズイイ</t>
    </rPh>
    <rPh sb="2" eb="4">
      <t>ケイヤク</t>
    </rPh>
    <rPh sb="8" eb="9">
      <t>タ</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</si>
  <si>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</si>
  <si>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</si>
  <si>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</si>
  <si>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</si>
  <si>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昭和8年度</t>
    <rPh sb="0" eb="2">
      <t>ショウワ</t>
    </rPh>
    <rPh sb="3" eb="4">
      <t>ネン</t>
    </rPh>
    <rPh sb="4" eb="5">
      <t>ド</t>
    </rPh>
    <phoneticPr fontId="22"/>
  </si>
  <si>
    <t>1933年度</t>
    <rPh sb="4" eb="6">
      <t>ネンド</t>
    </rPh>
    <rPh sb="5" eb="6">
      <t>ド</t>
    </rPh>
    <phoneticPr fontId="22"/>
  </si>
  <si>
    <t>令和9年度</t>
    <rPh sb="0" eb="2">
      <t>レイワ</t>
    </rPh>
    <rPh sb="3" eb="4">
      <t>ネン</t>
    </rPh>
    <rPh sb="4" eb="5">
      <t>ド</t>
    </rPh>
    <phoneticPr fontId="22"/>
  </si>
  <si>
    <t>2027年度</t>
    <rPh sb="4" eb="6">
      <t>ネンド</t>
    </rPh>
    <rPh sb="5" eb="6">
      <t>ド</t>
    </rPh>
    <phoneticPr fontId="22"/>
  </si>
  <si>
    <t>補助金等交付</t>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</si>
  <si>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</si>
  <si>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</si>
  <si>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</si>
  <si>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</si>
  <si>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昭和9年度</t>
    <rPh sb="0" eb="2">
      <t>ショウワ</t>
    </rPh>
    <rPh sb="3" eb="4">
      <t>ネン</t>
    </rPh>
    <rPh sb="4" eb="5">
      <t>ド</t>
    </rPh>
    <phoneticPr fontId="22"/>
  </si>
  <si>
    <t>1934年度</t>
    <rPh sb="4" eb="6">
      <t>ネンド</t>
    </rPh>
    <rPh sb="5" eb="6">
      <t>ド</t>
    </rPh>
    <phoneticPr fontId="22"/>
  </si>
  <si>
    <t>令和10年度</t>
    <rPh sb="0" eb="2">
      <t>レイワ</t>
    </rPh>
    <rPh sb="4" eb="5">
      <t>ネン</t>
    </rPh>
    <rPh sb="5" eb="6">
      <t>ド</t>
    </rPh>
    <phoneticPr fontId="22"/>
  </si>
  <si>
    <t>2028年度</t>
    <rPh sb="4" eb="6">
      <t>ネンド</t>
    </rPh>
    <rPh sb="5" eb="6">
      <t>ド</t>
    </rPh>
    <phoneticPr fontId="22"/>
  </si>
  <si>
    <t>運営費交付金交付</t>
    <phoneticPr fontId="5"/>
  </si>
  <si>
    <t>障害者施策</t>
  </si>
  <si>
    <t>エネルギー対策特別会計原子力損害賠償支援勘定</t>
    <rPh sb="7" eb="9">
      <t>トクベツ</t>
    </rPh>
    <rPh sb="9" eb="11">
      <t>カイケイ</t>
    </rPh>
    <phoneticPr fontId="5"/>
  </si>
  <si>
    <t>省庁(事業番号用)</t>
    <rPh sb="0" eb="2">
      <t>ショウチョウ</t>
    </rPh>
    <rPh sb="3" eb="5">
      <t>ジギョウ</t>
    </rPh>
    <rPh sb="5" eb="7">
      <t>バンゴウ</t>
    </rPh>
    <rPh sb="7" eb="8">
      <t>ヨウ</t>
    </rPh>
    <phoneticPr fontId="5"/>
  </si>
  <si>
    <t>法務省</t>
    <phoneticPr fontId="5"/>
  </si>
  <si>
    <t>昭和10年度</t>
    <rPh sb="0" eb="2">
      <t>ショウワ</t>
    </rPh>
    <rPh sb="4" eb="5">
      <t>ネン</t>
    </rPh>
    <rPh sb="5" eb="6">
      <t>ド</t>
    </rPh>
    <phoneticPr fontId="22"/>
  </si>
  <si>
    <t>1935年度</t>
    <rPh sb="4" eb="6">
      <t>ネンド</t>
    </rPh>
    <rPh sb="5" eb="6">
      <t>ド</t>
    </rPh>
    <phoneticPr fontId="22"/>
  </si>
  <si>
    <t>令和11年度</t>
    <rPh sb="0" eb="2">
      <t>レイワ</t>
    </rPh>
    <rPh sb="4" eb="5">
      <t>ネン</t>
    </rPh>
    <rPh sb="5" eb="6">
      <t>ド</t>
    </rPh>
    <phoneticPr fontId="22"/>
  </si>
  <si>
    <t>2029年度</t>
    <rPh sb="4" eb="6">
      <t>ネンド</t>
    </rPh>
    <rPh sb="5" eb="6">
      <t>ド</t>
    </rPh>
    <phoneticPr fontId="22"/>
  </si>
  <si>
    <t>国庫債務負担行為等</t>
    <phoneticPr fontId="5"/>
  </si>
  <si>
    <t>少子化社会対策</t>
  </si>
  <si>
    <t>労働保険特別会計労災勘定</t>
    <rPh sb="4" eb="6">
      <t>トクベツ</t>
    </rPh>
    <rPh sb="6" eb="8">
      <t>カイケイ</t>
    </rPh>
    <phoneticPr fontId="5"/>
  </si>
  <si>
    <t>外務省</t>
    <phoneticPr fontId="5"/>
  </si>
  <si>
    <t>昭和11年度</t>
    <rPh sb="0" eb="2">
      <t>ショウワ</t>
    </rPh>
    <rPh sb="4" eb="5">
      <t>ネン</t>
    </rPh>
    <rPh sb="5" eb="6">
      <t>ド</t>
    </rPh>
    <phoneticPr fontId="22"/>
  </si>
  <si>
    <t>1936年度</t>
    <rPh sb="4" eb="6">
      <t>ネンド</t>
    </rPh>
    <rPh sb="5" eb="6">
      <t>ド</t>
    </rPh>
    <phoneticPr fontId="22"/>
  </si>
  <si>
    <t>令和12年度</t>
    <rPh sb="0" eb="2">
      <t>レイワ</t>
    </rPh>
    <rPh sb="4" eb="5">
      <t>ネン</t>
    </rPh>
    <rPh sb="5" eb="6">
      <t>ド</t>
    </rPh>
    <phoneticPr fontId="22"/>
  </si>
  <si>
    <t>2030年度</t>
    <rPh sb="4" eb="6">
      <t>ネンド</t>
    </rPh>
    <rPh sb="5" eb="6">
      <t>ド</t>
    </rPh>
    <phoneticPr fontId="22"/>
  </si>
  <si>
    <t>食育推進</t>
  </si>
  <si>
    <t>労働保険特別会計雇用勘定</t>
    <rPh sb="4" eb="6">
      <t>トクベツ</t>
    </rPh>
    <rPh sb="6" eb="8">
      <t>カイケイ</t>
    </rPh>
    <phoneticPr fontId="5"/>
  </si>
  <si>
    <t>官房</t>
    <phoneticPr fontId="5"/>
  </si>
  <si>
    <t>財務省</t>
    <phoneticPr fontId="5"/>
  </si>
  <si>
    <t>昭和12年度</t>
    <rPh sb="0" eb="2">
      <t>ショウワ</t>
    </rPh>
    <rPh sb="4" eb="5">
      <t>ネン</t>
    </rPh>
    <rPh sb="5" eb="6">
      <t>ド</t>
    </rPh>
    <phoneticPr fontId="22"/>
  </si>
  <si>
    <t>1937年度</t>
    <rPh sb="4" eb="6">
      <t>ネンド</t>
    </rPh>
    <rPh sb="5" eb="6">
      <t>ド</t>
    </rPh>
    <phoneticPr fontId="22"/>
  </si>
  <si>
    <t>令和13年度</t>
    <rPh sb="0" eb="2">
      <t>レイワ</t>
    </rPh>
    <rPh sb="4" eb="5">
      <t>ネン</t>
    </rPh>
    <rPh sb="5" eb="6">
      <t>ド</t>
    </rPh>
    <phoneticPr fontId="22"/>
  </si>
  <si>
    <t>2031年度</t>
    <rPh sb="4" eb="6">
      <t>ネンド</t>
    </rPh>
    <rPh sb="5" eb="6">
      <t>ド</t>
    </rPh>
    <phoneticPr fontId="22"/>
  </si>
  <si>
    <t>男女共同参画</t>
  </si>
  <si>
    <t>労働保険特別会計徴収勘定</t>
    <rPh sb="4" eb="6">
      <t>トクベツ</t>
    </rPh>
    <rPh sb="6" eb="8">
      <t>カイケイ</t>
    </rPh>
    <phoneticPr fontId="5"/>
  </si>
  <si>
    <t>府</t>
    <phoneticPr fontId="5"/>
  </si>
  <si>
    <t>文部科学省</t>
    <phoneticPr fontId="5"/>
  </si>
  <si>
    <t>昭和13年度</t>
    <rPh sb="0" eb="2">
      <t>ショウワ</t>
    </rPh>
    <rPh sb="4" eb="5">
      <t>ネン</t>
    </rPh>
    <rPh sb="5" eb="6">
      <t>ド</t>
    </rPh>
    <phoneticPr fontId="22"/>
  </si>
  <si>
    <t>1938年度</t>
    <rPh sb="4" eb="6">
      <t>ネンド</t>
    </rPh>
    <rPh sb="5" eb="6">
      <t>ド</t>
    </rPh>
    <phoneticPr fontId="22"/>
  </si>
  <si>
    <t>令和14年度</t>
    <rPh sb="0" eb="2">
      <t>レイワ</t>
    </rPh>
    <rPh sb="4" eb="5">
      <t>ネン</t>
    </rPh>
    <rPh sb="5" eb="6">
      <t>ド</t>
    </rPh>
    <phoneticPr fontId="22"/>
  </si>
  <si>
    <t>2032年度</t>
    <rPh sb="4" eb="6">
      <t>ネンド</t>
    </rPh>
    <rPh sb="5" eb="6">
      <t>ド</t>
    </rPh>
    <phoneticPr fontId="22"/>
  </si>
  <si>
    <t>地球温暖化対策</t>
  </si>
  <si>
    <t>年金特別会計基礎年金勘定</t>
    <rPh sb="2" eb="4">
      <t>トクベツ</t>
    </rPh>
    <rPh sb="4" eb="6">
      <t>カイケイ</t>
    </rPh>
    <phoneticPr fontId="5"/>
  </si>
  <si>
    <t>個情</t>
    <rPh sb="1" eb="2">
      <t>ジョウ</t>
    </rPh>
    <phoneticPr fontId="5"/>
  </si>
  <si>
    <t>厚生労働省</t>
    <phoneticPr fontId="5"/>
  </si>
  <si>
    <t>昭和14年度</t>
    <rPh sb="0" eb="2">
      <t>ショウワ</t>
    </rPh>
    <rPh sb="4" eb="5">
      <t>ネン</t>
    </rPh>
    <rPh sb="5" eb="6">
      <t>ド</t>
    </rPh>
    <phoneticPr fontId="22"/>
  </si>
  <si>
    <t>1939年度</t>
    <rPh sb="4" eb="6">
      <t>ネンド</t>
    </rPh>
    <rPh sb="5" eb="6">
      <t>ド</t>
    </rPh>
    <phoneticPr fontId="22"/>
  </si>
  <si>
    <t>令和15年度</t>
    <rPh sb="0" eb="2">
      <t>レイワ</t>
    </rPh>
    <rPh sb="4" eb="5">
      <t>ネン</t>
    </rPh>
    <rPh sb="5" eb="6">
      <t>ド</t>
    </rPh>
    <phoneticPr fontId="22"/>
  </si>
  <si>
    <t>2033年度</t>
    <rPh sb="4" eb="6">
      <t>ネンド</t>
    </rPh>
    <rPh sb="5" eb="6">
      <t>ド</t>
    </rPh>
    <phoneticPr fontId="22"/>
  </si>
  <si>
    <t>犯罪被害者等施策</t>
  </si>
  <si>
    <t>年金特別会計国民年金勘定</t>
    <rPh sb="2" eb="4">
      <t>トクベツ</t>
    </rPh>
    <rPh sb="4" eb="6">
      <t>カイケイ</t>
    </rPh>
    <phoneticPr fontId="5"/>
  </si>
  <si>
    <t>公取</t>
    <phoneticPr fontId="5"/>
  </si>
  <si>
    <t>農林水産省</t>
    <phoneticPr fontId="5"/>
  </si>
  <si>
    <t>昭和15年度</t>
    <rPh sb="0" eb="2">
      <t>ショウワ</t>
    </rPh>
    <rPh sb="4" eb="5">
      <t>ネン</t>
    </rPh>
    <rPh sb="5" eb="6">
      <t>ド</t>
    </rPh>
    <phoneticPr fontId="22"/>
  </si>
  <si>
    <t>1940年度</t>
    <rPh sb="4" eb="6">
      <t>ネンド</t>
    </rPh>
    <rPh sb="5" eb="6">
      <t>ド</t>
    </rPh>
    <phoneticPr fontId="22"/>
  </si>
  <si>
    <t>令和16年度</t>
    <rPh sb="0" eb="2">
      <t>レイワ</t>
    </rPh>
    <rPh sb="4" eb="5">
      <t>ネン</t>
    </rPh>
    <rPh sb="5" eb="6">
      <t>ド</t>
    </rPh>
    <phoneticPr fontId="22"/>
  </si>
  <si>
    <t>2034年度</t>
    <rPh sb="4" eb="6">
      <t>ネンド</t>
    </rPh>
    <rPh sb="5" eb="6">
      <t>ド</t>
    </rPh>
    <phoneticPr fontId="22"/>
  </si>
  <si>
    <t>ＩＴ戦略</t>
  </si>
  <si>
    <t>年金特別会計厚生年金勘定</t>
    <rPh sb="2" eb="4">
      <t>トクベツ</t>
    </rPh>
    <rPh sb="4" eb="6">
      <t>カイケイ</t>
    </rPh>
    <phoneticPr fontId="5"/>
  </si>
  <si>
    <t>警察</t>
    <phoneticPr fontId="5"/>
  </si>
  <si>
    <t>経済産業省</t>
    <phoneticPr fontId="5"/>
  </si>
  <si>
    <t>昭和16年度</t>
    <rPh sb="0" eb="2">
      <t>ショウワ</t>
    </rPh>
    <rPh sb="4" eb="5">
      <t>ネン</t>
    </rPh>
    <rPh sb="5" eb="6">
      <t>ド</t>
    </rPh>
    <phoneticPr fontId="22"/>
  </si>
  <si>
    <t>1941年度</t>
    <rPh sb="4" eb="6">
      <t>ネンド</t>
    </rPh>
    <rPh sb="5" eb="6">
      <t>ド</t>
    </rPh>
    <phoneticPr fontId="22"/>
  </si>
  <si>
    <t>令和17年度</t>
    <rPh sb="0" eb="2">
      <t>レイワ</t>
    </rPh>
    <rPh sb="4" eb="5">
      <t>ネン</t>
    </rPh>
    <rPh sb="5" eb="6">
      <t>ド</t>
    </rPh>
    <phoneticPr fontId="22"/>
  </si>
  <si>
    <t>2035年度</t>
    <rPh sb="4" eb="6">
      <t>ネンド</t>
    </rPh>
    <rPh sb="5" eb="6">
      <t>ド</t>
    </rPh>
    <phoneticPr fontId="22"/>
  </si>
  <si>
    <t>クールジャパン</t>
  </si>
  <si>
    <t>年金特別会計健康勘定</t>
    <rPh sb="2" eb="4">
      <t>トクベツ</t>
    </rPh>
    <rPh sb="4" eb="6">
      <t>カイケイ</t>
    </rPh>
    <phoneticPr fontId="5"/>
  </si>
  <si>
    <t>金融</t>
    <phoneticPr fontId="5"/>
  </si>
  <si>
    <t>昭和17年度</t>
    <rPh sb="0" eb="2">
      <t>ショウワ</t>
    </rPh>
    <rPh sb="4" eb="5">
      <t>ネン</t>
    </rPh>
    <rPh sb="5" eb="6">
      <t>ド</t>
    </rPh>
    <phoneticPr fontId="22"/>
  </si>
  <si>
    <t>1942年度</t>
    <rPh sb="4" eb="6">
      <t>ネンド</t>
    </rPh>
    <rPh sb="5" eb="6">
      <t>ド</t>
    </rPh>
    <phoneticPr fontId="22"/>
  </si>
  <si>
    <t>令和18年度</t>
    <rPh sb="0" eb="2">
      <t>レイワ</t>
    </rPh>
    <rPh sb="4" eb="5">
      <t>ネン</t>
    </rPh>
    <rPh sb="5" eb="6">
      <t>ド</t>
    </rPh>
    <phoneticPr fontId="22"/>
  </si>
  <si>
    <t>2036年度</t>
    <rPh sb="4" eb="6">
      <t>ネンド</t>
    </rPh>
    <rPh sb="5" eb="6">
      <t>ド</t>
    </rPh>
    <phoneticPr fontId="22"/>
  </si>
  <si>
    <t>知的財産</t>
    <phoneticPr fontId="5"/>
  </si>
  <si>
    <t>年金特別会計子ども・子育て支援勘定</t>
    <rPh sb="2" eb="4">
      <t>トクベツ</t>
    </rPh>
    <rPh sb="4" eb="6">
      <t>カイケイ</t>
    </rPh>
    <rPh sb="6" eb="7">
      <t>コ</t>
    </rPh>
    <rPh sb="11" eb="12">
      <t>ソダ</t>
    </rPh>
    <rPh sb="13" eb="15">
      <t>シエン</t>
    </rPh>
    <phoneticPr fontId="5"/>
  </si>
  <si>
    <t>消費</t>
    <phoneticPr fontId="5"/>
  </si>
  <si>
    <t>環境省</t>
    <phoneticPr fontId="5"/>
  </si>
  <si>
    <t>昭和18年度</t>
    <rPh sb="0" eb="2">
      <t>ショウワ</t>
    </rPh>
    <rPh sb="4" eb="5">
      <t>ネン</t>
    </rPh>
    <rPh sb="5" eb="6">
      <t>ド</t>
    </rPh>
    <phoneticPr fontId="22"/>
  </si>
  <si>
    <t>1943年度</t>
    <rPh sb="4" eb="6">
      <t>ネンド</t>
    </rPh>
    <rPh sb="5" eb="6">
      <t>ド</t>
    </rPh>
    <phoneticPr fontId="22"/>
  </si>
  <si>
    <t>令和19年度</t>
    <rPh sb="0" eb="2">
      <t>レイワ</t>
    </rPh>
    <rPh sb="4" eb="5">
      <t>ネン</t>
    </rPh>
    <rPh sb="5" eb="6">
      <t>ド</t>
    </rPh>
    <phoneticPr fontId="22"/>
  </si>
  <si>
    <t>2037年度</t>
    <rPh sb="4" eb="6">
      <t>ネンド</t>
    </rPh>
    <rPh sb="5" eb="6">
      <t>ド</t>
    </rPh>
    <phoneticPr fontId="22"/>
  </si>
  <si>
    <t>地方創生</t>
    <phoneticPr fontId="5"/>
  </si>
  <si>
    <t>年金特別会計業務勘定</t>
    <rPh sb="2" eb="4">
      <t>トクベツ</t>
    </rPh>
    <rPh sb="4" eb="6">
      <t>カイケイ</t>
    </rPh>
    <phoneticPr fontId="5"/>
  </si>
  <si>
    <t>復興</t>
    <phoneticPr fontId="5"/>
  </si>
  <si>
    <t>原子力規制委員会</t>
    <phoneticPr fontId="5"/>
  </si>
  <si>
    <t>昭和19年度</t>
    <rPh sb="0" eb="2">
      <t>ショウワ</t>
    </rPh>
    <rPh sb="4" eb="5">
      <t>ネン</t>
    </rPh>
    <rPh sb="5" eb="6">
      <t>ド</t>
    </rPh>
    <phoneticPr fontId="22"/>
  </si>
  <si>
    <t>1944年度</t>
    <rPh sb="4" eb="6">
      <t>ネンド</t>
    </rPh>
    <rPh sb="5" eb="6">
      <t>ド</t>
    </rPh>
    <phoneticPr fontId="22"/>
  </si>
  <si>
    <t>令和20年度</t>
    <rPh sb="0" eb="2">
      <t>レイワ</t>
    </rPh>
    <rPh sb="4" eb="5">
      <t>ネン</t>
    </rPh>
    <rPh sb="5" eb="6">
      <t>ド</t>
    </rPh>
    <phoneticPr fontId="22"/>
  </si>
  <si>
    <t>2038年度</t>
    <rPh sb="4" eb="6">
      <t>ネンド</t>
    </rPh>
    <rPh sb="5" eb="6">
      <t>ド</t>
    </rPh>
    <phoneticPr fontId="22"/>
  </si>
  <si>
    <t>ＯＤＡ</t>
    <phoneticPr fontId="5"/>
  </si>
  <si>
    <t>食料安定供給特別会計農業経営安定勘定</t>
    <rPh sb="6" eb="8">
      <t>トクベツ</t>
    </rPh>
    <rPh sb="8" eb="10">
      <t>カイケイ</t>
    </rPh>
    <phoneticPr fontId="5"/>
  </si>
  <si>
    <t>総務</t>
    <phoneticPr fontId="5"/>
  </si>
  <si>
    <t>防衛省</t>
    <phoneticPr fontId="5"/>
  </si>
  <si>
    <t>昭和20年度</t>
    <rPh sb="0" eb="2">
      <t>ショウワ</t>
    </rPh>
    <rPh sb="4" eb="5">
      <t>ネン</t>
    </rPh>
    <rPh sb="5" eb="6">
      <t>ド</t>
    </rPh>
    <phoneticPr fontId="22"/>
  </si>
  <si>
    <t>1945年度</t>
    <rPh sb="4" eb="6">
      <t>ネンド</t>
    </rPh>
    <rPh sb="5" eb="6">
      <t>ド</t>
    </rPh>
    <phoneticPr fontId="22"/>
  </si>
  <si>
    <t>令和21年度</t>
    <rPh sb="0" eb="2">
      <t>レイワ</t>
    </rPh>
    <rPh sb="4" eb="5">
      <t>ネン</t>
    </rPh>
    <rPh sb="5" eb="6">
      <t>ド</t>
    </rPh>
    <phoneticPr fontId="22"/>
  </si>
  <si>
    <t>2039年度</t>
    <rPh sb="4" eb="6">
      <t>ネンド</t>
    </rPh>
    <rPh sb="5" eb="6">
      <t>ド</t>
    </rPh>
    <phoneticPr fontId="22"/>
  </si>
  <si>
    <t>2020年東京オリパラ</t>
    <rPh sb="4" eb="5">
      <t>ネン</t>
    </rPh>
    <rPh sb="5" eb="7">
      <t>トウキョウ</t>
    </rPh>
    <phoneticPr fontId="5"/>
  </si>
  <si>
    <t>食料安定供給特別会計食糧管理勘定</t>
    <rPh sb="6" eb="8">
      <t>トクベツ</t>
    </rPh>
    <rPh sb="8" eb="10">
      <t>カイケイ</t>
    </rPh>
    <phoneticPr fontId="5"/>
  </si>
  <si>
    <t>法務</t>
    <phoneticPr fontId="5"/>
  </si>
  <si>
    <t>カジノ管理委員会</t>
    <rPh sb="3" eb="5">
      <t>カンリ</t>
    </rPh>
    <rPh sb="5" eb="8">
      <t>イインカイ</t>
    </rPh>
    <phoneticPr fontId="5"/>
  </si>
  <si>
    <t>昭和21年度</t>
    <rPh sb="0" eb="2">
      <t>ショウワ</t>
    </rPh>
    <rPh sb="4" eb="5">
      <t>ネン</t>
    </rPh>
    <rPh sb="5" eb="6">
      <t>ド</t>
    </rPh>
    <phoneticPr fontId="22"/>
  </si>
  <si>
    <t>1946年度</t>
    <rPh sb="4" eb="6">
      <t>ネンド</t>
    </rPh>
    <rPh sb="5" eb="6">
      <t>ド</t>
    </rPh>
    <phoneticPr fontId="22"/>
  </si>
  <si>
    <t>令和22年度</t>
    <rPh sb="0" eb="2">
      <t>レイワ</t>
    </rPh>
    <rPh sb="4" eb="5">
      <t>ネン</t>
    </rPh>
    <rPh sb="5" eb="6">
      <t>ド</t>
    </rPh>
    <phoneticPr fontId="22"/>
  </si>
  <si>
    <t>2040年度</t>
    <rPh sb="4" eb="6">
      <t>ネンド</t>
    </rPh>
    <rPh sb="5" eb="6">
      <t>ド</t>
    </rPh>
    <phoneticPr fontId="22"/>
  </si>
  <si>
    <t>統計改革</t>
    <rPh sb="0" eb="2">
      <t>トウケイ</t>
    </rPh>
    <rPh sb="2" eb="4">
      <t>カイカク</t>
    </rPh>
    <phoneticPr fontId="5"/>
  </si>
  <si>
    <t>食料安定供給特別会計農業再保険勘定</t>
    <rPh sb="6" eb="8">
      <t>トクベツ</t>
    </rPh>
    <rPh sb="8" eb="10">
      <t>カイケイ</t>
    </rPh>
    <phoneticPr fontId="5"/>
  </si>
  <si>
    <t>外務</t>
    <phoneticPr fontId="5"/>
  </si>
  <si>
    <t>昭和22年度</t>
    <rPh sb="0" eb="2">
      <t>ショウワ</t>
    </rPh>
    <rPh sb="4" eb="5">
      <t>ネン</t>
    </rPh>
    <rPh sb="5" eb="6">
      <t>ド</t>
    </rPh>
    <phoneticPr fontId="22"/>
  </si>
  <si>
    <t>1947年度</t>
    <rPh sb="4" eb="6">
      <t>ネンド</t>
    </rPh>
    <rPh sb="5" eb="6">
      <t>ド</t>
    </rPh>
    <phoneticPr fontId="22"/>
  </si>
  <si>
    <t>令和23年度</t>
    <rPh sb="0" eb="2">
      <t>レイワ</t>
    </rPh>
    <rPh sb="4" eb="5">
      <t>ネン</t>
    </rPh>
    <rPh sb="5" eb="6">
      <t>ド</t>
    </rPh>
    <phoneticPr fontId="22"/>
  </si>
  <si>
    <t>2041年度</t>
    <rPh sb="4" eb="6">
      <t>ネンド</t>
    </rPh>
    <rPh sb="5" eb="6">
      <t>ド</t>
    </rPh>
    <phoneticPr fontId="22"/>
  </si>
  <si>
    <t>食料安定供給特別会計漁船再保険勘定</t>
    <rPh sb="6" eb="8">
      <t>トクベツ</t>
    </rPh>
    <rPh sb="8" eb="10">
      <t>カイケイ</t>
    </rPh>
    <phoneticPr fontId="5"/>
  </si>
  <si>
    <t>財務</t>
    <rPh sb="0" eb="2">
      <t>ザイム</t>
    </rPh>
    <phoneticPr fontId="5"/>
  </si>
  <si>
    <t>昭和23年度</t>
    <rPh sb="0" eb="2">
      <t>ショウワ</t>
    </rPh>
    <rPh sb="4" eb="5">
      <t>ネン</t>
    </rPh>
    <rPh sb="5" eb="6">
      <t>ド</t>
    </rPh>
    <phoneticPr fontId="22"/>
  </si>
  <si>
    <t>1948年度</t>
    <rPh sb="4" eb="6">
      <t>ネンド</t>
    </rPh>
    <rPh sb="5" eb="6">
      <t>ド</t>
    </rPh>
    <phoneticPr fontId="22"/>
  </si>
  <si>
    <t>令和24年度</t>
    <rPh sb="0" eb="2">
      <t>レイワ</t>
    </rPh>
    <rPh sb="4" eb="5">
      <t>ネン</t>
    </rPh>
    <rPh sb="5" eb="6">
      <t>ド</t>
    </rPh>
    <phoneticPr fontId="22"/>
  </si>
  <si>
    <t>2042年度</t>
    <rPh sb="4" eb="6">
      <t>ネンド</t>
    </rPh>
    <rPh sb="5" eb="6">
      <t>ド</t>
    </rPh>
    <phoneticPr fontId="22"/>
  </si>
  <si>
    <t>食料安定供給特別会計漁業共済保険勘定</t>
    <rPh sb="6" eb="8">
      <t>トクベツ</t>
    </rPh>
    <rPh sb="8" eb="10">
      <t>カイケイ</t>
    </rPh>
    <phoneticPr fontId="5"/>
  </si>
  <si>
    <t>文科</t>
    <phoneticPr fontId="5"/>
  </si>
  <si>
    <t>昭和24年度</t>
    <rPh sb="0" eb="2">
      <t>ショウワ</t>
    </rPh>
    <rPh sb="4" eb="5">
      <t>ネン</t>
    </rPh>
    <rPh sb="5" eb="6">
      <t>ド</t>
    </rPh>
    <phoneticPr fontId="22"/>
  </si>
  <si>
    <t>1949年度</t>
    <rPh sb="4" eb="6">
      <t>ネンド</t>
    </rPh>
    <rPh sb="5" eb="6">
      <t>ド</t>
    </rPh>
    <phoneticPr fontId="22"/>
  </si>
  <si>
    <t>令和25年度</t>
    <rPh sb="0" eb="2">
      <t>レイワ</t>
    </rPh>
    <rPh sb="4" eb="5">
      <t>ネン</t>
    </rPh>
    <rPh sb="5" eb="6">
      <t>ド</t>
    </rPh>
    <phoneticPr fontId="22"/>
  </si>
  <si>
    <t>2043年度</t>
    <rPh sb="4" eb="6">
      <t>ネンド</t>
    </rPh>
    <rPh sb="5" eb="6">
      <t>ド</t>
    </rPh>
    <phoneticPr fontId="22"/>
  </si>
  <si>
    <t>食料安定供給特別会計業務勘定</t>
    <rPh sb="6" eb="8">
      <t>トクベツ</t>
    </rPh>
    <rPh sb="8" eb="10">
      <t>カイケイ</t>
    </rPh>
    <phoneticPr fontId="5"/>
  </si>
  <si>
    <t>厚労</t>
    <phoneticPr fontId="5"/>
  </si>
  <si>
    <t>昭和25年度</t>
    <rPh sb="0" eb="2">
      <t>ショウワ</t>
    </rPh>
    <rPh sb="4" eb="5">
      <t>ネン</t>
    </rPh>
    <rPh sb="5" eb="6">
      <t>ド</t>
    </rPh>
    <phoneticPr fontId="22"/>
  </si>
  <si>
    <t>1950年度</t>
    <rPh sb="4" eb="6">
      <t>ネンド</t>
    </rPh>
    <rPh sb="5" eb="6">
      <t>ド</t>
    </rPh>
    <phoneticPr fontId="22"/>
  </si>
  <si>
    <t>令和26年度</t>
    <rPh sb="0" eb="2">
      <t>レイワ</t>
    </rPh>
    <rPh sb="4" eb="5">
      <t>ネン</t>
    </rPh>
    <rPh sb="5" eb="6">
      <t>ド</t>
    </rPh>
    <phoneticPr fontId="22"/>
  </si>
  <si>
    <t>2044年度</t>
    <rPh sb="4" eb="6">
      <t>ネンド</t>
    </rPh>
    <rPh sb="5" eb="6">
      <t>ド</t>
    </rPh>
    <phoneticPr fontId="22"/>
  </si>
  <si>
    <t>食料安定供給特別会計国営土地改良事業勘定</t>
    <rPh sb="6" eb="8">
      <t>トクベツ</t>
    </rPh>
    <rPh sb="8" eb="10">
      <t>カイケイ</t>
    </rPh>
    <phoneticPr fontId="5"/>
  </si>
  <si>
    <t>農水</t>
    <phoneticPr fontId="5"/>
  </si>
  <si>
    <t>昭和26年度</t>
    <rPh sb="0" eb="2">
      <t>ショウワ</t>
    </rPh>
    <rPh sb="4" eb="5">
      <t>ネン</t>
    </rPh>
    <rPh sb="5" eb="6">
      <t>ド</t>
    </rPh>
    <phoneticPr fontId="22"/>
  </si>
  <si>
    <t>1951年度</t>
    <rPh sb="4" eb="6">
      <t>ネンド</t>
    </rPh>
    <rPh sb="5" eb="6">
      <t>ド</t>
    </rPh>
    <phoneticPr fontId="22"/>
  </si>
  <si>
    <t>令和27年度</t>
    <rPh sb="0" eb="2">
      <t>レイワ</t>
    </rPh>
    <rPh sb="4" eb="5">
      <t>ネン</t>
    </rPh>
    <rPh sb="5" eb="6">
      <t>ド</t>
    </rPh>
    <phoneticPr fontId="22"/>
  </si>
  <si>
    <t>2045年度</t>
    <rPh sb="4" eb="6">
      <t>ネンド</t>
    </rPh>
    <rPh sb="5" eb="6">
      <t>ド</t>
    </rPh>
    <phoneticPr fontId="22"/>
  </si>
  <si>
    <t>a</t>
    <phoneticPr fontId="5"/>
  </si>
  <si>
    <t>国有林野事業債務管理特別会計</t>
    <phoneticPr fontId="5"/>
  </si>
  <si>
    <t>経産</t>
    <phoneticPr fontId="5"/>
  </si>
  <si>
    <t>昭和27年度</t>
    <rPh sb="0" eb="2">
      <t>ショウワ</t>
    </rPh>
    <rPh sb="4" eb="5">
      <t>ネン</t>
    </rPh>
    <rPh sb="5" eb="6">
      <t>ド</t>
    </rPh>
    <phoneticPr fontId="22"/>
  </si>
  <si>
    <t>1952年度</t>
    <rPh sb="4" eb="6">
      <t>ネンド</t>
    </rPh>
    <rPh sb="5" eb="6">
      <t>ド</t>
    </rPh>
    <phoneticPr fontId="22"/>
  </si>
  <si>
    <t>令和28年度</t>
    <rPh sb="0" eb="2">
      <t>レイワ</t>
    </rPh>
    <rPh sb="4" eb="5">
      <t>ネン</t>
    </rPh>
    <rPh sb="5" eb="6">
      <t>ド</t>
    </rPh>
    <phoneticPr fontId="22"/>
  </si>
  <si>
    <t>2046年度</t>
    <rPh sb="4" eb="6">
      <t>ネンド</t>
    </rPh>
    <rPh sb="5" eb="6">
      <t>ド</t>
    </rPh>
    <phoneticPr fontId="22"/>
  </si>
  <si>
    <t>貿易再保険特別会計</t>
    <phoneticPr fontId="5"/>
  </si>
  <si>
    <t>国交</t>
    <phoneticPr fontId="5"/>
  </si>
  <si>
    <t>昭和28年度</t>
    <rPh sb="0" eb="2">
      <t>ショウワ</t>
    </rPh>
    <rPh sb="4" eb="5">
      <t>ネン</t>
    </rPh>
    <rPh sb="5" eb="6">
      <t>ド</t>
    </rPh>
    <phoneticPr fontId="22"/>
  </si>
  <si>
    <t>1953年度</t>
    <rPh sb="4" eb="6">
      <t>ネンド</t>
    </rPh>
    <rPh sb="5" eb="6">
      <t>ド</t>
    </rPh>
    <phoneticPr fontId="22"/>
  </si>
  <si>
    <t>令和29年度</t>
    <rPh sb="0" eb="2">
      <t>レイワ</t>
    </rPh>
    <rPh sb="4" eb="5">
      <t>ネン</t>
    </rPh>
    <rPh sb="5" eb="6">
      <t>ド</t>
    </rPh>
    <phoneticPr fontId="22"/>
  </si>
  <si>
    <t>2047年度</t>
    <rPh sb="4" eb="6">
      <t>ネンド</t>
    </rPh>
    <rPh sb="5" eb="6">
      <t>ド</t>
    </rPh>
    <phoneticPr fontId="22"/>
  </si>
  <si>
    <t>特許特別会計</t>
    <phoneticPr fontId="5"/>
  </si>
  <si>
    <t>環境</t>
    <phoneticPr fontId="5"/>
  </si>
  <si>
    <t>昭和29年度</t>
    <rPh sb="0" eb="2">
      <t>ショウワ</t>
    </rPh>
    <rPh sb="4" eb="5">
      <t>ネン</t>
    </rPh>
    <rPh sb="5" eb="6">
      <t>ド</t>
    </rPh>
    <phoneticPr fontId="22"/>
  </si>
  <si>
    <t>1954年度</t>
    <rPh sb="4" eb="6">
      <t>ネンド</t>
    </rPh>
    <rPh sb="5" eb="6">
      <t>ド</t>
    </rPh>
    <phoneticPr fontId="22"/>
  </si>
  <si>
    <t>令和30年度以降</t>
    <rPh sb="0" eb="2">
      <t>レイワ</t>
    </rPh>
    <rPh sb="4" eb="5">
      <t>ネン</t>
    </rPh>
    <rPh sb="5" eb="6">
      <t>ド</t>
    </rPh>
    <rPh sb="6" eb="8">
      <t>イコウ</t>
    </rPh>
    <phoneticPr fontId="22"/>
  </si>
  <si>
    <t>2048年度以降</t>
    <rPh sb="4" eb="6">
      <t>ネンド</t>
    </rPh>
    <rPh sb="5" eb="6">
      <t>ド</t>
    </rPh>
    <rPh sb="6" eb="8">
      <t>イコウ</t>
    </rPh>
    <phoneticPr fontId="22"/>
  </si>
  <si>
    <t>自動車安全特別会計保障勘定</t>
    <phoneticPr fontId="5"/>
  </si>
  <si>
    <t>原規</t>
    <phoneticPr fontId="5"/>
  </si>
  <si>
    <t>昭和30年度</t>
    <rPh sb="0" eb="2">
      <t>ショウワ</t>
    </rPh>
    <rPh sb="4" eb="5">
      <t>ネン</t>
    </rPh>
    <rPh sb="5" eb="6">
      <t>ド</t>
    </rPh>
    <phoneticPr fontId="22"/>
  </si>
  <si>
    <t>1955年度</t>
    <rPh sb="4" eb="6">
      <t>ネンド</t>
    </rPh>
    <rPh sb="5" eb="6">
      <t>ド</t>
    </rPh>
    <phoneticPr fontId="22"/>
  </si>
  <si>
    <t>終了予定なし</t>
    <rPh sb="0" eb="2">
      <t>シュウリョウ</t>
    </rPh>
    <rPh sb="2" eb="4">
      <t>ヨテイ</t>
    </rPh>
    <phoneticPr fontId="22"/>
  </si>
  <si>
    <t>自動車安全特別会計自動車検査登録勘定</t>
    <phoneticPr fontId="5"/>
  </si>
  <si>
    <t>防衛</t>
    <phoneticPr fontId="5"/>
  </si>
  <si>
    <t>昭和31年度</t>
    <rPh sb="0" eb="2">
      <t>ショウワ</t>
    </rPh>
    <rPh sb="4" eb="5">
      <t>ネン</t>
    </rPh>
    <rPh sb="5" eb="6">
      <t>ド</t>
    </rPh>
    <phoneticPr fontId="22"/>
  </si>
  <si>
    <t>1956年度</t>
    <rPh sb="4" eb="6">
      <t>ネンド</t>
    </rPh>
    <rPh sb="5" eb="6">
      <t>ド</t>
    </rPh>
    <phoneticPr fontId="22"/>
  </si>
  <si>
    <t>自動車安全特別会計自動車事故対策勘定</t>
    <phoneticPr fontId="5"/>
  </si>
  <si>
    <t>カジノ</t>
    <phoneticPr fontId="5"/>
  </si>
  <si>
    <t>昭和32年度</t>
    <rPh sb="0" eb="2">
      <t>ショウワ</t>
    </rPh>
    <rPh sb="4" eb="5">
      <t>ネン</t>
    </rPh>
    <rPh sb="5" eb="6">
      <t>ド</t>
    </rPh>
    <phoneticPr fontId="22"/>
  </si>
  <si>
    <t>1957年度</t>
    <rPh sb="4" eb="6">
      <t>ネンド</t>
    </rPh>
    <rPh sb="5" eb="6">
      <t>ド</t>
    </rPh>
    <phoneticPr fontId="22"/>
  </si>
  <si>
    <t>自動車安全特別会計空港整備勘定</t>
    <phoneticPr fontId="5"/>
  </si>
  <si>
    <t>昭和33年度</t>
    <rPh sb="0" eb="2">
      <t>ショウワ</t>
    </rPh>
    <rPh sb="4" eb="5">
      <t>ネン</t>
    </rPh>
    <rPh sb="5" eb="6">
      <t>ド</t>
    </rPh>
    <phoneticPr fontId="22"/>
  </si>
  <si>
    <t>1958年度</t>
    <rPh sb="4" eb="6">
      <t>ネンド</t>
    </rPh>
    <rPh sb="5" eb="6">
      <t>ド</t>
    </rPh>
    <phoneticPr fontId="22"/>
  </si>
  <si>
    <t>東日本大震災復興特別会計</t>
    <phoneticPr fontId="5"/>
  </si>
  <si>
    <t>事業番号その3</t>
    <rPh sb="0" eb="4">
      <t>ジギョウバンゴウ</t>
    </rPh>
    <phoneticPr fontId="5"/>
  </si>
  <si>
    <t>昭和34年度</t>
    <rPh sb="0" eb="2">
      <t>ショウワ</t>
    </rPh>
    <rPh sb="4" eb="5">
      <t>ネン</t>
    </rPh>
    <rPh sb="5" eb="6">
      <t>ド</t>
    </rPh>
    <phoneticPr fontId="22"/>
  </si>
  <si>
    <t>1959年度</t>
    <rPh sb="4" eb="6">
      <t>ネンド</t>
    </rPh>
    <rPh sb="5" eb="6">
      <t>ド</t>
    </rPh>
    <phoneticPr fontId="22"/>
  </si>
  <si>
    <t>昭和35年度</t>
    <rPh sb="0" eb="2">
      <t>ショウワ</t>
    </rPh>
    <rPh sb="4" eb="5">
      <t>ネン</t>
    </rPh>
    <rPh sb="5" eb="6">
      <t>ド</t>
    </rPh>
    <phoneticPr fontId="22"/>
  </si>
  <si>
    <t>1960年度</t>
    <rPh sb="4" eb="6">
      <t>ネンド</t>
    </rPh>
    <rPh sb="5" eb="6">
      <t>ド</t>
    </rPh>
    <phoneticPr fontId="22"/>
  </si>
  <si>
    <t>新31</t>
    <rPh sb="0" eb="1">
      <t>シン</t>
    </rPh>
    <phoneticPr fontId="5"/>
  </si>
  <si>
    <t>昭和36年度</t>
    <rPh sb="0" eb="2">
      <t>ショウワ</t>
    </rPh>
    <rPh sb="4" eb="5">
      <t>ネン</t>
    </rPh>
    <rPh sb="5" eb="6">
      <t>ド</t>
    </rPh>
    <phoneticPr fontId="22"/>
  </si>
  <si>
    <t>1961年度</t>
    <rPh sb="4" eb="6">
      <t>ネンド</t>
    </rPh>
    <rPh sb="5" eb="6">
      <t>ド</t>
    </rPh>
    <phoneticPr fontId="22"/>
  </si>
  <si>
    <t>新32</t>
    <rPh sb="0" eb="1">
      <t>シン</t>
    </rPh>
    <phoneticPr fontId="5"/>
  </si>
  <si>
    <t>昭和37年度</t>
    <rPh sb="0" eb="2">
      <t>ショウワ</t>
    </rPh>
    <rPh sb="4" eb="5">
      <t>ネン</t>
    </rPh>
    <rPh sb="5" eb="6">
      <t>ド</t>
    </rPh>
    <phoneticPr fontId="22"/>
  </si>
  <si>
    <t>1962年度</t>
    <rPh sb="4" eb="6">
      <t>ネンド</t>
    </rPh>
    <rPh sb="5" eb="6">
      <t>ド</t>
    </rPh>
    <phoneticPr fontId="22"/>
  </si>
  <si>
    <t>昭和38年度</t>
    <rPh sb="0" eb="2">
      <t>ショウワ</t>
    </rPh>
    <rPh sb="4" eb="5">
      <t>ネン</t>
    </rPh>
    <rPh sb="5" eb="6">
      <t>ド</t>
    </rPh>
    <phoneticPr fontId="22"/>
  </si>
  <si>
    <t>1963年度</t>
    <rPh sb="4" eb="6">
      <t>ネンド</t>
    </rPh>
    <rPh sb="5" eb="6">
      <t>ド</t>
    </rPh>
    <phoneticPr fontId="22"/>
  </si>
  <si>
    <t>昭和39年度</t>
    <rPh sb="0" eb="2">
      <t>ショウワ</t>
    </rPh>
    <rPh sb="4" eb="5">
      <t>ネン</t>
    </rPh>
    <rPh sb="5" eb="6">
      <t>ド</t>
    </rPh>
    <phoneticPr fontId="22"/>
  </si>
  <si>
    <t>1964年度</t>
    <rPh sb="4" eb="6">
      <t>ネンド</t>
    </rPh>
    <rPh sb="5" eb="6">
      <t>ド</t>
    </rPh>
    <phoneticPr fontId="22"/>
  </si>
  <si>
    <t>昭和40年度</t>
    <rPh sb="0" eb="2">
      <t>ショウワ</t>
    </rPh>
    <rPh sb="4" eb="5">
      <t>ネン</t>
    </rPh>
    <rPh sb="5" eb="6">
      <t>ド</t>
    </rPh>
    <phoneticPr fontId="22"/>
  </si>
  <si>
    <t>1965年度</t>
    <rPh sb="4" eb="6">
      <t>ネンド</t>
    </rPh>
    <rPh sb="5" eb="6">
      <t>ド</t>
    </rPh>
    <phoneticPr fontId="22"/>
  </si>
  <si>
    <t>昭和41年度</t>
    <rPh sb="0" eb="2">
      <t>ショウワ</t>
    </rPh>
    <rPh sb="4" eb="5">
      <t>ネン</t>
    </rPh>
    <rPh sb="5" eb="6">
      <t>ド</t>
    </rPh>
    <phoneticPr fontId="22"/>
  </si>
  <si>
    <t>1966年度</t>
    <rPh sb="4" eb="6">
      <t>ネンド</t>
    </rPh>
    <rPh sb="5" eb="6">
      <t>ド</t>
    </rPh>
    <phoneticPr fontId="22"/>
  </si>
  <si>
    <t>昭和42年度</t>
    <rPh sb="0" eb="2">
      <t>ショウワ</t>
    </rPh>
    <rPh sb="4" eb="5">
      <t>ネン</t>
    </rPh>
    <rPh sb="5" eb="6">
      <t>ド</t>
    </rPh>
    <phoneticPr fontId="22"/>
  </si>
  <si>
    <t>1967年度</t>
    <rPh sb="4" eb="6">
      <t>ネンド</t>
    </rPh>
    <rPh sb="5" eb="6">
      <t>ド</t>
    </rPh>
    <phoneticPr fontId="22"/>
  </si>
  <si>
    <t>昭和43年度</t>
    <rPh sb="0" eb="2">
      <t>ショウワ</t>
    </rPh>
    <rPh sb="4" eb="5">
      <t>ネン</t>
    </rPh>
    <rPh sb="5" eb="6">
      <t>ド</t>
    </rPh>
    <phoneticPr fontId="22"/>
  </si>
  <si>
    <t>1968年度</t>
    <rPh sb="4" eb="6">
      <t>ネンド</t>
    </rPh>
    <rPh sb="5" eb="6">
      <t>ド</t>
    </rPh>
    <phoneticPr fontId="22"/>
  </si>
  <si>
    <t>昭和44年度</t>
    <rPh sb="0" eb="2">
      <t>ショウワ</t>
    </rPh>
    <rPh sb="4" eb="5">
      <t>ネン</t>
    </rPh>
    <rPh sb="5" eb="6">
      <t>ド</t>
    </rPh>
    <phoneticPr fontId="22"/>
  </si>
  <si>
    <t>1969年度</t>
    <rPh sb="4" eb="6">
      <t>ネンド</t>
    </rPh>
    <rPh sb="5" eb="6">
      <t>ド</t>
    </rPh>
    <phoneticPr fontId="22"/>
  </si>
  <si>
    <t>昭和45年度</t>
    <rPh sb="0" eb="2">
      <t>ショウワ</t>
    </rPh>
    <rPh sb="4" eb="5">
      <t>ネン</t>
    </rPh>
    <rPh sb="5" eb="6">
      <t>ド</t>
    </rPh>
    <phoneticPr fontId="22"/>
  </si>
  <si>
    <t>1970年度</t>
    <rPh sb="4" eb="6">
      <t>ネンド</t>
    </rPh>
    <rPh sb="5" eb="6">
      <t>ド</t>
    </rPh>
    <phoneticPr fontId="22"/>
  </si>
  <si>
    <t>昭和46年度</t>
    <rPh sb="0" eb="2">
      <t>ショウワ</t>
    </rPh>
    <rPh sb="4" eb="5">
      <t>ネン</t>
    </rPh>
    <rPh sb="5" eb="6">
      <t>ド</t>
    </rPh>
    <phoneticPr fontId="22"/>
  </si>
  <si>
    <t>1971年度</t>
    <rPh sb="4" eb="6">
      <t>ネンド</t>
    </rPh>
    <rPh sb="5" eb="6">
      <t>ド</t>
    </rPh>
    <phoneticPr fontId="22"/>
  </si>
  <si>
    <t>昭和47年度</t>
    <rPh sb="0" eb="2">
      <t>ショウワ</t>
    </rPh>
    <rPh sb="4" eb="5">
      <t>ネン</t>
    </rPh>
    <rPh sb="5" eb="6">
      <t>ド</t>
    </rPh>
    <phoneticPr fontId="22"/>
  </si>
  <si>
    <t>1972年度</t>
    <rPh sb="4" eb="6">
      <t>ネンド</t>
    </rPh>
    <rPh sb="5" eb="6">
      <t>ド</t>
    </rPh>
    <phoneticPr fontId="22"/>
  </si>
  <si>
    <t>昭和48年度</t>
    <rPh sb="0" eb="2">
      <t>ショウワ</t>
    </rPh>
    <rPh sb="4" eb="5">
      <t>ネン</t>
    </rPh>
    <rPh sb="5" eb="6">
      <t>ド</t>
    </rPh>
    <phoneticPr fontId="22"/>
  </si>
  <si>
    <t>1973年度</t>
    <rPh sb="4" eb="6">
      <t>ネンド</t>
    </rPh>
    <rPh sb="5" eb="6">
      <t>ド</t>
    </rPh>
    <phoneticPr fontId="22"/>
  </si>
  <si>
    <t>昭和49年度</t>
    <rPh sb="0" eb="2">
      <t>ショウワ</t>
    </rPh>
    <rPh sb="4" eb="5">
      <t>ネン</t>
    </rPh>
    <rPh sb="5" eb="6">
      <t>ド</t>
    </rPh>
    <phoneticPr fontId="22"/>
  </si>
  <si>
    <t>1974年度</t>
    <rPh sb="4" eb="6">
      <t>ネンド</t>
    </rPh>
    <rPh sb="5" eb="6">
      <t>ド</t>
    </rPh>
    <phoneticPr fontId="22"/>
  </si>
  <si>
    <t>昭和50年度</t>
    <rPh sb="0" eb="2">
      <t>ショウワ</t>
    </rPh>
    <rPh sb="4" eb="5">
      <t>ネン</t>
    </rPh>
    <rPh sb="5" eb="6">
      <t>ド</t>
    </rPh>
    <phoneticPr fontId="22"/>
  </si>
  <si>
    <t>1975年度</t>
    <rPh sb="4" eb="6">
      <t>ネンド</t>
    </rPh>
    <rPh sb="5" eb="6">
      <t>ド</t>
    </rPh>
    <phoneticPr fontId="22"/>
  </si>
  <si>
    <t>昭和51年度</t>
    <rPh sb="0" eb="2">
      <t>ショウワ</t>
    </rPh>
    <rPh sb="4" eb="5">
      <t>ネン</t>
    </rPh>
    <rPh sb="5" eb="6">
      <t>ド</t>
    </rPh>
    <phoneticPr fontId="22"/>
  </si>
  <si>
    <t>1976年度</t>
    <rPh sb="4" eb="6">
      <t>ネンド</t>
    </rPh>
    <rPh sb="5" eb="6">
      <t>ド</t>
    </rPh>
    <phoneticPr fontId="22"/>
  </si>
  <si>
    <t>昭和52年度</t>
    <rPh sb="0" eb="2">
      <t>ショウワ</t>
    </rPh>
    <rPh sb="4" eb="5">
      <t>ネン</t>
    </rPh>
    <rPh sb="5" eb="6">
      <t>ド</t>
    </rPh>
    <phoneticPr fontId="22"/>
  </si>
  <si>
    <t>1977年度</t>
    <rPh sb="4" eb="6">
      <t>ネンド</t>
    </rPh>
    <rPh sb="5" eb="6">
      <t>ド</t>
    </rPh>
    <phoneticPr fontId="22"/>
  </si>
  <si>
    <t>昭和53年度</t>
    <rPh sb="0" eb="2">
      <t>ショウワ</t>
    </rPh>
    <rPh sb="4" eb="5">
      <t>ネン</t>
    </rPh>
    <rPh sb="5" eb="6">
      <t>ド</t>
    </rPh>
    <phoneticPr fontId="22"/>
  </si>
  <si>
    <t>1978年度</t>
    <rPh sb="4" eb="6">
      <t>ネンド</t>
    </rPh>
    <rPh sb="5" eb="6">
      <t>ド</t>
    </rPh>
    <phoneticPr fontId="22"/>
  </si>
  <si>
    <t>昭和54年度</t>
    <rPh sb="0" eb="2">
      <t>ショウワ</t>
    </rPh>
    <rPh sb="4" eb="5">
      <t>ネン</t>
    </rPh>
    <rPh sb="5" eb="6">
      <t>ド</t>
    </rPh>
    <phoneticPr fontId="22"/>
  </si>
  <si>
    <t>1979年度</t>
    <rPh sb="4" eb="6">
      <t>ネンド</t>
    </rPh>
    <rPh sb="5" eb="6">
      <t>ド</t>
    </rPh>
    <phoneticPr fontId="22"/>
  </si>
  <si>
    <t>昭和55年度</t>
    <rPh sb="0" eb="2">
      <t>ショウワ</t>
    </rPh>
    <rPh sb="4" eb="5">
      <t>ネン</t>
    </rPh>
    <rPh sb="5" eb="6">
      <t>ド</t>
    </rPh>
    <phoneticPr fontId="22"/>
  </si>
  <si>
    <t>1980年度</t>
    <rPh sb="4" eb="6">
      <t>ネンド</t>
    </rPh>
    <rPh sb="5" eb="6">
      <t>ド</t>
    </rPh>
    <phoneticPr fontId="22"/>
  </si>
  <si>
    <t>昭和56年度</t>
    <rPh sb="0" eb="2">
      <t>ショウワ</t>
    </rPh>
    <rPh sb="4" eb="5">
      <t>ネン</t>
    </rPh>
    <rPh sb="5" eb="6">
      <t>ド</t>
    </rPh>
    <phoneticPr fontId="22"/>
  </si>
  <si>
    <t>1981年度</t>
    <rPh sb="4" eb="6">
      <t>ネンド</t>
    </rPh>
    <rPh sb="5" eb="6">
      <t>ド</t>
    </rPh>
    <phoneticPr fontId="22"/>
  </si>
  <si>
    <t>昭和57年度</t>
    <rPh sb="0" eb="2">
      <t>ショウワ</t>
    </rPh>
    <rPh sb="4" eb="5">
      <t>ネン</t>
    </rPh>
    <rPh sb="5" eb="6">
      <t>ド</t>
    </rPh>
    <phoneticPr fontId="22"/>
  </si>
  <si>
    <t>1982年度</t>
    <rPh sb="4" eb="6">
      <t>ネンド</t>
    </rPh>
    <rPh sb="5" eb="6">
      <t>ド</t>
    </rPh>
    <phoneticPr fontId="22"/>
  </si>
  <si>
    <t>昭和58年度</t>
    <rPh sb="0" eb="2">
      <t>ショウワ</t>
    </rPh>
    <rPh sb="4" eb="5">
      <t>ネン</t>
    </rPh>
    <rPh sb="5" eb="6">
      <t>ド</t>
    </rPh>
    <phoneticPr fontId="22"/>
  </si>
  <si>
    <t>1983年度</t>
    <rPh sb="4" eb="6">
      <t>ネンド</t>
    </rPh>
    <rPh sb="5" eb="6">
      <t>ド</t>
    </rPh>
    <phoneticPr fontId="22"/>
  </si>
  <si>
    <t>昭和59年度</t>
    <rPh sb="0" eb="2">
      <t>ショウワ</t>
    </rPh>
    <rPh sb="4" eb="5">
      <t>ネン</t>
    </rPh>
    <rPh sb="5" eb="6">
      <t>ド</t>
    </rPh>
    <phoneticPr fontId="22"/>
  </si>
  <si>
    <t>1984年度</t>
    <rPh sb="4" eb="6">
      <t>ネンド</t>
    </rPh>
    <rPh sb="5" eb="6">
      <t>ド</t>
    </rPh>
    <phoneticPr fontId="22"/>
  </si>
  <si>
    <t>昭和60年度</t>
    <rPh sb="0" eb="2">
      <t>ショウワ</t>
    </rPh>
    <rPh sb="4" eb="5">
      <t>ネン</t>
    </rPh>
    <rPh sb="5" eb="6">
      <t>ド</t>
    </rPh>
    <phoneticPr fontId="22"/>
  </si>
  <si>
    <t>1985年度</t>
    <rPh sb="4" eb="6">
      <t>ネンド</t>
    </rPh>
    <rPh sb="5" eb="6">
      <t>ド</t>
    </rPh>
    <phoneticPr fontId="22"/>
  </si>
  <si>
    <t>昭和61年度</t>
    <rPh sb="0" eb="2">
      <t>ショウワ</t>
    </rPh>
    <rPh sb="4" eb="5">
      <t>ネン</t>
    </rPh>
    <rPh sb="5" eb="6">
      <t>ド</t>
    </rPh>
    <phoneticPr fontId="22"/>
  </si>
  <si>
    <t>1986年度</t>
    <rPh sb="4" eb="6">
      <t>ネンド</t>
    </rPh>
    <rPh sb="5" eb="6">
      <t>ド</t>
    </rPh>
    <phoneticPr fontId="22"/>
  </si>
  <si>
    <t>昭和62年度</t>
    <rPh sb="0" eb="2">
      <t>ショウワ</t>
    </rPh>
    <rPh sb="4" eb="5">
      <t>ネン</t>
    </rPh>
    <rPh sb="5" eb="6">
      <t>ド</t>
    </rPh>
    <phoneticPr fontId="22"/>
  </si>
  <si>
    <t>1987年度</t>
    <rPh sb="4" eb="6">
      <t>ネンド</t>
    </rPh>
    <rPh sb="5" eb="6">
      <t>ド</t>
    </rPh>
    <phoneticPr fontId="22"/>
  </si>
  <si>
    <t>昭和63年度</t>
    <rPh sb="0" eb="2">
      <t>ショウワ</t>
    </rPh>
    <rPh sb="4" eb="5">
      <t>ネン</t>
    </rPh>
    <rPh sb="5" eb="6">
      <t>ド</t>
    </rPh>
    <phoneticPr fontId="22"/>
  </si>
  <si>
    <t>1988年度</t>
    <rPh sb="4" eb="6">
      <t>ネンド</t>
    </rPh>
    <rPh sb="5" eb="6">
      <t>ド</t>
    </rPh>
    <phoneticPr fontId="22"/>
  </si>
  <si>
    <t>平成元年度</t>
    <rPh sb="0" eb="2">
      <t>ヘイセイ</t>
    </rPh>
    <rPh sb="2" eb="4">
      <t>ガンネン</t>
    </rPh>
    <rPh sb="4" eb="5">
      <t>ド</t>
    </rPh>
    <phoneticPr fontId="22"/>
  </si>
  <si>
    <t>1989年度</t>
    <rPh sb="4" eb="6">
      <t>ネンド</t>
    </rPh>
    <rPh sb="5" eb="6">
      <t>ド</t>
    </rPh>
    <phoneticPr fontId="22"/>
  </si>
  <si>
    <t>平成2年度</t>
    <rPh sb="0" eb="2">
      <t>ヘイセイ</t>
    </rPh>
    <rPh sb="3" eb="4">
      <t>ネン</t>
    </rPh>
    <rPh sb="4" eb="5">
      <t>ド</t>
    </rPh>
    <phoneticPr fontId="22"/>
  </si>
  <si>
    <t>1990年度</t>
    <rPh sb="4" eb="6">
      <t>ネンド</t>
    </rPh>
    <rPh sb="5" eb="6">
      <t>ド</t>
    </rPh>
    <phoneticPr fontId="22"/>
  </si>
  <si>
    <t>平成3年度</t>
    <rPh sb="0" eb="2">
      <t>ヘイセイ</t>
    </rPh>
    <rPh sb="3" eb="4">
      <t>ネン</t>
    </rPh>
    <rPh sb="4" eb="5">
      <t>ド</t>
    </rPh>
    <phoneticPr fontId="22"/>
  </si>
  <si>
    <t>1991年度</t>
    <rPh sb="4" eb="6">
      <t>ネンド</t>
    </rPh>
    <rPh sb="5" eb="6">
      <t>ド</t>
    </rPh>
    <phoneticPr fontId="22"/>
  </si>
  <si>
    <t>平成4年度</t>
    <rPh sb="0" eb="2">
      <t>ヘイセイ</t>
    </rPh>
    <rPh sb="3" eb="4">
      <t>ネン</t>
    </rPh>
    <rPh sb="4" eb="5">
      <t>ド</t>
    </rPh>
    <phoneticPr fontId="22"/>
  </si>
  <si>
    <t>1992年度</t>
    <rPh sb="4" eb="6">
      <t>ネンド</t>
    </rPh>
    <rPh sb="5" eb="6">
      <t>ド</t>
    </rPh>
    <phoneticPr fontId="22"/>
  </si>
  <si>
    <t>平成5年度</t>
    <rPh sb="0" eb="2">
      <t>ヘイセイ</t>
    </rPh>
    <rPh sb="3" eb="4">
      <t>ネン</t>
    </rPh>
    <rPh sb="4" eb="5">
      <t>ド</t>
    </rPh>
    <phoneticPr fontId="22"/>
  </si>
  <si>
    <t>1993年度</t>
    <rPh sb="4" eb="6">
      <t>ネンド</t>
    </rPh>
    <rPh sb="5" eb="6">
      <t>ド</t>
    </rPh>
    <phoneticPr fontId="22"/>
  </si>
  <si>
    <t>平成6年度</t>
    <rPh sb="0" eb="2">
      <t>ヘイセイ</t>
    </rPh>
    <rPh sb="3" eb="4">
      <t>ネン</t>
    </rPh>
    <rPh sb="4" eb="5">
      <t>ド</t>
    </rPh>
    <phoneticPr fontId="22"/>
  </si>
  <si>
    <t>1994年度</t>
    <rPh sb="4" eb="6">
      <t>ネンド</t>
    </rPh>
    <rPh sb="5" eb="6">
      <t>ド</t>
    </rPh>
    <phoneticPr fontId="22"/>
  </si>
  <si>
    <t>平成7年度</t>
    <rPh sb="0" eb="2">
      <t>ヘイセイ</t>
    </rPh>
    <rPh sb="3" eb="4">
      <t>ネン</t>
    </rPh>
    <rPh sb="4" eb="5">
      <t>ド</t>
    </rPh>
    <phoneticPr fontId="22"/>
  </si>
  <si>
    <t>1995年度</t>
    <rPh sb="4" eb="6">
      <t>ネンド</t>
    </rPh>
    <rPh sb="5" eb="6">
      <t>ド</t>
    </rPh>
    <phoneticPr fontId="22"/>
  </si>
  <si>
    <t>平成8年度</t>
    <rPh sb="0" eb="2">
      <t>ヘイセイ</t>
    </rPh>
    <rPh sb="3" eb="4">
      <t>ネン</t>
    </rPh>
    <rPh sb="4" eb="5">
      <t>ド</t>
    </rPh>
    <phoneticPr fontId="22"/>
  </si>
  <si>
    <t>1996年度</t>
    <rPh sb="4" eb="6">
      <t>ネンド</t>
    </rPh>
    <rPh sb="5" eb="6">
      <t>ド</t>
    </rPh>
    <phoneticPr fontId="22"/>
  </si>
  <si>
    <t>平成9年度</t>
    <rPh sb="0" eb="2">
      <t>ヘイセイ</t>
    </rPh>
    <rPh sb="3" eb="4">
      <t>ネン</t>
    </rPh>
    <rPh sb="4" eb="5">
      <t>ド</t>
    </rPh>
    <phoneticPr fontId="22"/>
  </si>
  <si>
    <t>1997年度</t>
    <rPh sb="4" eb="6">
      <t>ネンド</t>
    </rPh>
    <rPh sb="5" eb="6">
      <t>ド</t>
    </rPh>
    <phoneticPr fontId="22"/>
  </si>
  <si>
    <t>平成10年度</t>
    <rPh sb="0" eb="2">
      <t>ヘイセイ</t>
    </rPh>
    <rPh sb="4" eb="5">
      <t>ネン</t>
    </rPh>
    <rPh sb="5" eb="6">
      <t>ド</t>
    </rPh>
    <phoneticPr fontId="22"/>
  </si>
  <si>
    <t>1998年度</t>
    <rPh sb="4" eb="6">
      <t>ネンド</t>
    </rPh>
    <rPh sb="5" eb="6">
      <t>ド</t>
    </rPh>
    <phoneticPr fontId="22"/>
  </si>
  <si>
    <t>平成11年度</t>
    <rPh sb="0" eb="2">
      <t>ヘイセイ</t>
    </rPh>
    <rPh sb="4" eb="5">
      <t>ネン</t>
    </rPh>
    <rPh sb="5" eb="6">
      <t>ド</t>
    </rPh>
    <phoneticPr fontId="22"/>
  </si>
  <si>
    <t>1999年度</t>
    <rPh sb="4" eb="6">
      <t>ネンド</t>
    </rPh>
    <rPh sb="5" eb="6">
      <t>ド</t>
    </rPh>
    <phoneticPr fontId="22"/>
  </si>
  <si>
    <t>平成12年度</t>
    <rPh sb="0" eb="2">
      <t>ヘイセイ</t>
    </rPh>
    <rPh sb="4" eb="5">
      <t>ネン</t>
    </rPh>
    <rPh sb="5" eb="6">
      <t>ド</t>
    </rPh>
    <phoneticPr fontId="22"/>
  </si>
  <si>
    <t>2000年度</t>
    <rPh sb="4" eb="6">
      <t>ネンド</t>
    </rPh>
    <rPh sb="5" eb="6">
      <t>ド</t>
    </rPh>
    <phoneticPr fontId="22"/>
  </si>
  <si>
    <t>平成13年度</t>
    <rPh sb="0" eb="2">
      <t>ヘイセイ</t>
    </rPh>
    <rPh sb="4" eb="5">
      <t>ネン</t>
    </rPh>
    <rPh sb="5" eb="6">
      <t>ド</t>
    </rPh>
    <phoneticPr fontId="22"/>
  </si>
  <si>
    <t>2001年度</t>
    <rPh sb="4" eb="6">
      <t>ネンド</t>
    </rPh>
    <rPh sb="5" eb="6">
      <t>ド</t>
    </rPh>
    <phoneticPr fontId="22"/>
  </si>
  <si>
    <t>平成14年度</t>
    <rPh sb="0" eb="2">
      <t>ヘイセイ</t>
    </rPh>
    <rPh sb="4" eb="5">
      <t>ネン</t>
    </rPh>
    <rPh sb="5" eb="6">
      <t>ド</t>
    </rPh>
    <phoneticPr fontId="22"/>
  </si>
  <si>
    <t>2002年度</t>
    <rPh sb="4" eb="6">
      <t>ネンド</t>
    </rPh>
    <rPh sb="5" eb="6">
      <t>ド</t>
    </rPh>
    <phoneticPr fontId="22"/>
  </si>
  <si>
    <t>平成15年度</t>
    <rPh sb="0" eb="2">
      <t>ヘイセイ</t>
    </rPh>
    <rPh sb="4" eb="5">
      <t>ネン</t>
    </rPh>
    <rPh sb="5" eb="6">
      <t>ド</t>
    </rPh>
    <phoneticPr fontId="22"/>
  </si>
  <si>
    <t>2003年度</t>
    <rPh sb="4" eb="6">
      <t>ネンド</t>
    </rPh>
    <rPh sb="5" eb="6">
      <t>ド</t>
    </rPh>
    <phoneticPr fontId="22"/>
  </si>
  <si>
    <t>平成16年度</t>
    <rPh sb="0" eb="2">
      <t>ヘイセイ</t>
    </rPh>
    <rPh sb="4" eb="5">
      <t>ネン</t>
    </rPh>
    <rPh sb="5" eb="6">
      <t>ド</t>
    </rPh>
    <phoneticPr fontId="22"/>
  </si>
  <si>
    <t>2004年度</t>
    <rPh sb="4" eb="6">
      <t>ネンド</t>
    </rPh>
    <rPh sb="5" eb="6">
      <t>ド</t>
    </rPh>
    <phoneticPr fontId="22"/>
  </si>
  <si>
    <t>平成17年度</t>
    <rPh sb="0" eb="2">
      <t>ヘイセイ</t>
    </rPh>
    <rPh sb="4" eb="5">
      <t>ネン</t>
    </rPh>
    <rPh sb="5" eb="6">
      <t>ド</t>
    </rPh>
    <phoneticPr fontId="22"/>
  </si>
  <si>
    <t>2005年度</t>
    <rPh sb="4" eb="6">
      <t>ネンド</t>
    </rPh>
    <rPh sb="5" eb="6">
      <t>ド</t>
    </rPh>
    <phoneticPr fontId="22"/>
  </si>
  <si>
    <t>平成18年度</t>
    <rPh sb="0" eb="2">
      <t>ヘイセイ</t>
    </rPh>
    <rPh sb="4" eb="5">
      <t>ネン</t>
    </rPh>
    <rPh sb="5" eb="6">
      <t>ド</t>
    </rPh>
    <phoneticPr fontId="22"/>
  </si>
  <si>
    <t>2006年度</t>
    <rPh sb="4" eb="6">
      <t>ネンド</t>
    </rPh>
    <rPh sb="5" eb="6">
      <t>ド</t>
    </rPh>
    <phoneticPr fontId="22"/>
  </si>
  <si>
    <t>平成19年度</t>
    <rPh sb="0" eb="2">
      <t>ヘイセイ</t>
    </rPh>
    <rPh sb="4" eb="5">
      <t>ネン</t>
    </rPh>
    <rPh sb="5" eb="6">
      <t>ド</t>
    </rPh>
    <phoneticPr fontId="22"/>
  </si>
  <si>
    <t>2007年度</t>
    <rPh sb="4" eb="6">
      <t>ネンド</t>
    </rPh>
    <rPh sb="5" eb="6">
      <t>ド</t>
    </rPh>
    <phoneticPr fontId="22"/>
  </si>
  <si>
    <t>平成20年度</t>
    <rPh sb="0" eb="2">
      <t>ヘイセイ</t>
    </rPh>
    <rPh sb="4" eb="5">
      <t>ネン</t>
    </rPh>
    <rPh sb="5" eb="6">
      <t>ド</t>
    </rPh>
    <phoneticPr fontId="22"/>
  </si>
  <si>
    <t>2008年度</t>
    <rPh sb="4" eb="6">
      <t>ネンド</t>
    </rPh>
    <rPh sb="5" eb="6">
      <t>ド</t>
    </rPh>
    <phoneticPr fontId="22"/>
  </si>
  <si>
    <t>平成21年度</t>
    <rPh sb="0" eb="2">
      <t>ヘイセイ</t>
    </rPh>
    <rPh sb="4" eb="5">
      <t>ネン</t>
    </rPh>
    <rPh sb="5" eb="6">
      <t>ド</t>
    </rPh>
    <phoneticPr fontId="22"/>
  </si>
  <si>
    <t>2009年度</t>
    <rPh sb="4" eb="6">
      <t>ネンド</t>
    </rPh>
    <rPh sb="5" eb="6">
      <t>ド</t>
    </rPh>
    <phoneticPr fontId="22"/>
  </si>
  <si>
    <t>平成22年度</t>
    <rPh sb="0" eb="2">
      <t>ヘイセイ</t>
    </rPh>
    <rPh sb="4" eb="5">
      <t>ネン</t>
    </rPh>
    <rPh sb="5" eb="6">
      <t>ド</t>
    </rPh>
    <phoneticPr fontId="22"/>
  </si>
  <si>
    <t>2010年度</t>
    <rPh sb="4" eb="6">
      <t>ネンド</t>
    </rPh>
    <rPh sb="5" eb="6">
      <t>ド</t>
    </rPh>
    <phoneticPr fontId="22"/>
  </si>
  <si>
    <t>平成23年度</t>
    <rPh sb="0" eb="2">
      <t>ヘイセイ</t>
    </rPh>
    <rPh sb="4" eb="5">
      <t>ネン</t>
    </rPh>
    <rPh sb="5" eb="6">
      <t>ド</t>
    </rPh>
    <phoneticPr fontId="22"/>
  </si>
  <si>
    <t>2011年度</t>
    <rPh sb="4" eb="6">
      <t>ネンド</t>
    </rPh>
    <rPh sb="5" eb="6">
      <t>ド</t>
    </rPh>
    <phoneticPr fontId="22"/>
  </si>
  <si>
    <t>平成24年度</t>
    <rPh sb="0" eb="2">
      <t>ヘイセイ</t>
    </rPh>
    <rPh sb="4" eb="5">
      <t>ネン</t>
    </rPh>
    <rPh sb="5" eb="6">
      <t>ド</t>
    </rPh>
    <phoneticPr fontId="22"/>
  </si>
  <si>
    <t>2012年度</t>
    <rPh sb="4" eb="6">
      <t>ネンド</t>
    </rPh>
    <rPh sb="5" eb="6">
      <t>ド</t>
    </rPh>
    <phoneticPr fontId="22"/>
  </si>
  <si>
    <t>平成25年度</t>
    <rPh sb="0" eb="2">
      <t>ヘイセイ</t>
    </rPh>
    <rPh sb="4" eb="5">
      <t>ネン</t>
    </rPh>
    <rPh sb="5" eb="6">
      <t>ド</t>
    </rPh>
    <phoneticPr fontId="22"/>
  </si>
  <si>
    <t>2013年度</t>
    <rPh sb="4" eb="6">
      <t>ネンド</t>
    </rPh>
    <rPh sb="5" eb="6">
      <t>ド</t>
    </rPh>
    <phoneticPr fontId="22"/>
  </si>
  <si>
    <t>平成26年度</t>
    <rPh sb="0" eb="2">
      <t>ヘイセイ</t>
    </rPh>
    <rPh sb="4" eb="5">
      <t>ネン</t>
    </rPh>
    <rPh sb="5" eb="6">
      <t>ド</t>
    </rPh>
    <phoneticPr fontId="22"/>
  </si>
  <si>
    <t>2014年度</t>
    <rPh sb="4" eb="6">
      <t>ネンド</t>
    </rPh>
    <rPh sb="5" eb="6">
      <t>ド</t>
    </rPh>
    <phoneticPr fontId="22"/>
  </si>
  <si>
    <t>平成27年度</t>
    <rPh sb="0" eb="2">
      <t>ヘイセイ</t>
    </rPh>
    <rPh sb="4" eb="5">
      <t>ネン</t>
    </rPh>
    <rPh sb="5" eb="6">
      <t>ド</t>
    </rPh>
    <phoneticPr fontId="22"/>
  </si>
  <si>
    <t>2015年度</t>
    <rPh sb="4" eb="6">
      <t>ネンド</t>
    </rPh>
    <rPh sb="5" eb="6">
      <t>ド</t>
    </rPh>
    <phoneticPr fontId="22"/>
  </si>
  <si>
    <t>平成28年度</t>
    <rPh sb="0" eb="2">
      <t>ヘイセイ</t>
    </rPh>
    <rPh sb="4" eb="5">
      <t>ネン</t>
    </rPh>
    <rPh sb="5" eb="6">
      <t>ド</t>
    </rPh>
    <phoneticPr fontId="22"/>
  </si>
  <si>
    <t>2016年度</t>
    <rPh sb="4" eb="6">
      <t>ネンド</t>
    </rPh>
    <rPh sb="5" eb="6">
      <t>ド</t>
    </rPh>
    <phoneticPr fontId="22"/>
  </si>
  <si>
    <t>平成29年度</t>
    <rPh sb="0" eb="2">
      <t>ヘイセイ</t>
    </rPh>
    <rPh sb="4" eb="5">
      <t>ネン</t>
    </rPh>
    <rPh sb="5" eb="6">
      <t>ド</t>
    </rPh>
    <phoneticPr fontId="22"/>
  </si>
  <si>
    <t>2017年度</t>
    <rPh sb="4" eb="6">
      <t>ネンド</t>
    </rPh>
    <rPh sb="5" eb="6">
      <t>ド</t>
    </rPh>
    <phoneticPr fontId="22"/>
  </si>
  <si>
    <t>平成30年度</t>
    <rPh sb="0" eb="2">
      <t>ヘイセイ</t>
    </rPh>
    <rPh sb="4" eb="5">
      <t>ネン</t>
    </rPh>
    <rPh sb="5" eb="6">
      <t>ド</t>
    </rPh>
    <phoneticPr fontId="22"/>
  </si>
  <si>
    <t>2018年度</t>
    <rPh sb="4" eb="6">
      <t>ネンド</t>
    </rPh>
    <rPh sb="5" eb="6">
      <t>ド</t>
    </rPh>
    <phoneticPr fontId="22"/>
  </si>
  <si>
    <t>令和元年度</t>
    <rPh sb="0" eb="2">
      <t>レイワ</t>
    </rPh>
    <rPh sb="2" eb="4">
      <t>ガンネン</t>
    </rPh>
    <rPh sb="3" eb="5">
      <t>ネンド</t>
    </rPh>
    <phoneticPr fontId="5"/>
  </si>
  <si>
    <t>令和3年度</t>
    <rPh sb="0" eb="2">
      <t>レイワ</t>
    </rPh>
    <rPh sb="3" eb="5">
      <t>ネンド</t>
    </rPh>
    <phoneticPr fontId="5"/>
  </si>
  <si>
    <t>令和4年度</t>
    <rPh sb="0" eb="2">
      <t>レイワ</t>
    </rPh>
    <rPh sb="3" eb="5">
      <t>ネンド</t>
    </rPh>
    <phoneticPr fontId="5"/>
  </si>
  <si>
    <t>効果的・効率的な事業の執行に努め、着実な成果が上げられるよう取り組まれたい。</t>
    <phoneticPr fontId="5"/>
  </si>
  <si>
    <t>適切に事業の実施が行われていると思われる。</t>
    <phoneticPr fontId="5"/>
  </si>
  <si>
    <t>外部の有識者・実務者を交えた研究会を定期的に開催し、幅広い視点からの意見を聴取しながら検討を進めることで、効果的・効率的な事業執行に努める。</t>
    <rPh sb="53" eb="56">
      <t>コウカテキ</t>
    </rPh>
    <rPh sb="57" eb="60">
      <t>コウリツテキ</t>
    </rPh>
    <rPh sb="61" eb="63">
      <t>ジギョウ</t>
    </rPh>
    <rPh sb="63" eb="65">
      <t>シッコウ</t>
    </rPh>
    <rPh sb="66" eb="67">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</si>
</sst>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ill="1" applyBorder="1" applyAlignment="1" applyProtection="1">
      <alignment horizontal="center" vertical="center"/>
      <protection locked="0"/>
    </xf>
    <xf numFmtId="0" fontId="0" fillId="5" borderId="106" xfId="0"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93" xfId="0"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1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33</xdr:col>
      <xdr:colOff>58994</xdr:colOff>
      <xdr:row>759</xdr:row>
      <xdr:rowOff>41725</xdr:rowOff>
    </xdr:from>
    <xdr:ext cx="3013362" cy="2131080"/>
    <xdr:sp macro="" textlink="">
      <xdr:nvSpPr>
        <xdr:cNvPr id="20" name="契約方式大かっこ">
          <a:extLst>
            <a:ext uri="{FF2B5EF4-FFF2-40B4-BE49-F238E27FC236}">
              <a16:creationId xmlns:a16="http://schemas.microsoft.com/office/drawing/2014/main" id="{E2F4D549-D045-401D-BA1B-0922A50DF7A7}"/>
            </a:ext>
          </a:extLst>
        </xdr:cNvPr>
        <xdr:cNvSpPr/>
      </xdr:nvSpPr>
      <xdr:spPr>
        <a:xfrm>
          <a:off x="6694744" y="42724308"/>
          <a:ext cx="3013362" cy="213108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lang="ja-JP" altLang="en-US" sz="1100" b="0" i="0" u="none" strike="noStrike">
              <a:solidFill>
                <a:schemeClr val="tx1"/>
              </a:solidFill>
              <a:effectLst/>
              <a:latin typeface="+mn-lt"/>
              <a:ea typeface="+mn-ea"/>
              <a:cs typeface="+mn-cs"/>
            </a:rPr>
            <a:t>・　区画燃焼実験に使用する燃料供給装置および試験体の製作業務</a:t>
          </a:r>
          <a:r>
            <a:rPr lang="ja-JP" altLang="en-US"/>
            <a:t> </a:t>
          </a:r>
          <a:endParaRPr lang="en-US" altLang="ja-JP"/>
        </a:p>
        <a:p>
          <a:pPr eaLnBrk="1" fontAlgn="auto" latinLnBrk="0" hangingPunct="1"/>
          <a:r>
            <a:rPr lang="ja-JP" altLang="en-US" sz="1100" b="0" i="0" u="none" strike="noStrike">
              <a:solidFill>
                <a:schemeClr val="tx1"/>
              </a:solidFill>
              <a:effectLst/>
              <a:latin typeface="+mn-lt"/>
              <a:ea typeface="+mn-ea"/>
              <a:cs typeface="+mn-cs"/>
            </a:rPr>
            <a:t>・　火災による機能不全率の評価に係る区画製作および燃焼実験補助業務</a:t>
          </a:r>
          <a:endParaRPr lang="en-US" altLang="ja-JP" sz="1100" b="0" i="0" u="none" strike="noStrike">
            <a:solidFill>
              <a:schemeClr val="tx1"/>
            </a:solidFill>
            <a:effectLst/>
            <a:latin typeface="+mn-lt"/>
            <a:ea typeface="+mn-ea"/>
            <a:cs typeface="+mn-cs"/>
          </a:endParaRPr>
        </a:p>
        <a:p>
          <a:pPr eaLnBrk="1" fontAlgn="auto" latinLnBrk="0" hangingPunct="1"/>
          <a:r>
            <a:rPr lang="ja-JP" altLang="en-US" sz="1100" b="0" i="0" u="none" strike="noStrike">
              <a:solidFill>
                <a:schemeClr val="tx1"/>
              </a:solidFill>
              <a:effectLst/>
              <a:latin typeface="+mn-lt"/>
              <a:ea typeface="+mn-ea"/>
              <a:cs typeface="+mn-cs"/>
            </a:rPr>
            <a:t>・　火災被害を受けた建築物の復旧事例データベース作成業務</a:t>
          </a:r>
          <a:r>
            <a:rPr lang="ja-JP" altLang="en-US"/>
            <a:t> </a:t>
          </a:r>
          <a:endParaRPr lang="en-US" altLang="ja-JP"/>
        </a:p>
        <a:p>
          <a:pPr eaLnBrk="1" fontAlgn="auto" latinLnBrk="0" hangingPunct="1"/>
          <a:r>
            <a:rPr lang="ja-JP" altLang="en-US" sz="1100" b="0" i="0" u="none" strike="noStrike">
              <a:solidFill>
                <a:schemeClr val="tx1"/>
              </a:solidFill>
              <a:effectLst/>
              <a:latin typeface="+mn-lt"/>
              <a:ea typeface="+mn-ea"/>
              <a:cs typeface="+mn-cs"/>
            </a:rPr>
            <a:t>・　火災被害を受けた建築物の復旧費用推定に係る建築工事費の実態調査業務</a:t>
          </a:r>
          <a:endParaRPr lang="en-US" altLang="ja-JP" sz="1100" b="0" i="0" u="none" strike="noStrike">
            <a:solidFill>
              <a:schemeClr val="tx1"/>
            </a:solidFill>
            <a:effectLst/>
            <a:latin typeface="+mn-lt"/>
            <a:ea typeface="+mn-ea"/>
            <a:cs typeface="+mn-cs"/>
          </a:endParaRPr>
        </a:p>
        <a:p>
          <a:pPr eaLnBrk="1" fontAlgn="auto" latinLnBrk="0" hangingPunct="1"/>
          <a:r>
            <a:rPr lang="ja-JP" altLang="en-US"/>
            <a:t>・　火災実験のデータ記録に使用する</a:t>
          </a:r>
          <a:r>
            <a:rPr lang="ja-JP" altLang="en-US" sz="1100" b="0" i="0" u="none" strike="noStrike">
              <a:solidFill>
                <a:schemeClr val="tx1"/>
              </a:solidFill>
              <a:effectLst/>
              <a:latin typeface="+mn-lt"/>
              <a:ea typeface="+mn-ea"/>
              <a:cs typeface="+mn-cs"/>
            </a:rPr>
            <a:t>データロガー等の購入</a:t>
          </a:r>
          <a:r>
            <a:rPr lang="ja-JP" altLang="en-US"/>
            <a:t> </a:t>
          </a:r>
          <a:endParaRPr lang="en-US" altLang="ja-JP"/>
        </a:p>
      </xdr:txBody>
    </xdr:sp>
    <xdr:clientData/>
  </xdr:oneCellAnchor>
  <xdr:twoCellAnchor>
    <xdr:from>
      <xdr:col>33</xdr:col>
      <xdr:colOff>178407</xdr:colOff>
      <xdr:row>756</xdr:row>
      <xdr:rowOff>284584</xdr:rowOff>
    </xdr:from>
    <xdr:to>
      <xdr:col>46</xdr:col>
      <xdr:colOff>171724</xdr:colOff>
      <xdr:row>759</xdr:row>
      <xdr:rowOff>1063</xdr:rowOff>
    </xdr:to>
    <xdr:sp macro="" textlink="">
      <xdr:nvSpPr>
        <xdr:cNvPr id="21" name="契約方式上位">
          <a:extLst>
            <a:ext uri="{FF2B5EF4-FFF2-40B4-BE49-F238E27FC236}">
              <a16:creationId xmlns:a16="http://schemas.microsoft.com/office/drawing/2014/main" id="{6A8D6F52-D55C-4328-BD74-97E55F3A4CD0}"/>
            </a:ext>
          </a:extLst>
        </xdr:cNvPr>
        <xdr:cNvSpPr txBox="1"/>
      </xdr:nvSpPr>
      <xdr:spPr>
        <a:xfrm>
          <a:off x="6913943" y="41051584"/>
          <a:ext cx="2646710" cy="77783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en-US">
              <a:effectLst/>
            </a:rPr>
            <a:t>Ａ. </a:t>
          </a:r>
          <a:r>
            <a:rPr lang="ja-JP" altLang="en-US">
              <a:effectLst/>
            </a:rPr>
            <a:t>民間企業（６社）
　　６．１百万円</a:t>
          </a:r>
          <a:endParaRPr lang="en-US" altLang="en-US">
            <a:effectLst/>
          </a:endParaRPr>
        </a:p>
      </xdr:txBody>
    </xdr:sp>
    <xdr:clientData/>
  </xdr:twoCellAnchor>
  <xdr:oneCellAnchor>
    <xdr:from>
      <xdr:col>33</xdr:col>
      <xdr:colOff>171479</xdr:colOff>
      <xdr:row>755</xdr:row>
      <xdr:rowOff>281285</xdr:rowOff>
    </xdr:from>
    <xdr:ext cx="2313214" cy="275717"/>
    <xdr:sp macro="" textlink="">
      <xdr:nvSpPr>
        <xdr:cNvPr id="22" name="契約方式">
          <a:extLst>
            <a:ext uri="{FF2B5EF4-FFF2-40B4-BE49-F238E27FC236}">
              <a16:creationId xmlns:a16="http://schemas.microsoft.com/office/drawing/2014/main" id="{8C2D22BA-15B0-4D99-AC62-746928351870}"/>
            </a:ext>
          </a:extLst>
        </xdr:cNvPr>
        <xdr:cNvSpPr txBox="1"/>
      </xdr:nvSpPr>
      <xdr:spPr>
        <a:xfrm>
          <a:off x="6907015" y="40694499"/>
          <a:ext cx="231321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twoCellAnchor>
    <xdr:from>
      <xdr:col>8</xdr:col>
      <xdr:colOff>155121</xdr:colOff>
      <xdr:row>749</xdr:row>
      <xdr:rowOff>25850</xdr:rowOff>
    </xdr:from>
    <xdr:to>
      <xdr:col>25</xdr:col>
      <xdr:colOff>34143</xdr:colOff>
      <xdr:row>751</xdr:row>
      <xdr:rowOff>58835</xdr:rowOff>
    </xdr:to>
    <xdr:sp macro="" textlink="">
      <xdr:nvSpPr>
        <xdr:cNvPr id="23" name="機関名">
          <a:extLst>
            <a:ext uri="{FF2B5EF4-FFF2-40B4-BE49-F238E27FC236}">
              <a16:creationId xmlns:a16="http://schemas.microsoft.com/office/drawing/2014/main" id="{1E25A4CE-2DB5-4B3B-9376-6B34CB58F8B2}"/>
            </a:ext>
          </a:extLst>
        </xdr:cNvPr>
        <xdr:cNvSpPr txBox="1"/>
      </xdr:nvSpPr>
      <xdr:spPr>
        <a:xfrm>
          <a:off x="1787978" y="38316350"/>
          <a:ext cx="3348844" cy="7405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a:effectLst/>
            </a:rPr>
            <a:t>国土技術政策総合研究所
１０百万円</a:t>
          </a:r>
        </a:p>
      </xdr:txBody>
    </xdr:sp>
    <xdr:clientData/>
  </xdr:twoCellAnchor>
  <xdr:twoCellAnchor>
    <xdr:from>
      <xdr:col>16</xdr:col>
      <xdr:colOff>91888</xdr:colOff>
      <xdr:row>757</xdr:row>
      <xdr:rowOff>322113</xdr:rowOff>
    </xdr:from>
    <xdr:to>
      <xdr:col>33</xdr:col>
      <xdr:colOff>104928</xdr:colOff>
      <xdr:row>757</xdr:row>
      <xdr:rowOff>322113</xdr:rowOff>
    </xdr:to>
    <xdr:cxnSp macro="">
      <xdr:nvCxnSpPr>
        <xdr:cNvPr id="24" name="直線矢印コネクタ 23">
          <a:extLst>
            <a:ext uri="{FF2B5EF4-FFF2-40B4-BE49-F238E27FC236}">
              <a16:creationId xmlns:a16="http://schemas.microsoft.com/office/drawing/2014/main" id="{18B3CCDE-4EE9-4503-BEF9-A9708DAD7FD5}"/>
            </a:ext>
          </a:extLst>
        </xdr:cNvPr>
        <xdr:cNvCxnSpPr/>
      </xdr:nvCxnSpPr>
      <xdr:spPr>
        <a:xfrm>
          <a:off x="3357602" y="41442899"/>
          <a:ext cx="3482862"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91888</xdr:colOff>
      <xdr:row>756</xdr:row>
      <xdr:rowOff>311200</xdr:rowOff>
    </xdr:from>
    <xdr:to>
      <xdr:col>16</xdr:col>
      <xdr:colOff>91888</xdr:colOff>
      <xdr:row>757</xdr:row>
      <xdr:rowOff>320619</xdr:rowOff>
    </xdr:to>
    <xdr:cxnSp macro="">
      <xdr:nvCxnSpPr>
        <xdr:cNvPr id="25" name="直線コネクタ 24">
          <a:extLst>
            <a:ext uri="{FF2B5EF4-FFF2-40B4-BE49-F238E27FC236}">
              <a16:creationId xmlns:a16="http://schemas.microsoft.com/office/drawing/2014/main" id="{A73F7D29-11E4-4F36-B51D-282031E26C9F}"/>
            </a:ext>
          </a:extLst>
        </xdr:cNvPr>
        <xdr:cNvCxnSpPr/>
      </xdr:nvCxnSpPr>
      <xdr:spPr>
        <a:xfrm>
          <a:off x="3357602" y="41078200"/>
          <a:ext cx="0" cy="36320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oneCellAnchor>
    <xdr:from>
      <xdr:col>9</xdr:col>
      <xdr:colOff>32459</xdr:colOff>
      <xdr:row>751</xdr:row>
      <xdr:rowOff>270321</xdr:rowOff>
    </xdr:from>
    <xdr:ext cx="3013362" cy="1522403"/>
    <xdr:sp macro="" textlink="">
      <xdr:nvSpPr>
        <xdr:cNvPr id="26" name="契約方式大かっこ">
          <a:extLst>
            <a:ext uri="{FF2B5EF4-FFF2-40B4-BE49-F238E27FC236}">
              <a16:creationId xmlns:a16="http://schemas.microsoft.com/office/drawing/2014/main" id="{77EBEF16-2DF0-4FB1-A0A5-71021986FCAD}"/>
            </a:ext>
          </a:extLst>
        </xdr:cNvPr>
        <xdr:cNvSpPr/>
      </xdr:nvSpPr>
      <xdr:spPr>
        <a:xfrm>
          <a:off x="1842209" y="40158904"/>
          <a:ext cx="3013362" cy="152240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fontAlgn="base" hangingPunct="0"/>
          <a:r>
            <a:rPr lang="ja-JP" altLang="ja-JP" sz="1100">
              <a:solidFill>
                <a:schemeClr val="tx1"/>
              </a:solidFill>
              <a:effectLst/>
              <a:latin typeface="+mn-lt"/>
              <a:ea typeface="+mn-ea"/>
              <a:cs typeface="+mn-cs"/>
            </a:rPr>
            <a:t>・　</a:t>
          </a:r>
          <a:r>
            <a:rPr lang="ja-JP" altLang="en-US" sz="1100">
              <a:solidFill>
                <a:schemeClr val="tx1"/>
              </a:solidFill>
              <a:effectLst/>
              <a:latin typeface="+mn-lt"/>
              <a:ea typeface="+mn-ea"/>
              <a:cs typeface="+mn-cs"/>
            </a:rPr>
            <a:t>高度な防火性能を位置付けるための</a:t>
          </a:r>
          <a:r>
            <a:rPr lang="ja-JP" altLang="ja-JP" sz="1100">
              <a:solidFill>
                <a:schemeClr val="tx1"/>
              </a:solidFill>
              <a:effectLst/>
              <a:latin typeface="+mn-lt"/>
              <a:ea typeface="+mn-ea"/>
              <a:cs typeface="+mn-cs"/>
            </a:rPr>
            <a:t>性能指標の開発</a:t>
          </a:r>
          <a:endParaRPr lang="ja-JP" altLang="ja-JP">
            <a:effectLst/>
          </a:endParaRPr>
        </a:p>
        <a:p>
          <a:pPr fontAlgn="base" hangingPunct="0"/>
          <a:r>
            <a:rPr lang="ja-JP" altLang="ja-JP" sz="1100">
              <a:solidFill>
                <a:schemeClr val="tx1"/>
              </a:solidFill>
              <a:effectLst/>
              <a:latin typeface="+mn-lt"/>
              <a:ea typeface="+mn-ea"/>
              <a:cs typeface="+mn-cs"/>
            </a:rPr>
            <a:t>・　</a:t>
          </a:r>
          <a:r>
            <a:rPr lang="ja-JP" altLang="en-US" sz="1100">
              <a:solidFill>
                <a:schemeClr val="tx1"/>
              </a:solidFill>
              <a:effectLst/>
              <a:latin typeface="+mn-lt"/>
              <a:ea typeface="+mn-ea"/>
              <a:cs typeface="+mn-cs"/>
            </a:rPr>
            <a:t>性能指標に基づく性能</a:t>
          </a:r>
          <a:r>
            <a:rPr lang="ja-JP" altLang="ja-JP" sz="1100">
              <a:solidFill>
                <a:schemeClr val="tx1"/>
              </a:solidFill>
              <a:effectLst/>
              <a:latin typeface="+mn-lt"/>
              <a:ea typeface="+mn-ea"/>
              <a:cs typeface="+mn-cs"/>
            </a:rPr>
            <a:t>評価プログラムの開発</a:t>
          </a:r>
          <a:endParaRPr lang="ja-JP" altLang="ja-JP">
            <a:effectLst/>
          </a:endParaRPr>
        </a:p>
        <a:p>
          <a:pPr fontAlgn="base" hangingPunct="0"/>
          <a:r>
            <a:rPr lang="ja-JP" altLang="ja-JP" sz="1100">
              <a:solidFill>
                <a:schemeClr val="tx1"/>
              </a:solidFill>
              <a:effectLst/>
              <a:latin typeface="+mn-lt"/>
              <a:ea typeface="+mn-ea"/>
              <a:cs typeface="+mn-cs"/>
            </a:rPr>
            <a:t>・　</a:t>
          </a:r>
          <a:r>
            <a:rPr lang="ja-JP" altLang="en-US" sz="1100">
              <a:solidFill>
                <a:schemeClr val="tx1"/>
              </a:solidFill>
              <a:effectLst/>
              <a:latin typeface="+mn-lt"/>
              <a:ea typeface="+mn-ea"/>
              <a:cs typeface="+mn-cs"/>
            </a:rPr>
            <a:t>性能指標の活用を促す</a:t>
          </a:r>
          <a:r>
            <a:rPr lang="ja-JP" altLang="ja-JP" sz="1100">
              <a:solidFill>
                <a:schemeClr val="tx1"/>
              </a:solidFill>
              <a:effectLst/>
              <a:latin typeface="+mn-lt"/>
              <a:ea typeface="+mn-ea"/>
              <a:cs typeface="+mn-cs"/>
            </a:rPr>
            <a:t>防火設計ガイドラインの作成・公表</a:t>
          </a:r>
          <a:endParaRPr lang="ja-JP" altLang="ja-JP">
            <a:effectLst/>
          </a:endParaRP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33</xdr:col>
      <xdr:colOff>8164</xdr:colOff>
      <xdr:row>750</xdr:row>
      <xdr:rowOff>255363</xdr:rowOff>
    </xdr:from>
    <xdr:to>
      <xdr:col>46</xdr:col>
      <xdr:colOff>155855</xdr:colOff>
      <xdr:row>754</xdr:row>
      <xdr:rowOff>296887</xdr:rowOff>
    </xdr:to>
    <xdr:sp macro="" textlink="">
      <xdr:nvSpPr>
        <xdr:cNvPr id="27" name="大かっこ 26">
          <a:extLst>
            <a:ext uri="{FF2B5EF4-FFF2-40B4-BE49-F238E27FC236}">
              <a16:creationId xmlns:a16="http://schemas.microsoft.com/office/drawing/2014/main" id="{BF6EF098-E0F7-45F4-A05F-29F78C74EAE5}"/>
            </a:ext>
          </a:extLst>
        </xdr:cNvPr>
        <xdr:cNvSpPr/>
      </xdr:nvSpPr>
      <xdr:spPr>
        <a:xfrm>
          <a:off x="6743700" y="38899649"/>
          <a:ext cx="2801084" cy="14566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188636</xdr:colOff>
      <xdr:row>753</xdr:row>
      <xdr:rowOff>149026</xdr:rowOff>
    </xdr:from>
    <xdr:to>
      <xdr:col>46</xdr:col>
      <xdr:colOff>193352</xdr:colOff>
      <xdr:row>754</xdr:row>
      <xdr:rowOff>92837</xdr:rowOff>
    </xdr:to>
    <xdr:sp macro="" textlink="">
      <xdr:nvSpPr>
        <xdr:cNvPr id="28" name="職員旅費">
          <a:extLst>
            <a:ext uri="{FF2B5EF4-FFF2-40B4-BE49-F238E27FC236}">
              <a16:creationId xmlns:a16="http://schemas.microsoft.com/office/drawing/2014/main" id="{8835E4EF-0D9D-4D00-9192-B2CB1EEAF2F6}"/>
            </a:ext>
          </a:extLst>
        </xdr:cNvPr>
        <xdr:cNvSpPr/>
      </xdr:nvSpPr>
      <xdr:spPr>
        <a:xfrm>
          <a:off x="7332386" y="39854669"/>
          <a:ext cx="2249895" cy="29759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j-ea"/>
              <a:ea typeface="+mj-ea"/>
            </a:rPr>
            <a:t>②職員旅費　　　　　０．１百万円</a:t>
          </a:r>
          <a:endParaRPr kumimoji="1" lang="en-US" altLang="en-US" sz="1100">
            <a:solidFill>
              <a:sysClr val="windowText" lastClr="000000"/>
            </a:solidFill>
            <a:latin typeface="+mj-ea"/>
            <a:ea typeface="+mj-ea"/>
          </a:endParaRPr>
        </a:p>
      </xdr:txBody>
    </xdr:sp>
    <xdr:clientData/>
  </xdr:twoCellAnchor>
  <xdr:twoCellAnchor>
    <xdr:from>
      <xdr:col>35</xdr:col>
      <xdr:colOff>188636</xdr:colOff>
      <xdr:row>752</xdr:row>
      <xdr:rowOff>37434</xdr:rowOff>
    </xdr:from>
    <xdr:to>
      <xdr:col>46</xdr:col>
      <xdr:colOff>200610</xdr:colOff>
      <xdr:row>752</xdr:row>
      <xdr:rowOff>339565</xdr:rowOff>
    </xdr:to>
    <xdr:sp macro="" textlink="">
      <xdr:nvSpPr>
        <xdr:cNvPr id="29" name="試験研究費">
          <a:extLst>
            <a:ext uri="{FF2B5EF4-FFF2-40B4-BE49-F238E27FC236}">
              <a16:creationId xmlns:a16="http://schemas.microsoft.com/office/drawing/2014/main" id="{36099B17-58AF-4226-924F-1267D465EEEB}"/>
            </a:ext>
          </a:extLst>
        </xdr:cNvPr>
        <xdr:cNvSpPr/>
      </xdr:nvSpPr>
      <xdr:spPr>
        <a:xfrm>
          <a:off x="7332386" y="39389291"/>
          <a:ext cx="2257153" cy="30213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a:solidFill>
                <a:sysClr val="windowText" lastClr="000000"/>
              </a:solidFill>
              <a:effectLst/>
              <a:latin typeface="+mn-ea"/>
              <a:ea typeface="+mn-ea"/>
            </a:rPr>
            <a:t>①試験研究費　　　　３．８百万円</a:t>
          </a:r>
          <a:endParaRPr lang="en-US" altLang="en-US" sz="1100">
            <a:solidFill>
              <a:sysClr val="windowText" lastClr="000000"/>
            </a:solidFill>
            <a:effectLst/>
            <a:latin typeface="+mn-ea"/>
            <a:ea typeface="+mn-ea"/>
          </a:endParaRPr>
        </a:p>
      </xdr:txBody>
    </xdr:sp>
    <xdr:clientData/>
  </xdr:twoCellAnchor>
  <xdr:twoCellAnchor>
    <xdr:from>
      <xdr:col>34</xdr:col>
      <xdr:colOff>107497</xdr:colOff>
      <xdr:row>750</xdr:row>
      <xdr:rowOff>336995</xdr:rowOff>
    </xdr:from>
    <xdr:to>
      <xdr:col>45</xdr:col>
      <xdr:colOff>125388</xdr:colOff>
      <xdr:row>751</xdr:row>
      <xdr:rowOff>281812</xdr:rowOff>
    </xdr:to>
    <xdr:sp macro="" textlink="">
      <xdr:nvSpPr>
        <xdr:cNvPr id="30" name="事務費">
          <a:extLst>
            <a:ext uri="{FF2B5EF4-FFF2-40B4-BE49-F238E27FC236}">
              <a16:creationId xmlns:a16="http://schemas.microsoft.com/office/drawing/2014/main" id="{365D536C-82DD-4903-A6CD-7B5045E9F97D}"/>
            </a:ext>
          </a:extLst>
        </xdr:cNvPr>
        <xdr:cNvSpPr/>
      </xdr:nvSpPr>
      <xdr:spPr>
        <a:xfrm>
          <a:off x="7047140" y="38981281"/>
          <a:ext cx="2263069" cy="29860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事務費　　　　３．９百万円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topLeftCell="A131" zoomScaleNormal="75" zoomScaleSheetLayoutView="100" zoomScalePageLayoutView="85" workbookViewId="0">
      <selection activeCell="G431" sqref="G431:X46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1</v>
      </c>
      <c r="AJ2" s="191" t="s">
        <v>2</v>
      </c>
      <c r="AK2" s="191"/>
      <c r="AL2" s="191"/>
      <c r="AM2" s="191"/>
      <c r="AN2" s="83" t="s">
        <v>1</v>
      </c>
      <c r="AO2" s="191">
        <v>20</v>
      </c>
      <c r="AP2" s="191"/>
      <c r="AQ2" s="191"/>
      <c r="AR2" s="84" t="s">
        <v>1</v>
      </c>
      <c r="AS2" s="192">
        <v>537</v>
      </c>
      <c r="AT2" s="192"/>
      <c r="AU2" s="192"/>
      <c r="AV2" s="83" t="str">
        <f>IF(AW2="","","-")</f>
        <v/>
      </c>
      <c r="AW2" s="379"/>
      <c r="AX2" s="379"/>
    </row>
    <row r="3" spans="1:50" ht="21" customHeight="1" thickBot="1" x14ac:dyDescent="0.2">
      <c r="A3" s="504" t="s">
        <v>3</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4</v>
      </c>
      <c r="AJ3" s="506" t="s">
        <v>5</v>
      </c>
      <c r="AK3" s="506"/>
      <c r="AL3" s="506"/>
      <c r="AM3" s="506"/>
      <c r="AN3" s="506"/>
      <c r="AO3" s="506"/>
      <c r="AP3" s="506"/>
      <c r="AQ3" s="506"/>
      <c r="AR3" s="506"/>
      <c r="AS3" s="506"/>
      <c r="AT3" s="506"/>
      <c r="AU3" s="506"/>
      <c r="AV3" s="506"/>
      <c r="AW3" s="506"/>
      <c r="AX3" s="24" t="s">
        <v>6</v>
      </c>
    </row>
    <row r="4" spans="1:50" ht="24.75" customHeight="1" x14ac:dyDescent="0.15">
      <c r="A4" s="710" t="s">
        <v>7</v>
      </c>
      <c r="B4" s="711"/>
      <c r="C4" s="711"/>
      <c r="D4" s="711"/>
      <c r="E4" s="711"/>
      <c r="F4" s="711"/>
      <c r="G4" s="686" t="s">
        <v>8</v>
      </c>
      <c r="H4" s="687"/>
      <c r="I4" s="687"/>
      <c r="J4" s="687"/>
      <c r="K4" s="687"/>
      <c r="L4" s="687"/>
      <c r="M4" s="687"/>
      <c r="N4" s="687"/>
      <c r="O4" s="687"/>
      <c r="P4" s="687"/>
      <c r="Q4" s="687"/>
      <c r="R4" s="687"/>
      <c r="S4" s="687"/>
      <c r="T4" s="687"/>
      <c r="U4" s="687"/>
      <c r="V4" s="687"/>
      <c r="W4" s="687"/>
      <c r="X4" s="687"/>
      <c r="Y4" s="688" t="s">
        <v>9</v>
      </c>
      <c r="Z4" s="689"/>
      <c r="AA4" s="689"/>
      <c r="AB4" s="689"/>
      <c r="AC4" s="689"/>
      <c r="AD4" s="690"/>
      <c r="AE4" s="691" t="s">
        <v>10</v>
      </c>
      <c r="AF4" s="692"/>
      <c r="AG4" s="692"/>
      <c r="AH4" s="692"/>
      <c r="AI4" s="692"/>
      <c r="AJ4" s="692"/>
      <c r="AK4" s="692"/>
      <c r="AL4" s="692"/>
      <c r="AM4" s="692"/>
      <c r="AN4" s="692"/>
      <c r="AO4" s="692"/>
      <c r="AP4" s="693"/>
      <c r="AQ4" s="694" t="s">
        <v>11</v>
      </c>
      <c r="AR4" s="689"/>
      <c r="AS4" s="689"/>
      <c r="AT4" s="689"/>
      <c r="AU4" s="689"/>
      <c r="AV4" s="689"/>
      <c r="AW4" s="689"/>
      <c r="AX4" s="695"/>
    </row>
    <row r="5" spans="1:50" ht="30" customHeight="1" x14ac:dyDescent="0.15">
      <c r="A5" s="696" t="s">
        <v>12</v>
      </c>
      <c r="B5" s="697"/>
      <c r="C5" s="697"/>
      <c r="D5" s="697"/>
      <c r="E5" s="697"/>
      <c r="F5" s="698"/>
      <c r="G5" s="539" t="s">
        <v>13</v>
      </c>
      <c r="H5" s="540"/>
      <c r="I5" s="540"/>
      <c r="J5" s="540"/>
      <c r="K5" s="540"/>
      <c r="L5" s="540"/>
      <c r="M5" s="541" t="s">
        <v>14</v>
      </c>
      <c r="N5" s="542"/>
      <c r="O5" s="542"/>
      <c r="P5" s="542"/>
      <c r="Q5" s="542"/>
      <c r="R5" s="543"/>
      <c r="S5" s="544" t="s">
        <v>15</v>
      </c>
      <c r="T5" s="540"/>
      <c r="U5" s="540"/>
      <c r="V5" s="540"/>
      <c r="W5" s="540"/>
      <c r="X5" s="545"/>
      <c r="Y5" s="702" t="s">
        <v>16</v>
      </c>
      <c r="Z5" s="703"/>
      <c r="AA5" s="703"/>
      <c r="AB5" s="703"/>
      <c r="AC5" s="703"/>
      <c r="AD5" s="704"/>
      <c r="AE5" s="705" t="s">
        <v>17</v>
      </c>
      <c r="AF5" s="705"/>
      <c r="AG5" s="705"/>
      <c r="AH5" s="705"/>
      <c r="AI5" s="705"/>
      <c r="AJ5" s="705"/>
      <c r="AK5" s="705"/>
      <c r="AL5" s="705"/>
      <c r="AM5" s="705"/>
      <c r="AN5" s="705"/>
      <c r="AO5" s="705"/>
      <c r="AP5" s="706"/>
      <c r="AQ5" s="707" t="s">
        <v>18</v>
      </c>
      <c r="AR5" s="708"/>
      <c r="AS5" s="708"/>
      <c r="AT5" s="708"/>
      <c r="AU5" s="708"/>
      <c r="AV5" s="708"/>
      <c r="AW5" s="708"/>
      <c r="AX5" s="709"/>
    </row>
    <row r="6" spans="1:50" ht="39" customHeight="1" x14ac:dyDescent="0.15">
      <c r="A6" s="712" t="s">
        <v>19</v>
      </c>
      <c r="B6" s="713"/>
      <c r="C6" s="713"/>
      <c r="D6" s="713"/>
      <c r="E6" s="713"/>
      <c r="F6" s="713"/>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15">
      <c r="A7" s="822" t="s">
        <v>20</v>
      </c>
      <c r="B7" s="823"/>
      <c r="C7" s="823"/>
      <c r="D7" s="823"/>
      <c r="E7" s="823"/>
      <c r="F7" s="824"/>
      <c r="G7" s="825" t="s">
        <v>21</v>
      </c>
      <c r="H7" s="826"/>
      <c r="I7" s="826"/>
      <c r="J7" s="826"/>
      <c r="K7" s="826"/>
      <c r="L7" s="826"/>
      <c r="M7" s="826"/>
      <c r="N7" s="826"/>
      <c r="O7" s="826"/>
      <c r="P7" s="826"/>
      <c r="Q7" s="826"/>
      <c r="R7" s="826"/>
      <c r="S7" s="826"/>
      <c r="T7" s="826"/>
      <c r="U7" s="826"/>
      <c r="V7" s="826"/>
      <c r="W7" s="826"/>
      <c r="X7" s="827"/>
      <c r="Y7" s="377" t="s">
        <v>22</v>
      </c>
      <c r="Z7" s="281"/>
      <c r="AA7" s="281"/>
      <c r="AB7" s="281"/>
      <c r="AC7" s="281"/>
      <c r="AD7" s="378"/>
      <c r="AE7" s="364" t="s">
        <v>21</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22" t="s">
        <v>23</v>
      </c>
      <c r="B8" s="823"/>
      <c r="C8" s="823"/>
      <c r="D8" s="823"/>
      <c r="E8" s="823"/>
      <c r="F8" s="824"/>
      <c r="G8" s="203" t="str">
        <f>入力規則等!A27</f>
        <v>科学技術・イノベーション</v>
      </c>
      <c r="H8" s="204"/>
      <c r="I8" s="204"/>
      <c r="J8" s="204"/>
      <c r="K8" s="204"/>
      <c r="L8" s="204"/>
      <c r="M8" s="204"/>
      <c r="N8" s="204"/>
      <c r="O8" s="204"/>
      <c r="P8" s="204"/>
      <c r="Q8" s="204"/>
      <c r="R8" s="204"/>
      <c r="S8" s="204"/>
      <c r="T8" s="204"/>
      <c r="U8" s="204"/>
      <c r="V8" s="204"/>
      <c r="W8" s="204"/>
      <c r="X8" s="205"/>
      <c r="Y8" s="550" t="s">
        <v>24</v>
      </c>
      <c r="Z8" s="551"/>
      <c r="AA8" s="551"/>
      <c r="AB8" s="551"/>
      <c r="AC8" s="551"/>
      <c r="AD8" s="552"/>
      <c r="AE8" s="725" t="str">
        <f>入力規則等!K13</f>
        <v>文教及び科学振興</v>
      </c>
      <c r="AF8" s="204"/>
      <c r="AG8" s="204"/>
      <c r="AH8" s="204"/>
      <c r="AI8" s="204"/>
      <c r="AJ8" s="204"/>
      <c r="AK8" s="204"/>
      <c r="AL8" s="204"/>
      <c r="AM8" s="204"/>
      <c r="AN8" s="204"/>
      <c r="AO8" s="204"/>
      <c r="AP8" s="204"/>
      <c r="AQ8" s="204"/>
      <c r="AR8" s="204"/>
      <c r="AS8" s="204"/>
      <c r="AT8" s="204"/>
      <c r="AU8" s="204"/>
      <c r="AV8" s="204"/>
      <c r="AW8" s="204"/>
      <c r="AX8" s="726"/>
    </row>
    <row r="9" spans="1:50" ht="58.5" customHeight="1" x14ac:dyDescent="0.15">
      <c r="A9" s="108" t="s">
        <v>25</v>
      </c>
      <c r="B9" s="109"/>
      <c r="C9" s="109"/>
      <c r="D9" s="109"/>
      <c r="E9" s="109"/>
      <c r="F9" s="109"/>
      <c r="G9" s="553" t="s">
        <v>26</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7" t="s">
        <v>27</v>
      </c>
      <c r="B10" s="728"/>
      <c r="C10" s="728"/>
      <c r="D10" s="728"/>
      <c r="E10" s="728"/>
      <c r="F10" s="728"/>
      <c r="G10" s="658" t="s">
        <v>28</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7" t="s">
        <v>29</v>
      </c>
      <c r="B11" s="728"/>
      <c r="C11" s="728"/>
      <c r="D11" s="728"/>
      <c r="E11" s="728"/>
      <c r="F11" s="736"/>
      <c r="G11" s="699" t="str">
        <f>入力規則等!P10</f>
        <v>直接実施、委託・請負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102" t="s">
        <v>30</v>
      </c>
      <c r="B12" s="103"/>
      <c r="C12" s="103"/>
      <c r="D12" s="103"/>
      <c r="E12" s="103"/>
      <c r="F12" s="104"/>
      <c r="G12" s="664"/>
      <c r="H12" s="665"/>
      <c r="I12" s="665"/>
      <c r="J12" s="665"/>
      <c r="K12" s="665"/>
      <c r="L12" s="665"/>
      <c r="M12" s="665"/>
      <c r="N12" s="665"/>
      <c r="O12" s="665"/>
      <c r="P12" s="288" t="s">
        <v>31</v>
      </c>
      <c r="Q12" s="283"/>
      <c r="R12" s="283"/>
      <c r="S12" s="283"/>
      <c r="T12" s="283"/>
      <c r="U12" s="283"/>
      <c r="V12" s="284"/>
      <c r="W12" s="288" t="s">
        <v>32</v>
      </c>
      <c r="X12" s="283"/>
      <c r="Y12" s="283"/>
      <c r="Z12" s="283"/>
      <c r="AA12" s="283"/>
      <c r="AB12" s="283"/>
      <c r="AC12" s="284"/>
      <c r="AD12" s="288" t="s">
        <v>33</v>
      </c>
      <c r="AE12" s="283"/>
      <c r="AF12" s="283"/>
      <c r="AG12" s="283"/>
      <c r="AH12" s="283"/>
      <c r="AI12" s="283"/>
      <c r="AJ12" s="284"/>
      <c r="AK12" s="288" t="s">
        <v>34</v>
      </c>
      <c r="AL12" s="283"/>
      <c r="AM12" s="283"/>
      <c r="AN12" s="283"/>
      <c r="AO12" s="283"/>
      <c r="AP12" s="283"/>
      <c r="AQ12" s="284"/>
      <c r="AR12" s="288" t="s">
        <v>35</v>
      </c>
      <c r="AS12" s="283"/>
      <c r="AT12" s="283"/>
      <c r="AU12" s="283"/>
      <c r="AV12" s="283"/>
      <c r="AW12" s="283"/>
      <c r="AX12" s="729"/>
    </row>
    <row r="13" spans="1:50" ht="21" customHeight="1" x14ac:dyDescent="0.15">
      <c r="A13" s="105"/>
      <c r="B13" s="106"/>
      <c r="C13" s="106"/>
      <c r="D13" s="106"/>
      <c r="E13" s="106"/>
      <c r="F13" s="107"/>
      <c r="G13" s="730" t="s">
        <v>36</v>
      </c>
      <c r="H13" s="731"/>
      <c r="I13" s="619" t="s">
        <v>37</v>
      </c>
      <c r="J13" s="620"/>
      <c r="K13" s="620"/>
      <c r="L13" s="620"/>
      <c r="M13" s="620"/>
      <c r="N13" s="620"/>
      <c r="O13" s="621"/>
      <c r="P13" s="148" t="s">
        <v>21</v>
      </c>
      <c r="Q13" s="149"/>
      <c r="R13" s="149"/>
      <c r="S13" s="149"/>
      <c r="T13" s="149"/>
      <c r="U13" s="149"/>
      <c r="V13" s="150"/>
      <c r="W13" s="148">
        <v>0</v>
      </c>
      <c r="X13" s="149"/>
      <c r="Y13" s="149"/>
      <c r="Z13" s="149"/>
      <c r="AA13" s="149"/>
      <c r="AB13" s="149"/>
      <c r="AC13" s="150"/>
      <c r="AD13" s="148">
        <v>10</v>
      </c>
      <c r="AE13" s="149"/>
      <c r="AF13" s="149"/>
      <c r="AG13" s="149"/>
      <c r="AH13" s="149"/>
      <c r="AI13" s="149"/>
      <c r="AJ13" s="150"/>
      <c r="AK13" s="148">
        <v>10</v>
      </c>
      <c r="AL13" s="149"/>
      <c r="AM13" s="149"/>
      <c r="AN13" s="149"/>
      <c r="AO13" s="149"/>
      <c r="AP13" s="149"/>
      <c r="AQ13" s="150"/>
      <c r="AR13" s="145">
        <v>10</v>
      </c>
      <c r="AS13" s="146"/>
      <c r="AT13" s="146"/>
      <c r="AU13" s="146"/>
      <c r="AV13" s="146"/>
      <c r="AW13" s="146"/>
      <c r="AX13" s="376"/>
    </row>
    <row r="14" spans="1:50" ht="21" customHeight="1" x14ac:dyDescent="0.15">
      <c r="A14" s="105"/>
      <c r="B14" s="106"/>
      <c r="C14" s="106"/>
      <c r="D14" s="106"/>
      <c r="E14" s="106"/>
      <c r="F14" s="107"/>
      <c r="G14" s="732"/>
      <c r="H14" s="733"/>
      <c r="I14" s="556" t="s">
        <v>38</v>
      </c>
      <c r="J14" s="610"/>
      <c r="K14" s="610"/>
      <c r="L14" s="610"/>
      <c r="M14" s="610"/>
      <c r="N14" s="610"/>
      <c r="O14" s="611"/>
      <c r="P14" s="148" t="s">
        <v>21</v>
      </c>
      <c r="Q14" s="149"/>
      <c r="R14" s="149"/>
      <c r="S14" s="149"/>
      <c r="T14" s="149"/>
      <c r="U14" s="149"/>
      <c r="V14" s="150"/>
      <c r="W14" s="148" t="s">
        <v>21</v>
      </c>
      <c r="X14" s="149"/>
      <c r="Y14" s="149"/>
      <c r="Z14" s="149"/>
      <c r="AA14" s="149"/>
      <c r="AB14" s="149"/>
      <c r="AC14" s="150"/>
      <c r="AD14" s="148">
        <v>0</v>
      </c>
      <c r="AE14" s="149"/>
      <c r="AF14" s="149"/>
      <c r="AG14" s="149"/>
      <c r="AH14" s="149"/>
      <c r="AI14" s="149"/>
      <c r="AJ14" s="150"/>
      <c r="AK14" s="148" t="s">
        <v>1</v>
      </c>
      <c r="AL14" s="149"/>
      <c r="AM14" s="149"/>
      <c r="AN14" s="149"/>
      <c r="AO14" s="149"/>
      <c r="AP14" s="149"/>
      <c r="AQ14" s="150"/>
      <c r="AR14" s="648"/>
      <c r="AS14" s="648"/>
      <c r="AT14" s="648"/>
      <c r="AU14" s="648"/>
      <c r="AV14" s="648"/>
      <c r="AW14" s="648"/>
      <c r="AX14" s="649"/>
    </row>
    <row r="15" spans="1:50" ht="21" customHeight="1" x14ac:dyDescent="0.15">
      <c r="A15" s="105"/>
      <c r="B15" s="106"/>
      <c r="C15" s="106"/>
      <c r="D15" s="106"/>
      <c r="E15" s="106"/>
      <c r="F15" s="107"/>
      <c r="G15" s="732"/>
      <c r="H15" s="733"/>
      <c r="I15" s="556" t="s">
        <v>39</v>
      </c>
      <c r="J15" s="557"/>
      <c r="K15" s="557"/>
      <c r="L15" s="557"/>
      <c r="M15" s="557"/>
      <c r="N15" s="557"/>
      <c r="O15" s="558"/>
      <c r="P15" s="148" t="s">
        <v>21</v>
      </c>
      <c r="Q15" s="149"/>
      <c r="R15" s="149"/>
      <c r="S15" s="149"/>
      <c r="T15" s="149"/>
      <c r="U15" s="149"/>
      <c r="V15" s="150"/>
      <c r="W15" s="148" t="s">
        <v>21</v>
      </c>
      <c r="X15" s="149"/>
      <c r="Y15" s="149"/>
      <c r="Z15" s="149"/>
      <c r="AA15" s="149"/>
      <c r="AB15" s="149"/>
      <c r="AC15" s="150"/>
      <c r="AD15" s="148" t="s">
        <v>21</v>
      </c>
      <c r="AE15" s="149"/>
      <c r="AF15" s="149"/>
      <c r="AG15" s="149"/>
      <c r="AH15" s="149"/>
      <c r="AI15" s="149"/>
      <c r="AJ15" s="150"/>
      <c r="AK15" s="148">
        <v>0</v>
      </c>
      <c r="AL15" s="149"/>
      <c r="AM15" s="149"/>
      <c r="AN15" s="149"/>
      <c r="AO15" s="149"/>
      <c r="AP15" s="149"/>
      <c r="AQ15" s="150"/>
      <c r="AR15" s="148" t="s">
        <v>1</v>
      </c>
      <c r="AS15" s="149"/>
      <c r="AT15" s="149"/>
      <c r="AU15" s="149"/>
      <c r="AV15" s="149"/>
      <c r="AW15" s="149"/>
      <c r="AX15" s="609"/>
    </row>
    <row r="16" spans="1:50" ht="21" customHeight="1" x14ac:dyDescent="0.15">
      <c r="A16" s="105"/>
      <c r="B16" s="106"/>
      <c r="C16" s="106"/>
      <c r="D16" s="106"/>
      <c r="E16" s="106"/>
      <c r="F16" s="107"/>
      <c r="G16" s="732"/>
      <c r="H16" s="733"/>
      <c r="I16" s="556" t="s">
        <v>40</v>
      </c>
      <c r="J16" s="557"/>
      <c r="K16" s="557"/>
      <c r="L16" s="557"/>
      <c r="M16" s="557"/>
      <c r="N16" s="557"/>
      <c r="O16" s="558"/>
      <c r="P16" s="148" t="s">
        <v>21</v>
      </c>
      <c r="Q16" s="149"/>
      <c r="R16" s="149"/>
      <c r="S16" s="149"/>
      <c r="T16" s="149"/>
      <c r="U16" s="149"/>
      <c r="V16" s="150"/>
      <c r="W16" s="148" t="s">
        <v>21</v>
      </c>
      <c r="X16" s="149"/>
      <c r="Y16" s="149"/>
      <c r="Z16" s="149"/>
      <c r="AA16" s="149"/>
      <c r="AB16" s="149"/>
      <c r="AC16" s="150"/>
      <c r="AD16" s="148">
        <v>0</v>
      </c>
      <c r="AE16" s="149"/>
      <c r="AF16" s="149"/>
      <c r="AG16" s="149"/>
      <c r="AH16" s="149"/>
      <c r="AI16" s="149"/>
      <c r="AJ16" s="150"/>
      <c r="AK16" s="148" t="s">
        <v>21</v>
      </c>
      <c r="AL16" s="149"/>
      <c r="AM16" s="149"/>
      <c r="AN16" s="149"/>
      <c r="AO16" s="149"/>
      <c r="AP16" s="149"/>
      <c r="AQ16" s="150"/>
      <c r="AR16" s="661"/>
      <c r="AS16" s="662"/>
      <c r="AT16" s="662"/>
      <c r="AU16" s="662"/>
      <c r="AV16" s="662"/>
      <c r="AW16" s="662"/>
      <c r="AX16" s="663"/>
    </row>
    <row r="17" spans="1:50" ht="24.75" customHeight="1" x14ac:dyDescent="0.15">
      <c r="A17" s="105"/>
      <c r="B17" s="106"/>
      <c r="C17" s="106"/>
      <c r="D17" s="106"/>
      <c r="E17" s="106"/>
      <c r="F17" s="107"/>
      <c r="G17" s="732"/>
      <c r="H17" s="733"/>
      <c r="I17" s="556" t="s">
        <v>41</v>
      </c>
      <c r="J17" s="610"/>
      <c r="K17" s="610"/>
      <c r="L17" s="610"/>
      <c r="M17" s="610"/>
      <c r="N17" s="610"/>
      <c r="O17" s="611"/>
      <c r="P17" s="148" t="s">
        <v>21</v>
      </c>
      <c r="Q17" s="149"/>
      <c r="R17" s="149"/>
      <c r="S17" s="149"/>
      <c r="T17" s="149"/>
      <c r="U17" s="149"/>
      <c r="V17" s="150"/>
      <c r="W17" s="148" t="s">
        <v>21</v>
      </c>
      <c r="X17" s="149"/>
      <c r="Y17" s="149"/>
      <c r="Z17" s="149"/>
      <c r="AA17" s="149"/>
      <c r="AB17" s="149"/>
      <c r="AC17" s="150"/>
      <c r="AD17" s="148" t="s">
        <v>21</v>
      </c>
      <c r="AE17" s="149"/>
      <c r="AF17" s="149"/>
      <c r="AG17" s="149"/>
      <c r="AH17" s="149"/>
      <c r="AI17" s="149"/>
      <c r="AJ17" s="150"/>
      <c r="AK17" s="148" t="s">
        <v>21</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4"/>
      <c r="H18" s="735"/>
      <c r="I18" s="722" t="s">
        <v>42</v>
      </c>
      <c r="J18" s="723"/>
      <c r="K18" s="723"/>
      <c r="L18" s="723"/>
      <c r="M18" s="723"/>
      <c r="N18" s="723"/>
      <c r="O18" s="724"/>
      <c r="P18" s="154">
        <f>SUM(P13:V17)</f>
        <v>0</v>
      </c>
      <c r="Q18" s="155"/>
      <c r="R18" s="155"/>
      <c r="S18" s="155"/>
      <c r="T18" s="155"/>
      <c r="U18" s="155"/>
      <c r="V18" s="156"/>
      <c r="W18" s="154">
        <f>SUM(W13:AC17)</f>
        <v>0</v>
      </c>
      <c r="X18" s="155"/>
      <c r="Y18" s="155"/>
      <c r="Z18" s="155"/>
      <c r="AA18" s="155"/>
      <c r="AB18" s="155"/>
      <c r="AC18" s="156"/>
      <c r="AD18" s="154">
        <f>SUM(AD13:AJ17)</f>
        <v>10</v>
      </c>
      <c r="AE18" s="155"/>
      <c r="AF18" s="155"/>
      <c r="AG18" s="155"/>
      <c r="AH18" s="155"/>
      <c r="AI18" s="155"/>
      <c r="AJ18" s="156"/>
      <c r="AK18" s="154">
        <f>SUM(AK13:AQ17)</f>
        <v>10</v>
      </c>
      <c r="AL18" s="155"/>
      <c r="AM18" s="155"/>
      <c r="AN18" s="155"/>
      <c r="AO18" s="155"/>
      <c r="AP18" s="155"/>
      <c r="AQ18" s="156"/>
      <c r="AR18" s="154">
        <f>SUM(AR13:AX17)</f>
        <v>10</v>
      </c>
      <c r="AS18" s="155"/>
      <c r="AT18" s="155"/>
      <c r="AU18" s="155"/>
      <c r="AV18" s="155"/>
      <c r="AW18" s="155"/>
      <c r="AX18" s="518"/>
    </row>
    <row r="19" spans="1:50" ht="24.75" customHeight="1" x14ac:dyDescent="0.15">
      <c r="A19" s="105"/>
      <c r="B19" s="106"/>
      <c r="C19" s="106"/>
      <c r="D19" s="106"/>
      <c r="E19" s="106"/>
      <c r="F19" s="107"/>
      <c r="G19" s="516" t="s">
        <v>43</v>
      </c>
      <c r="H19" s="517"/>
      <c r="I19" s="517"/>
      <c r="J19" s="517"/>
      <c r="K19" s="517"/>
      <c r="L19" s="517"/>
      <c r="M19" s="517"/>
      <c r="N19" s="517"/>
      <c r="O19" s="517"/>
      <c r="P19" s="148">
        <v>0</v>
      </c>
      <c r="Q19" s="149"/>
      <c r="R19" s="149"/>
      <c r="S19" s="149"/>
      <c r="T19" s="149"/>
      <c r="U19" s="149"/>
      <c r="V19" s="150"/>
      <c r="W19" s="148">
        <v>0</v>
      </c>
      <c r="X19" s="149"/>
      <c r="Y19" s="149"/>
      <c r="Z19" s="149"/>
      <c r="AA19" s="149"/>
      <c r="AB19" s="149"/>
      <c r="AC19" s="150"/>
      <c r="AD19" s="148">
        <v>10</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44</v>
      </c>
      <c r="H20" s="517"/>
      <c r="I20" s="517"/>
      <c r="J20" s="517"/>
      <c r="K20" s="517"/>
      <c r="L20" s="517"/>
      <c r="M20" s="517"/>
      <c r="N20" s="517"/>
      <c r="O20" s="517"/>
      <c r="P20" s="520" t="str">
        <f>IF(P18=0, "-", SUM(P19)/P18)</f>
        <v>-</v>
      </c>
      <c r="Q20" s="520"/>
      <c r="R20" s="520"/>
      <c r="S20" s="520"/>
      <c r="T20" s="520"/>
      <c r="U20" s="520"/>
      <c r="V20" s="520"/>
      <c r="W20" s="520" t="str">
        <f t="shared" ref="W20" si="0">IF(W18=0, "-", SUM(W19)/W18)</f>
        <v>-</v>
      </c>
      <c r="X20" s="520"/>
      <c r="Y20" s="520"/>
      <c r="Z20" s="520"/>
      <c r="AA20" s="520"/>
      <c r="AB20" s="520"/>
      <c r="AC20" s="520"/>
      <c r="AD20" s="520">
        <f t="shared" ref="AD20" si="1">IF(AD18=0, "-", SUM(AD19)/AD18)</f>
        <v>1</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21" t="s">
        <v>45</v>
      </c>
      <c r="H21" s="922"/>
      <c r="I21" s="922"/>
      <c r="J21" s="922"/>
      <c r="K21" s="922"/>
      <c r="L21" s="922"/>
      <c r="M21" s="922"/>
      <c r="N21" s="922"/>
      <c r="O21" s="922"/>
      <c r="P21" s="520" t="str">
        <f>IF(P19=0, "-", SUM(P19)/SUM(P13,P14))</f>
        <v>-</v>
      </c>
      <c r="Q21" s="520"/>
      <c r="R21" s="520"/>
      <c r="S21" s="520"/>
      <c r="T21" s="520"/>
      <c r="U21" s="520"/>
      <c r="V21" s="520"/>
      <c r="W21" s="520" t="str">
        <f t="shared" ref="W21" si="2">IF(W19=0, "-", SUM(W19)/SUM(W13,W14))</f>
        <v>-</v>
      </c>
      <c r="X21" s="520"/>
      <c r="Y21" s="520"/>
      <c r="Z21" s="520"/>
      <c r="AA21" s="520"/>
      <c r="AB21" s="520"/>
      <c r="AC21" s="520"/>
      <c r="AD21" s="520">
        <f t="shared" ref="AD21" si="3">IF(AD19=0, "-", SUM(AD19)/SUM(AD13,AD14))</f>
        <v>1</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46</v>
      </c>
      <c r="B22" s="124"/>
      <c r="C22" s="124"/>
      <c r="D22" s="124"/>
      <c r="E22" s="124"/>
      <c r="F22" s="125"/>
      <c r="G22" s="114" t="s">
        <v>47</v>
      </c>
      <c r="H22" s="115"/>
      <c r="I22" s="115"/>
      <c r="J22" s="115"/>
      <c r="K22" s="115"/>
      <c r="L22" s="115"/>
      <c r="M22" s="115"/>
      <c r="N22" s="115"/>
      <c r="O22" s="116"/>
      <c r="P22" s="132" t="s">
        <v>48</v>
      </c>
      <c r="Q22" s="115"/>
      <c r="R22" s="115"/>
      <c r="S22" s="115"/>
      <c r="T22" s="115"/>
      <c r="U22" s="115"/>
      <c r="V22" s="116"/>
      <c r="W22" s="132" t="s">
        <v>49</v>
      </c>
      <c r="X22" s="115"/>
      <c r="Y22" s="115"/>
      <c r="Z22" s="115"/>
      <c r="AA22" s="115"/>
      <c r="AB22" s="115"/>
      <c r="AC22" s="116"/>
      <c r="AD22" s="132" t="s">
        <v>50</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51</v>
      </c>
      <c r="H23" s="118"/>
      <c r="I23" s="118"/>
      <c r="J23" s="118"/>
      <c r="K23" s="118"/>
      <c r="L23" s="118"/>
      <c r="M23" s="118"/>
      <c r="N23" s="118"/>
      <c r="O23" s="119"/>
      <c r="P23" s="145">
        <v>9</v>
      </c>
      <c r="Q23" s="146"/>
      <c r="R23" s="146"/>
      <c r="S23" s="146"/>
      <c r="T23" s="146"/>
      <c r="U23" s="146"/>
      <c r="V23" s="147"/>
      <c r="W23" s="145">
        <v>9</v>
      </c>
      <c r="X23" s="146"/>
      <c r="Y23" s="146"/>
      <c r="Z23" s="146"/>
      <c r="AA23" s="146"/>
      <c r="AB23" s="146"/>
      <c r="AC23" s="147"/>
      <c r="AD23" s="134" t="s">
        <v>1</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52</v>
      </c>
      <c r="H24" s="121"/>
      <c r="I24" s="121"/>
      <c r="J24" s="121"/>
      <c r="K24" s="121"/>
      <c r="L24" s="121"/>
      <c r="M24" s="121"/>
      <c r="N24" s="121"/>
      <c r="O24" s="122"/>
      <c r="P24" s="148">
        <v>1</v>
      </c>
      <c r="Q24" s="149"/>
      <c r="R24" s="149"/>
      <c r="S24" s="149"/>
      <c r="T24" s="149"/>
      <c r="U24" s="149"/>
      <c r="V24" s="150"/>
      <c r="W24" s="148">
        <v>1</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53</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42</v>
      </c>
      <c r="H29" s="214"/>
      <c r="I29" s="214"/>
      <c r="J29" s="214"/>
      <c r="K29" s="214"/>
      <c r="L29" s="214"/>
      <c r="M29" s="214"/>
      <c r="N29" s="214"/>
      <c r="O29" s="215"/>
      <c r="P29" s="193">
        <f>AK13</f>
        <v>10</v>
      </c>
      <c r="Q29" s="194"/>
      <c r="R29" s="194"/>
      <c r="S29" s="194"/>
      <c r="T29" s="194"/>
      <c r="U29" s="194"/>
      <c r="V29" s="195"/>
      <c r="W29" s="193">
        <f>AR13</f>
        <v>10</v>
      </c>
      <c r="X29" s="194"/>
      <c r="Y29" s="194"/>
      <c r="Z29" s="194"/>
      <c r="AA29" s="194"/>
      <c r="AB29" s="194"/>
      <c r="AC29" s="195"/>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54</v>
      </c>
      <c r="B30" s="491"/>
      <c r="C30" s="491"/>
      <c r="D30" s="491"/>
      <c r="E30" s="491"/>
      <c r="F30" s="492"/>
      <c r="G30" s="631" t="s">
        <v>55</v>
      </c>
      <c r="H30" s="372"/>
      <c r="I30" s="372"/>
      <c r="J30" s="372"/>
      <c r="K30" s="372"/>
      <c r="L30" s="372"/>
      <c r="M30" s="372"/>
      <c r="N30" s="372"/>
      <c r="O30" s="560"/>
      <c r="P30" s="559" t="s">
        <v>56</v>
      </c>
      <c r="Q30" s="372"/>
      <c r="R30" s="372"/>
      <c r="S30" s="372"/>
      <c r="T30" s="372"/>
      <c r="U30" s="372"/>
      <c r="V30" s="372"/>
      <c r="W30" s="372"/>
      <c r="X30" s="560"/>
      <c r="Y30" s="446"/>
      <c r="Z30" s="447"/>
      <c r="AA30" s="448"/>
      <c r="AB30" s="367" t="s">
        <v>57</v>
      </c>
      <c r="AC30" s="368"/>
      <c r="AD30" s="369"/>
      <c r="AE30" s="367" t="s">
        <v>31</v>
      </c>
      <c r="AF30" s="368"/>
      <c r="AG30" s="368"/>
      <c r="AH30" s="369"/>
      <c r="AI30" s="370" t="s">
        <v>32</v>
      </c>
      <c r="AJ30" s="370"/>
      <c r="AK30" s="370"/>
      <c r="AL30" s="367"/>
      <c r="AM30" s="370" t="s">
        <v>58</v>
      </c>
      <c r="AN30" s="370"/>
      <c r="AO30" s="370"/>
      <c r="AP30" s="367"/>
      <c r="AQ30" s="622" t="s">
        <v>59</v>
      </c>
      <c r="AR30" s="623"/>
      <c r="AS30" s="623"/>
      <c r="AT30" s="624"/>
      <c r="AU30" s="372" t="s">
        <v>60</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21</v>
      </c>
      <c r="AR31" s="163"/>
      <c r="AS31" s="164" t="s">
        <v>61</v>
      </c>
      <c r="AT31" s="187"/>
      <c r="AU31" s="256">
        <v>4</v>
      </c>
      <c r="AV31" s="256"/>
      <c r="AW31" s="360" t="s">
        <v>62</v>
      </c>
      <c r="AX31" s="361"/>
    </row>
    <row r="32" spans="1:50" ht="23.25" customHeight="1" x14ac:dyDescent="0.15">
      <c r="A32" s="496"/>
      <c r="B32" s="494"/>
      <c r="C32" s="494"/>
      <c r="D32" s="494"/>
      <c r="E32" s="494"/>
      <c r="F32" s="495"/>
      <c r="G32" s="521" t="s">
        <v>63</v>
      </c>
      <c r="H32" s="522"/>
      <c r="I32" s="522"/>
      <c r="J32" s="522"/>
      <c r="K32" s="522"/>
      <c r="L32" s="522"/>
      <c r="M32" s="522"/>
      <c r="N32" s="522"/>
      <c r="O32" s="523"/>
      <c r="P32" s="176" t="s">
        <v>64</v>
      </c>
      <c r="Q32" s="176"/>
      <c r="R32" s="176"/>
      <c r="S32" s="176"/>
      <c r="T32" s="176"/>
      <c r="U32" s="176"/>
      <c r="V32" s="176"/>
      <c r="W32" s="176"/>
      <c r="X32" s="218"/>
      <c r="Y32" s="324" t="s">
        <v>65</v>
      </c>
      <c r="Z32" s="530"/>
      <c r="AA32" s="531"/>
      <c r="AB32" s="532" t="s">
        <v>66</v>
      </c>
      <c r="AC32" s="532"/>
      <c r="AD32" s="532"/>
      <c r="AE32" s="348" t="s">
        <v>21</v>
      </c>
      <c r="AF32" s="349"/>
      <c r="AG32" s="349"/>
      <c r="AH32" s="349"/>
      <c r="AI32" s="348" t="s">
        <v>21</v>
      </c>
      <c r="AJ32" s="349"/>
      <c r="AK32" s="349"/>
      <c r="AL32" s="349"/>
      <c r="AM32" s="348">
        <v>0</v>
      </c>
      <c r="AN32" s="349"/>
      <c r="AO32" s="349"/>
      <c r="AP32" s="349"/>
      <c r="AQ32" s="151" t="s">
        <v>21</v>
      </c>
      <c r="AR32" s="152"/>
      <c r="AS32" s="152"/>
      <c r="AT32" s="153"/>
      <c r="AU32" s="349" t="s">
        <v>21</v>
      </c>
      <c r="AV32" s="349"/>
      <c r="AW32" s="349"/>
      <c r="AX32" s="350"/>
    </row>
    <row r="33" spans="1:51" ht="23.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67</v>
      </c>
      <c r="Z33" s="283"/>
      <c r="AA33" s="284"/>
      <c r="AB33" s="503" t="s">
        <v>66</v>
      </c>
      <c r="AC33" s="503"/>
      <c r="AD33" s="503"/>
      <c r="AE33" s="348" t="s">
        <v>21</v>
      </c>
      <c r="AF33" s="349"/>
      <c r="AG33" s="349"/>
      <c r="AH33" s="349"/>
      <c r="AI33" s="348" t="s">
        <v>21</v>
      </c>
      <c r="AJ33" s="349"/>
      <c r="AK33" s="349"/>
      <c r="AL33" s="349"/>
      <c r="AM33" s="348">
        <v>0</v>
      </c>
      <c r="AN33" s="349"/>
      <c r="AO33" s="349"/>
      <c r="AP33" s="349"/>
      <c r="AQ33" s="151" t="s">
        <v>21</v>
      </c>
      <c r="AR33" s="152"/>
      <c r="AS33" s="152"/>
      <c r="AT33" s="153"/>
      <c r="AU33" s="349">
        <v>1</v>
      </c>
      <c r="AV33" s="349"/>
      <c r="AW33" s="349"/>
      <c r="AX33" s="350"/>
    </row>
    <row r="34" spans="1:51" ht="23.2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68</v>
      </c>
      <c r="Z34" s="283"/>
      <c r="AA34" s="284"/>
      <c r="AB34" s="478" t="s">
        <v>69</v>
      </c>
      <c r="AC34" s="478"/>
      <c r="AD34" s="478"/>
      <c r="AE34" s="348" t="s">
        <v>21</v>
      </c>
      <c r="AF34" s="349"/>
      <c r="AG34" s="349"/>
      <c r="AH34" s="349"/>
      <c r="AI34" s="348" t="s">
        <v>21</v>
      </c>
      <c r="AJ34" s="349"/>
      <c r="AK34" s="349"/>
      <c r="AL34" s="349"/>
      <c r="AM34" s="348" t="s">
        <v>1</v>
      </c>
      <c r="AN34" s="349"/>
      <c r="AO34" s="349"/>
      <c r="AP34" s="349"/>
      <c r="AQ34" s="151" t="s">
        <v>21</v>
      </c>
      <c r="AR34" s="152"/>
      <c r="AS34" s="152"/>
      <c r="AT34" s="153"/>
      <c r="AU34" s="349" t="s">
        <v>21</v>
      </c>
      <c r="AV34" s="349"/>
      <c r="AW34" s="349"/>
      <c r="AX34" s="350"/>
    </row>
    <row r="35" spans="1:51" ht="23.25" customHeight="1" x14ac:dyDescent="0.15">
      <c r="A35" s="896" t="s">
        <v>70</v>
      </c>
      <c r="B35" s="897"/>
      <c r="C35" s="897"/>
      <c r="D35" s="897"/>
      <c r="E35" s="897"/>
      <c r="F35" s="898"/>
      <c r="G35" s="902" t="s">
        <v>71</v>
      </c>
      <c r="H35" s="795"/>
      <c r="I35" s="795"/>
      <c r="J35" s="795"/>
      <c r="K35" s="795"/>
      <c r="L35" s="795"/>
      <c r="M35" s="795"/>
      <c r="N35" s="795"/>
      <c r="O35" s="795"/>
      <c r="P35" s="795"/>
      <c r="Q35" s="795"/>
      <c r="R35" s="795"/>
      <c r="S35" s="795"/>
      <c r="T35" s="795"/>
      <c r="U35" s="795"/>
      <c r="V35" s="795"/>
      <c r="W35" s="795"/>
      <c r="X35" s="795"/>
      <c r="Y35" s="795"/>
      <c r="Z35" s="795"/>
      <c r="AA35" s="795"/>
      <c r="AB35" s="795"/>
      <c r="AC35" s="795"/>
      <c r="AD35" s="795"/>
      <c r="AE35" s="795"/>
      <c r="AF35" s="795"/>
      <c r="AG35" s="795"/>
      <c r="AH35" s="795"/>
      <c r="AI35" s="795"/>
      <c r="AJ35" s="795"/>
      <c r="AK35" s="795"/>
      <c r="AL35" s="795"/>
      <c r="AM35" s="795"/>
      <c r="AN35" s="795"/>
      <c r="AO35" s="795"/>
      <c r="AP35" s="795"/>
      <c r="AQ35" s="795"/>
      <c r="AR35" s="795"/>
      <c r="AS35" s="795"/>
      <c r="AT35" s="795"/>
      <c r="AU35" s="795"/>
      <c r="AV35" s="795"/>
      <c r="AW35" s="795"/>
      <c r="AX35" s="796"/>
    </row>
    <row r="36" spans="1:51" ht="23.25" customHeight="1" thickBot="1" x14ac:dyDescent="0.2">
      <c r="A36" s="899"/>
      <c r="B36" s="900"/>
      <c r="C36" s="900"/>
      <c r="D36" s="900"/>
      <c r="E36" s="900"/>
      <c r="F36" s="901"/>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5"/>
      <c r="AF36" s="905"/>
      <c r="AG36" s="905"/>
      <c r="AH36" s="905"/>
      <c r="AI36" s="905"/>
      <c r="AJ36" s="905"/>
      <c r="AK36" s="905"/>
      <c r="AL36" s="905"/>
      <c r="AM36" s="905"/>
      <c r="AN36" s="905"/>
      <c r="AO36" s="905"/>
      <c r="AP36" s="905"/>
      <c r="AQ36" s="904"/>
      <c r="AR36" s="904"/>
      <c r="AS36" s="904"/>
      <c r="AT36" s="904"/>
      <c r="AU36" s="904"/>
      <c r="AV36" s="904"/>
      <c r="AW36" s="904"/>
      <c r="AX36" s="906"/>
    </row>
    <row r="37" spans="1:51" ht="18.75" hidden="1" customHeight="1" x14ac:dyDescent="0.15">
      <c r="A37" s="625" t="s">
        <v>54</v>
      </c>
      <c r="B37" s="626"/>
      <c r="C37" s="626"/>
      <c r="D37" s="626"/>
      <c r="E37" s="626"/>
      <c r="F37" s="627"/>
      <c r="G37" s="546" t="s">
        <v>55</v>
      </c>
      <c r="H37" s="362"/>
      <c r="I37" s="362"/>
      <c r="J37" s="362"/>
      <c r="K37" s="362"/>
      <c r="L37" s="362"/>
      <c r="M37" s="362"/>
      <c r="N37" s="362"/>
      <c r="O37" s="547"/>
      <c r="P37" s="612" t="s">
        <v>56</v>
      </c>
      <c r="Q37" s="362"/>
      <c r="R37" s="362"/>
      <c r="S37" s="362"/>
      <c r="T37" s="362"/>
      <c r="U37" s="362"/>
      <c r="V37" s="362"/>
      <c r="W37" s="362"/>
      <c r="X37" s="547"/>
      <c r="Y37" s="613"/>
      <c r="Z37" s="614"/>
      <c r="AA37" s="615"/>
      <c r="AB37" s="616" t="s">
        <v>57</v>
      </c>
      <c r="AC37" s="617"/>
      <c r="AD37" s="618"/>
      <c r="AE37" s="320" t="s">
        <v>31</v>
      </c>
      <c r="AF37" s="320"/>
      <c r="AG37" s="320"/>
      <c r="AH37" s="320"/>
      <c r="AI37" s="320" t="s">
        <v>32</v>
      </c>
      <c r="AJ37" s="320"/>
      <c r="AK37" s="320"/>
      <c r="AL37" s="320"/>
      <c r="AM37" s="320" t="s">
        <v>58</v>
      </c>
      <c r="AN37" s="320"/>
      <c r="AO37" s="320"/>
      <c r="AP37" s="320"/>
      <c r="AQ37" s="252" t="s">
        <v>59</v>
      </c>
      <c r="AR37" s="253"/>
      <c r="AS37" s="253"/>
      <c r="AT37" s="254"/>
      <c r="AU37" s="362" t="s">
        <v>60</v>
      </c>
      <c r="AV37" s="362"/>
      <c r="AW37" s="362"/>
      <c r="AX37" s="363"/>
      <c r="AY37">
        <f>COUNTA($G$39)</f>
        <v>0</v>
      </c>
    </row>
    <row r="38" spans="1:51" ht="18.75" hidden="1"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61</v>
      </c>
      <c r="AT38" s="187"/>
      <c r="AU38" s="256"/>
      <c r="AV38" s="256"/>
      <c r="AW38" s="360" t="s">
        <v>62</v>
      </c>
      <c r="AX38" s="361"/>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65</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67</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68</v>
      </c>
      <c r="Z41" s="283"/>
      <c r="AA41" s="284"/>
      <c r="AB41" s="478" t="s">
        <v>69</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96" t="s">
        <v>70</v>
      </c>
      <c r="B42" s="897"/>
      <c r="C42" s="897"/>
      <c r="D42" s="897"/>
      <c r="E42" s="897"/>
      <c r="F42" s="898"/>
      <c r="G42" s="902"/>
      <c r="H42" s="795"/>
      <c r="I42" s="795"/>
      <c r="J42" s="795"/>
      <c r="K42" s="795"/>
      <c r="L42" s="795"/>
      <c r="M42" s="795"/>
      <c r="N42" s="795"/>
      <c r="O42" s="795"/>
      <c r="P42" s="795"/>
      <c r="Q42" s="795"/>
      <c r="R42" s="795"/>
      <c r="S42" s="795"/>
      <c r="T42" s="795"/>
      <c r="U42" s="795"/>
      <c r="V42" s="795"/>
      <c r="W42" s="795"/>
      <c r="X42" s="795"/>
      <c r="Y42" s="795"/>
      <c r="Z42" s="795"/>
      <c r="AA42" s="795"/>
      <c r="AB42" s="795"/>
      <c r="AC42" s="795"/>
      <c r="AD42" s="795"/>
      <c r="AE42" s="795"/>
      <c r="AF42" s="795"/>
      <c r="AG42" s="795"/>
      <c r="AH42" s="795"/>
      <c r="AI42" s="795"/>
      <c r="AJ42" s="795"/>
      <c r="AK42" s="795"/>
      <c r="AL42" s="795"/>
      <c r="AM42" s="795"/>
      <c r="AN42" s="795"/>
      <c r="AO42" s="795"/>
      <c r="AP42" s="795"/>
      <c r="AQ42" s="795"/>
      <c r="AR42" s="795"/>
      <c r="AS42" s="795"/>
      <c r="AT42" s="795"/>
      <c r="AU42" s="795"/>
      <c r="AV42" s="795"/>
      <c r="AW42" s="795"/>
      <c r="AX42" s="796"/>
      <c r="AY42">
        <f t="shared" si="4"/>
        <v>0</v>
      </c>
    </row>
    <row r="43" spans="1:51" ht="23.25" hidden="1" customHeight="1" x14ac:dyDescent="0.15">
      <c r="A43" s="899"/>
      <c r="B43" s="900"/>
      <c r="C43" s="900"/>
      <c r="D43" s="900"/>
      <c r="E43" s="900"/>
      <c r="F43" s="901"/>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5"/>
      <c r="AF43" s="905"/>
      <c r="AG43" s="905"/>
      <c r="AH43" s="905"/>
      <c r="AI43" s="905"/>
      <c r="AJ43" s="905"/>
      <c r="AK43" s="905"/>
      <c r="AL43" s="905"/>
      <c r="AM43" s="905"/>
      <c r="AN43" s="905"/>
      <c r="AO43" s="905"/>
      <c r="AP43" s="905"/>
      <c r="AQ43" s="904"/>
      <c r="AR43" s="904"/>
      <c r="AS43" s="904"/>
      <c r="AT43" s="904"/>
      <c r="AU43" s="904"/>
      <c r="AV43" s="904"/>
      <c r="AW43" s="904"/>
      <c r="AX43" s="906"/>
      <c r="AY43">
        <f t="shared" si="4"/>
        <v>0</v>
      </c>
    </row>
    <row r="44" spans="1:51" ht="18.75" hidden="1" customHeight="1" x14ac:dyDescent="0.15">
      <c r="A44" s="625" t="s">
        <v>54</v>
      </c>
      <c r="B44" s="626"/>
      <c r="C44" s="626"/>
      <c r="D44" s="626"/>
      <c r="E44" s="626"/>
      <c r="F44" s="627"/>
      <c r="G44" s="546" t="s">
        <v>55</v>
      </c>
      <c r="H44" s="362"/>
      <c r="I44" s="362"/>
      <c r="J44" s="362"/>
      <c r="K44" s="362"/>
      <c r="L44" s="362"/>
      <c r="M44" s="362"/>
      <c r="N44" s="362"/>
      <c r="O44" s="547"/>
      <c r="P44" s="612" t="s">
        <v>56</v>
      </c>
      <c r="Q44" s="362"/>
      <c r="R44" s="362"/>
      <c r="S44" s="362"/>
      <c r="T44" s="362"/>
      <c r="U44" s="362"/>
      <c r="V44" s="362"/>
      <c r="W44" s="362"/>
      <c r="X44" s="547"/>
      <c r="Y44" s="613"/>
      <c r="Z44" s="614"/>
      <c r="AA44" s="615"/>
      <c r="AB44" s="616" t="s">
        <v>57</v>
      </c>
      <c r="AC44" s="617"/>
      <c r="AD44" s="618"/>
      <c r="AE44" s="320" t="s">
        <v>31</v>
      </c>
      <c r="AF44" s="320"/>
      <c r="AG44" s="320"/>
      <c r="AH44" s="320"/>
      <c r="AI44" s="320" t="s">
        <v>32</v>
      </c>
      <c r="AJ44" s="320"/>
      <c r="AK44" s="320"/>
      <c r="AL44" s="320"/>
      <c r="AM44" s="320" t="s">
        <v>58</v>
      </c>
      <c r="AN44" s="320"/>
      <c r="AO44" s="320"/>
      <c r="AP44" s="320"/>
      <c r="AQ44" s="252" t="s">
        <v>59</v>
      </c>
      <c r="AR44" s="253"/>
      <c r="AS44" s="253"/>
      <c r="AT44" s="254"/>
      <c r="AU44" s="362" t="s">
        <v>60</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61</v>
      </c>
      <c r="AT45" s="187"/>
      <c r="AU45" s="256"/>
      <c r="AV45" s="256"/>
      <c r="AW45" s="360" t="s">
        <v>62</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65</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67</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68</v>
      </c>
      <c r="Z48" s="283"/>
      <c r="AA48" s="284"/>
      <c r="AB48" s="478" t="s">
        <v>69</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96" t="s">
        <v>70</v>
      </c>
      <c r="B49" s="897"/>
      <c r="C49" s="897"/>
      <c r="D49" s="897"/>
      <c r="E49" s="897"/>
      <c r="F49" s="898"/>
      <c r="G49" s="902"/>
      <c r="H49" s="795"/>
      <c r="I49" s="795"/>
      <c r="J49" s="795"/>
      <c r="K49" s="795"/>
      <c r="L49" s="795"/>
      <c r="M49" s="795"/>
      <c r="N49" s="795"/>
      <c r="O49" s="795"/>
      <c r="P49" s="795"/>
      <c r="Q49" s="795"/>
      <c r="R49" s="795"/>
      <c r="S49" s="795"/>
      <c r="T49" s="795"/>
      <c r="U49" s="795"/>
      <c r="V49" s="795"/>
      <c r="W49" s="795"/>
      <c r="X49" s="795"/>
      <c r="Y49" s="795"/>
      <c r="Z49" s="795"/>
      <c r="AA49" s="795"/>
      <c r="AB49" s="795"/>
      <c r="AC49" s="795"/>
      <c r="AD49" s="795"/>
      <c r="AE49" s="795"/>
      <c r="AF49" s="795"/>
      <c r="AG49" s="795"/>
      <c r="AH49" s="795"/>
      <c r="AI49" s="795"/>
      <c r="AJ49" s="795"/>
      <c r="AK49" s="795"/>
      <c r="AL49" s="795"/>
      <c r="AM49" s="795"/>
      <c r="AN49" s="795"/>
      <c r="AO49" s="795"/>
      <c r="AP49" s="795"/>
      <c r="AQ49" s="795"/>
      <c r="AR49" s="795"/>
      <c r="AS49" s="795"/>
      <c r="AT49" s="795"/>
      <c r="AU49" s="795"/>
      <c r="AV49" s="795"/>
      <c r="AW49" s="795"/>
      <c r="AX49" s="796"/>
      <c r="AY49">
        <f t="shared" si="5"/>
        <v>0</v>
      </c>
    </row>
    <row r="50" spans="1:51" ht="23.25" hidden="1" customHeight="1" x14ac:dyDescent="0.15">
      <c r="A50" s="899"/>
      <c r="B50" s="900"/>
      <c r="C50" s="900"/>
      <c r="D50" s="900"/>
      <c r="E50" s="900"/>
      <c r="F50" s="901"/>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5"/>
      <c r="AF50" s="905"/>
      <c r="AG50" s="905"/>
      <c r="AH50" s="905"/>
      <c r="AI50" s="905"/>
      <c r="AJ50" s="905"/>
      <c r="AK50" s="905"/>
      <c r="AL50" s="905"/>
      <c r="AM50" s="905"/>
      <c r="AN50" s="905"/>
      <c r="AO50" s="905"/>
      <c r="AP50" s="905"/>
      <c r="AQ50" s="904"/>
      <c r="AR50" s="904"/>
      <c r="AS50" s="904"/>
      <c r="AT50" s="904"/>
      <c r="AU50" s="904"/>
      <c r="AV50" s="904"/>
      <c r="AW50" s="904"/>
      <c r="AX50" s="906"/>
      <c r="AY50">
        <f t="shared" si="5"/>
        <v>0</v>
      </c>
    </row>
    <row r="51" spans="1:51" ht="18.75" hidden="1" customHeight="1" x14ac:dyDescent="0.15">
      <c r="A51" s="493" t="s">
        <v>54</v>
      </c>
      <c r="B51" s="494"/>
      <c r="C51" s="494"/>
      <c r="D51" s="494"/>
      <c r="E51" s="494"/>
      <c r="F51" s="495"/>
      <c r="G51" s="546" t="s">
        <v>55</v>
      </c>
      <c r="H51" s="362"/>
      <c r="I51" s="362"/>
      <c r="J51" s="362"/>
      <c r="K51" s="362"/>
      <c r="L51" s="362"/>
      <c r="M51" s="362"/>
      <c r="N51" s="362"/>
      <c r="O51" s="547"/>
      <c r="P51" s="612" t="s">
        <v>56</v>
      </c>
      <c r="Q51" s="362"/>
      <c r="R51" s="362"/>
      <c r="S51" s="362"/>
      <c r="T51" s="362"/>
      <c r="U51" s="362"/>
      <c r="V51" s="362"/>
      <c r="W51" s="362"/>
      <c r="X51" s="547"/>
      <c r="Y51" s="613"/>
      <c r="Z51" s="614"/>
      <c r="AA51" s="615"/>
      <c r="AB51" s="616" t="s">
        <v>57</v>
      </c>
      <c r="AC51" s="617"/>
      <c r="AD51" s="618"/>
      <c r="AE51" s="320" t="s">
        <v>31</v>
      </c>
      <c r="AF51" s="320"/>
      <c r="AG51" s="320"/>
      <c r="AH51" s="320"/>
      <c r="AI51" s="320" t="s">
        <v>32</v>
      </c>
      <c r="AJ51" s="320"/>
      <c r="AK51" s="320"/>
      <c r="AL51" s="320"/>
      <c r="AM51" s="320" t="s">
        <v>58</v>
      </c>
      <c r="AN51" s="320"/>
      <c r="AO51" s="320"/>
      <c r="AP51" s="320"/>
      <c r="AQ51" s="252" t="s">
        <v>59</v>
      </c>
      <c r="AR51" s="253"/>
      <c r="AS51" s="253"/>
      <c r="AT51" s="254"/>
      <c r="AU51" s="358" t="s">
        <v>60</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61</v>
      </c>
      <c r="AT52" s="187"/>
      <c r="AU52" s="256"/>
      <c r="AV52" s="256"/>
      <c r="AW52" s="360" t="s">
        <v>62</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65</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67</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68</v>
      </c>
      <c r="Z55" s="283"/>
      <c r="AA55" s="284"/>
      <c r="AB55" s="442" t="s">
        <v>69</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96" t="s">
        <v>70</v>
      </c>
      <c r="B56" s="897"/>
      <c r="C56" s="897"/>
      <c r="D56" s="897"/>
      <c r="E56" s="897"/>
      <c r="F56" s="898"/>
      <c r="G56" s="902"/>
      <c r="H56" s="795"/>
      <c r="I56" s="795"/>
      <c r="J56" s="795"/>
      <c r="K56" s="795"/>
      <c r="L56" s="795"/>
      <c r="M56" s="795"/>
      <c r="N56" s="795"/>
      <c r="O56" s="795"/>
      <c r="P56" s="795"/>
      <c r="Q56" s="795"/>
      <c r="R56" s="795"/>
      <c r="S56" s="795"/>
      <c r="T56" s="795"/>
      <c r="U56" s="795"/>
      <c r="V56" s="795"/>
      <c r="W56" s="795"/>
      <c r="X56" s="795"/>
      <c r="Y56" s="795"/>
      <c r="Z56" s="795"/>
      <c r="AA56" s="795"/>
      <c r="AB56" s="795"/>
      <c r="AC56" s="795"/>
      <c r="AD56" s="795"/>
      <c r="AE56" s="795"/>
      <c r="AF56" s="795"/>
      <c r="AG56" s="795"/>
      <c r="AH56" s="795"/>
      <c r="AI56" s="795"/>
      <c r="AJ56" s="795"/>
      <c r="AK56" s="795"/>
      <c r="AL56" s="795"/>
      <c r="AM56" s="795"/>
      <c r="AN56" s="795"/>
      <c r="AO56" s="795"/>
      <c r="AP56" s="795"/>
      <c r="AQ56" s="795"/>
      <c r="AR56" s="795"/>
      <c r="AS56" s="795"/>
      <c r="AT56" s="795"/>
      <c r="AU56" s="795"/>
      <c r="AV56" s="795"/>
      <c r="AW56" s="795"/>
      <c r="AX56" s="796"/>
      <c r="AY56">
        <f t="shared" si="6"/>
        <v>0</v>
      </c>
    </row>
    <row r="57" spans="1:51" ht="23.25" hidden="1" customHeight="1" x14ac:dyDescent="0.15">
      <c r="A57" s="899"/>
      <c r="B57" s="900"/>
      <c r="C57" s="900"/>
      <c r="D57" s="900"/>
      <c r="E57" s="900"/>
      <c r="F57" s="901"/>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5"/>
      <c r="AF57" s="905"/>
      <c r="AG57" s="905"/>
      <c r="AH57" s="905"/>
      <c r="AI57" s="905"/>
      <c r="AJ57" s="905"/>
      <c r="AK57" s="905"/>
      <c r="AL57" s="905"/>
      <c r="AM57" s="905"/>
      <c r="AN57" s="905"/>
      <c r="AO57" s="905"/>
      <c r="AP57" s="905"/>
      <c r="AQ57" s="904"/>
      <c r="AR57" s="904"/>
      <c r="AS57" s="904"/>
      <c r="AT57" s="904"/>
      <c r="AU57" s="904"/>
      <c r="AV57" s="904"/>
      <c r="AW57" s="904"/>
      <c r="AX57" s="906"/>
      <c r="AY57">
        <f t="shared" si="6"/>
        <v>0</v>
      </c>
    </row>
    <row r="58" spans="1:51" ht="18.75" hidden="1" customHeight="1" x14ac:dyDescent="0.15">
      <c r="A58" s="493" t="s">
        <v>54</v>
      </c>
      <c r="B58" s="494"/>
      <c r="C58" s="494"/>
      <c r="D58" s="494"/>
      <c r="E58" s="494"/>
      <c r="F58" s="495"/>
      <c r="G58" s="546" t="s">
        <v>55</v>
      </c>
      <c r="H58" s="362"/>
      <c r="I58" s="362"/>
      <c r="J58" s="362"/>
      <c r="K58" s="362"/>
      <c r="L58" s="362"/>
      <c r="M58" s="362"/>
      <c r="N58" s="362"/>
      <c r="O58" s="547"/>
      <c r="P58" s="612" t="s">
        <v>56</v>
      </c>
      <c r="Q58" s="362"/>
      <c r="R58" s="362"/>
      <c r="S58" s="362"/>
      <c r="T58" s="362"/>
      <c r="U58" s="362"/>
      <c r="V58" s="362"/>
      <c r="W58" s="362"/>
      <c r="X58" s="547"/>
      <c r="Y58" s="613"/>
      <c r="Z58" s="614"/>
      <c r="AA58" s="615"/>
      <c r="AB58" s="616" t="s">
        <v>57</v>
      </c>
      <c r="AC58" s="617"/>
      <c r="AD58" s="618"/>
      <c r="AE58" s="320" t="s">
        <v>31</v>
      </c>
      <c r="AF58" s="320"/>
      <c r="AG58" s="320"/>
      <c r="AH58" s="320"/>
      <c r="AI58" s="320" t="s">
        <v>32</v>
      </c>
      <c r="AJ58" s="320"/>
      <c r="AK58" s="320"/>
      <c r="AL58" s="320"/>
      <c r="AM58" s="320" t="s">
        <v>58</v>
      </c>
      <c r="AN58" s="320"/>
      <c r="AO58" s="320"/>
      <c r="AP58" s="320"/>
      <c r="AQ58" s="252" t="s">
        <v>59</v>
      </c>
      <c r="AR58" s="253"/>
      <c r="AS58" s="253"/>
      <c r="AT58" s="254"/>
      <c r="AU58" s="358" t="s">
        <v>60</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61</v>
      </c>
      <c r="AT59" s="187"/>
      <c r="AU59" s="256"/>
      <c r="AV59" s="256"/>
      <c r="AW59" s="360" t="s">
        <v>62</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65</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67</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68</v>
      </c>
      <c r="Z62" s="283"/>
      <c r="AA62" s="284"/>
      <c r="AB62" s="478" t="s">
        <v>69</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96" t="s">
        <v>70</v>
      </c>
      <c r="B63" s="897"/>
      <c r="C63" s="897"/>
      <c r="D63" s="897"/>
      <c r="E63" s="897"/>
      <c r="F63" s="898"/>
      <c r="G63" s="902"/>
      <c r="H63" s="795"/>
      <c r="I63" s="795"/>
      <c r="J63" s="795"/>
      <c r="K63" s="795"/>
      <c r="L63" s="795"/>
      <c r="M63" s="795"/>
      <c r="N63" s="795"/>
      <c r="O63" s="795"/>
      <c r="P63" s="795"/>
      <c r="Q63" s="795"/>
      <c r="R63" s="795"/>
      <c r="S63" s="795"/>
      <c r="T63" s="795"/>
      <c r="U63" s="795"/>
      <c r="V63" s="795"/>
      <c r="W63" s="795"/>
      <c r="X63" s="795"/>
      <c r="Y63" s="795"/>
      <c r="Z63" s="795"/>
      <c r="AA63" s="795"/>
      <c r="AB63" s="795"/>
      <c r="AC63" s="795"/>
      <c r="AD63" s="795"/>
      <c r="AE63" s="795"/>
      <c r="AF63" s="795"/>
      <c r="AG63" s="795"/>
      <c r="AH63" s="795"/>
      <c r="AI63" s="795"/>
      <c r="AJ63" s="795"/>
      <c r="AK63" s="795"/>
      <c r="AL63" s="795"/>
      <c r="AM63" s="795"/>
      <c r="AN63" s="795"/>
      <c r="AO63" s="795"/>
      <c r="AP63" s="795"/>
      <c r="AQ63" s="795"/>
      <c r="AR63" s="795"/>
      <c r="AS63" s="795"/>
      <c r="AT63" s="795"/>
      <c r="AU63" s="795"/>
      <c r="AV63" s="795"/>
      <c r="AW63" s="795"/>
      <c r="AX63" s="796"/>
      <c r="AY63">
        <f t="shared" si="7"/>
        <v>0</v>
      </c>
    </row>
    <row r="64" spans="1:51" ht="23.25" hidden="1" customHeight="1" x14ac:dyDescent="0.15">
      <c r="A64" s="899"/>
      <c r="B64" s="900"/>
      <c r="C64" s="900"/>
      <c r="D64" s="900"/>
      <c r="E64" s="900"/>
      <c r="F64" s="901"/>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5"/>
      <c r="AF64" s="905"/>
      <c r="AG64" s="905"/>
      <c r="AH64" s="905"/>
      <c r="AI64" s="905"/>
      <c r="AJ64" s="905"/>
      <c r="AK64" s="905"/>
      <c r="AL64" s="905"/>
      <c r="AM64" s="905"/>
      <c r="AN64" s="905"/>
      <c r="AO64" s="905"/>
      <c r="AP64" s="905"/>
      <c r="AQ64" s="905"/>
      <c r="AR64" s="905"/>
      <c r="AS64" s="905"/>
      <c r="AT64" s="905"/>
      <c r="AU64" s="904"/>
      <c r="AV64" s="904"/>
      <c r="AW64" s="904"/>
      <c r="AX64" s="906"/>
      <c r="AY64">
        <f t="shared" si="7"/>
        <v>0</v>
      </c>
    </row>
    <row r="65" spans="1:51" ht="18.75" hidden="1" customHeight="1" x14ac:dyDescent="0.15">
      <c r="A65" s="854" t="s">
        <v>72</v>
      </c>
      <c r="B65" s="855"/>
      <c r="C65" s="855"/>
      <c r="D65" s="855"/>
      <c r="E65" s="855"/>
      <c r="F65" s="856"/>
      <c r="G65" s="857"/>
      <c r="H65" s="859" t="s">
        <v>55</v>
      </c>
      <c r="I65" s="859"/>
      <c r="J65" s="859"/>
      <c r="K65" s="859"/>
      <c r="L65" s="859"/>
      <c r="M65" s="859"/>
      <c r="N65" s="859"/>
      <c r="O65" s="860"/>
      <c r="P65" s="863" t="s">
        <v>56</v>
      </c>
      <c r="Q65" s="859"/>
      <c r="R65" s="859"/>
      <c r="S65" s="859"/>
      <c r="T65" s="859"/>
      <c r="U65" s="859"/>
      <c r="V65" s="860"/>
      <c r="W65" s="865" t="s">
        <v>73</v>
      </c>
      <c r="X65" s="866"/>
      <c r="Y65" s="869"/>
      <c r="Z65" s="869"/>
      <c r="AA65" s="870"/>
      <c r="AB65" s="863" t="s">
        <v>57</v>
      </c>
      <c r="AC65" s="859"/>
      <c r="AD65" s="860"/>
      <c r="AE65" s="320" t="s">
        <v>31</v>
      </c>
      <c r="AF65" s="320"/>
      <c r="AG65" s="320"/>
      <c r="AH65" s="320"/>
      <c r="AI65" s="320" t="s">
        <v>32</v>
      </c>
      <c r="AJ65" s="320"/>
      <c r="AK65" s="320"/>
      <c r="AL65" s="320"/>
      <c r="AM65" s="320" t="s">
        <v>58</v>
      </c>
      <c r="AN65" s="320"/>
      <c r="AO65" s="320"/>
      <c r="AP65" s="320"/>
      <c r="AQ65" s="200" t="s">
        <v>59</v>
      </c>
      <c r="AR65" s="184"/>
      <c r="AS65" s="184"/>
      <c r="AT65" s="185"/>
      <c r="AU65" s="973" t="s">
        <v>60</v>
      </c>
      <c r="AV65" s="973"/>
      <c r="AW65" s="973"/>
      <c r="AX65" s="974"/>
      <c r="AY65">
        <f>COUNTA($H$67)</f>
        <v>0</v>
      </c>
    </row>
    <row r="66" spans="1:51" ht="18.75" hidden="1" customHeight="1" x14ac:dyDescent="0.15">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20"/>
      <c r="AF66" s="320"/>
      <c r="AG66" s="320"/>
      <c r="AH66" s="320"/>
      <c r="AI66" s="320"/>
      <c r="AJ66" s="320"/>
      <c r="AK66" s="320"/>
      <c r="AL66" s="320"/>
      <c r="AM66" s="320"/>
      <c r="AN66" s="320"/>
      <c r="AO66" s="320"/>
      <c r="AP66" s="320"/>
      <c r="AQ66" s="216"/>
      <c r="AR66" s="163"/>
      <c r="AS66" s="164" t="s">
        <v>61</v>
      </c>
      <c r="AT66" s="187"/>
      <c r="AU66" s="256"/>
      <c r="AV66" s="256"/>
      <c r="AW66" s="861" t="s">
        <v>62</v>
      </c>
      <c r="AX66" s="975"/>
      <c r="AY66">
        <f>$AY$65</f>
        <v>0</v>
      </c>
    </row>
    <row r="67" spans="1:51" ht="23.25" hidden="1" customHeight="1" x14ac:dyDescent="0.15">
      <c r="A67" s="847"/>
      <c r="B67" s="848"/>
      <c r="C67" s="848"/>
      <c r="D67" s="848"/>
      <c r="E67" s="848"/>
      <c r="F67" s="849"/>
      <c r="G67" s="976" t="s">
        <v>74</v>
      </c>
      <c r="H67" s="959"/>
      <c r="I67" s="960"/>
      <c r="J67" s="960"/>
      <c r="K67" s="960"/>
      <c r="L67" s="960"/>
      <c r="M67" s="960"/>
      <c r="N67" s="960"/>
      <c r="O67" s="961"/>
      <c r="P67" s="959"/>
      <c r="Q67" s="960"/>
      <c r="R67" s="960"/>
      <c r="S67" s="960"/>
      <c r="T67" s="960"/>
      <c r="U67" s="960"/>
      <c r="V67" s="961"/>
      <c r="W67" s="965"/>
      <c r="X67" s="966"/>
      <c r="Y67" s="946" t="s">
        <v>65</v>
      </c>
      <c r="Z67" s="946"/>
      <c r="AA67" s="947"/>
      <c r="AB67" s="948" t="s">
        <v>75</v>
      </c>
      <c r="AC67" s="948"/>
      <c r="AD67" s="948"/>
      <c r="AE67" s="348"/>
      <c r="AF67" s="349"/>
      <c r="AG67" s="349"/>
      <c r="AH67" s="349"/>
      <c r="AI67" s="348"/>
      <c r="AJ67" s="349"/>
      <c r="AK67" s="349"/>
      <c r="AL67" s="349"/>
      <c r="AM67" s="348"/>
      <c r="AN67" s="349"/>
      <c r="AO67" s="349"/>
      <c r="AP67" s="349"/>
      <c r="AQ67" s="348"/>
      <c r="AR67" s="349"/>
      <c r="AS67" s="349"/>
      <c r="AT67" s="812"/>
      <c r="AU67" s="349"/>
      <c r="AV67" s="349"/>
      <c r="AW67" s="349"/>
      <c r="AX67" s="350"/>
      <c r="AY67">
        <f t="shared" ref="AY67:AY72" si="8">$AY$65</f>
        <v>0</v>
      </c>
    </row>
    <row r="68" spans="1:51" ht="23.25" hidden="1" customHeight="1" x14ac:dyDescent="0.15">
      <c r="A68" s="847"/>
      <c r="B68" s="848"/>
      <c r="C68" s="848"/>
      <c r="D68" s="848"/>
      <c r="E68" s="848"/>
      <c r="F68" s="849"/>
      <c r="G68" s="936"/>
      <c r="H68" s="962"/>
      <c r="I68" s="963"/>
      <c r="J68" s="963"/>
      <c r="K68" s="963"/>
      <c r="L68" s="963"/>
      <c r="M68" s="963"/>
      <c r="N68" s="963"/>
      <c r="O68" s="964"/>
      <c r="P68" s="962"/>
      <c r="Q68" s="963"/>
      <c r="R68" s="963"/>
      <c r="S68" s="963"/>
      <c r="T68" s="963"/>
      <c r="U68" s="963"/>
      <c r="V68" s="964"/>
      <c r="W68" s="967"/>
      <c r="X68" s="968"/>
      <c r="Y68" s="115" t="s">
        <v>67</v>
      </c>
      <c r="Z68" s="115"/>
      <c r="AA68" s="116"/>
      <c r="AB68" s="971" t="s">
        <v>75</v>
      </c>
      <c r="AC68" s="971"/>
      <c r="AD68" s="971"/>
      <c r="AE68" s="348"/>
      <c r="AF68" s="349"/>
      <c r="AG68" s="349"/>
      <c r="AH68" s="349"/>
      <c r="AI68" s="348"/>
      <c r="AJ68" s="349"/>
      <c r="AK68" s="349"/>
      <c r="AL68" s="349"/>
      <c r="AM68" s="348"/>
      <c r="AN68" s="349"/>
      <c r="AO68" s="349"/>
      <c r="AP68" s="349"/>
      <c r="AQ68" s="348"/>
      <c r="AR68" s="349"/>
      <c r="AS68" s="349"/>
      <c r="AT68" s="812"/>
      <c r="AU68" s="349"/>
      <c r="AV68" s="349"/>
      <c r="AW68" s="349"/>
      <c r="AX68" s="350"/>
      <c r="AY68">
        <f t="shared" si="8"/>
        <v>0</v>
      </c>
    </row>
    <row r="69" spans="1:51" ht="23.25" hidden="1" customHeight="1" x14ac:dyDescent="0.15">
      <c r="A69" s="847"/>
      <c r="B69" s="848"/>
      <c r="C69" s="848"/>
      <c r="D69" s="848"/>
      <c r="E69" s="848"/>
      <c r="F69" s="849"/>
      <c r="G69" s="977"/>
      <c r="H69" s="962"/>
      <c r="I69" s="963"/>
      <c r="J69" s="963"/>
      <c r="K69" s="963"/>
      <c r="L69" s="963"/>
      <c r="M69" s="963"/>
      <c r="N69" s="963"/>
      <c r="O69" s="964"/>
      <c r="P69" s="962"/>
      <c r="Q69" s="963"/>
      <c r="R69" s="963"/>
      <c r="S69" s="963"/>
      <c r="T69" s="963"/>
      <c r="U69" s="963"/>
      <c r="V69" s="964"/>
      <c r="W69" s="969"/>
      <c r="X69" s="970"/>
      <c r="Y69" s="115" t="s">
        <v>68</v>
      </c>
      <c r="Z69" s="115"/>
      <c r="AA69" s="116"/>
      <c r="AB69" s="972" t="s">
        <v>76</v>
      </c>
      <c r="AC69" s="972"/>
      <c r="AD69" s="972"/>
      <c r="AE69" s="356"/>
      <c r="AF69" s="357"/>
      <c r="AG69" s="357"/>
      <c r="AH69" s="357"/>
      <c r="AI69" s="356"/>
      <c r="AJ69" s="357"/>
      <c r="AK69" s="357"/>
      <c r="AL69" s="357"/>
      <c r="AM69" s="356"/>
      <c r="AN69" s="357"/>
      <c r="AO69" s="357"/>
      <c r="AP69" s="357"/>
      <c r="AQ69" s="348"/>
      <c r="AR69" s="349"/>
      <c r="AS69" s="349"/>
      <c r="AT69" s="812"/>
      <c r="AU69" s="349"/>
      <c r="AV69" s="349"/>
      <c r="AW69" s="349"/>
      <c r="AX69" s="350"/>
      <c r="AY69">
        <f t="shared" si="8"/>
        <v>0</v>
      </c>
    </row>
    <row r="70" spans="1:51" ht="23.25" hidden="1" customHeight="1" x14ac:dyDescent="0.15">
      <c r="A70" s="847" t="s">
        <v>77</v>
      </c>
      <c r="B70" s="848"/>
      <c r="C70" s="848"/>
      <c r="D70" s="848"/>
      <c r="E70" s="848"/>
      <c r="F70" s="849"/>
      <c r="G70" s="936" t="s">
        <v>78</v>
      </c>
      <c r="H70" s="937"/>
      <c r="I70" s="937"/>
      <c r="J70" s="937"/>
      <c r="K70" s="937"/>
      <c r="L70" s="937"/>
      <c r="M70" s="937"/>
      <c r="N70" s="937"/>
      <c r="O70" s="937"/>
      <c r="P70" s="937"/>
      <c r="Q70" s="937"/>
      <c r="R70" s="937"/>
      <c r="S70" s="937"/>
      <c r="T70" s="937"/>
      <c r="U70" s="937"/>
      <c r="V70" s="937"/>
      <c r="W70" s="940" t="s">
        <v>79</v>
      </c>
      <c r="X70" s="941"/>
      <c r="Y70" s="946" t="s">
        <v>65</v>
      </c>
      <c r="Z70" s="946"/>
      <c r="AA70" s="947"/>
      <c r="AB70" s="948" t="s">
        <v>75</v>
      </c>
      <c r="AC70" s="948"/>
      <c r="AD70" s="948"/>
      <c r="AE70" s="348"/>
      <c r="AF70" s="349"/>
      <c r="AG70" s="349"/>
      <c r="AH70" s="349"/>
      <c r="AI70" s="348"/>
      <c r="AJ70" s="349"/>
      <c r="AK70" s="349"/>
      <c r="AL70" s="349"/>
      <c r="AM70" s="348"/>
      <c r="AN70" s="349"/>
      <c r="AO70" s="349"/>
      <c r="AP70" s="349"/>
      <c r="AQ70" s="348"/>
      <c r="AR70" s="349"/>
      <c r="AS70" s="349"/>
      <c r="AT70" s="812"/>
      <c r="AU70" s="349"/>
      <c r="AV70" s="349"/>
      <c r="AW70" s="349"/>
      <c r="AX70" s="350"/>
      <c r="AY70">
        <f t="shared" si="8"/>
        <v>0</v>
      </c>
    </row>
    <row r="71" spans="1:51" ht="23.25" hidden="1" customHeight="1" x14ac:dyDescent="0.15">
      <c r="A71" s="847"/>
      <c r="B71" s="848"/>
      <c r="C71" s="848"/>
      <c r="D71" s="848"/>
      <c r="E71" s="848"/>
      <c r="F71" s="849"/>
      <c r="G71" s="936"/>
      <c r="H71" s="938"/>
      <c r="I71" s="938"/>
      <c r="J71" s="938"/>
      <c r="K71" s="938"/>
      <c r="L71" s="938"/>
      <c r="M71" s="938"/>
      <c r="N71" s="938"/>
      <c r="O71" s="938"/>
      <c r="P71" s="938"/>
      <c r="Q71" s="938"/>
      <c r="R71" s="938"/>
      <c r="S71" s="938"/>
      <c r="T71" s="938"/>
      <c r="U71" s="938"/>
      <c r="V71" s="938"/>
      <c r="W71" s="942"/>
      <c r="X71" s="943"/>
      <c r="Y71" s="115" t="s">
        <v>67</v>
      </c>
      <c r="Z71" s="115"/>
      <c r="AA71" s="116"/>
      <c r="AB71" s="971" t="s">
        <v>75</v>
      </c>
      <c r="AC71" s="971"/>
      <c r="AD71" s="971"/>
      <c r="AE71" s="348"/>
      <c r="AF71" s="349"/>
      <c r="AG71" s="349"/>
      <c r="AH71" s="349"/>
      <c r="AI71" s="348"/>
      <c r="AJ71" s="349"/>
      <c r="AK71" s="349"/>
      <c r="AL71" s="349"/>
      <c r="AM71" s="348"/>
      <c r="AN71" s="349"/>
      <c r="AO71" s="349"/>
      <c r="AP71" s="349"/>
      <c r="AQ71" s="348"/>
      <c r="AR71" s="349"/>
      <c r="AS71" s="349"/>
      <c r="AT71" s="812"/>
      <c r="AU71" s="349"/>
      <c r="AV71" s="349"/>
      <c r="AW71" s="349"/>
      <c r="AX71" s="350"/>
      <c r="AY71">
        <f t="shared" si="8"/>
        <v>0</v>
      </c>
    </row>
    <row r="72" spans="1:51" ht="23.25" hidden="1" customHeight="1" x14ac:dyDescent="0.15">
      <c r="A72" s="850"/>
      <c r="B72" s="851"/>
      <c r="C72" s="851"/>
      <c r="D72" s="851"/>
      <c r="E72" s="851"/>
      <c r="F72" s="852"/>
      <c r="G72" s="936"/>
      <c r="H72" s="939"/>
      <c r="I72" s="939"/>
      <c r="J72" s="939"/>
      <c r="K72" s="939"/>
      <c r="L72" s="939"/>
      <c r="M72" s="939"/>
      <c r="N72" s="939"/>
      <c r="O72" s="939"/>
      <c r="P72" s="939"/>
      <c r="Q72" s="939"/>
      <c r="R72" s="939"/>
      <c r="S72" s="939"/>
      <c r="T72" s="939"/>
      <c r="U72" s="939"/>
      <c r="V72" s="939"/>
      <c r="W72" s="944"/>
      <c r="X72" s="945"/>
      <c r="Y72" s="115" t="s">
        <v>68</v>
      </c>
      <c r="Z72" s="115"/>
      <c r="AA72" s="116"/>
      <c r="AB72" s="972" t="s">
        <v>76</v>
      </c>
      <c r="AC72" s="972"/>
      <c r="AD72" s="972"/>
      <c r="AE72" s="356"/>
      <c r="AF72" s="357"/>
      <c r="AG72" s="357"/>
      <c r="AH72" s="357"/>
      <c r="AI72" s="356"/>
      <c r="AJ72" s="357"/>
      <c r="AK72" s="357"/>
      <c r="AL72" s="357"/>
      <c r="AM72" s="356"/>
      <c r="AN72" s="357"/>
      <c r="AO72" s="357"/>
      <c r="AP72" s="935"/>
      <c r="AQ72" s="348"/>
      <c r="AR72" s="349"/>
      <c r="AS72" s="349"/>
      <c r="AT72" s="812"/>
      <c r="AU72" s="349"/>
      <c r="AV72" s="349"/>
      <c r="AW72" s="349"/>
      <c r="AX72" s="350"/>
      <c r="AY72">
        <f t="shared" si="8"/>
        <v>0</v>
      </c>
    </row>
    <row r="73" spans="1:51" ht="18.75" hidden="1" customHeight="1" x14ac:dyDescent="0.15">
      <c r="A73" s="833" t="s">
        <v>72</v>
      </c>
      <c r="B73" s="834"/>
      <c r="C73" s="834"/>
      <c r="D73" s="834"/>
      <c r="E73" s="834"/>
      <c r="F73" s="835"/>
      <c r="G73" s="804"/>
      <c r="H73" s="184" t="s">
        <v>55</v>
      </c>
      <c r="I73" s="184"/>
      <c r="J73" s="184"/>
      <c r="K73" s="184"/>
      <c r="L73" s="184"/>
      <c r="M73" s="184"/>
      <c r="N73" s="184"/>
      <c r="O73" s="185"/>
      <c r="P73" s="200" t="s">
        <v>56</v>
      </c>
      <c r="Q73" s="184"/>
      <c r="R73" s="184"/>
      <c r="S73" s="184"/>
      <c r="T73" s="184"/>
      <c r="U73" s="184"/>
      <c r="V73" s="184"/>
      <c r="W73" s="184"/>
      <c r="X73" s="185"/>
      <c r="Y73" s="806"/>
      <c r="Z73" s="807"/>
      <c r="AA73" s="808"/>
      <c r="AB73" s="200" t="s">
        <v>57</v>
      </c>
      <c r="AC73" s="184"/>
      <c r="AD73" s="185"/>
      <c r="AE73" s="320" t="s">
        <v>31</v>
      </c>
      <c r="AF73" s="320"/>
      <c r="AG73" s="320"/>
      <c r="AH73" s="320"/>
      <c r="AI73" s="320" t="s">
        <v>32</v>
      </c>
      <c r="AJ73" s="320"/>
      <c r="AK73" s="320"/>
      <c r="AL73" s="320"/>
      <c r="AM73" s="320" t="s">
        <v>58</v>
      </c>
      <c r="AN73" s="320"/>
      <c r="AO73" s="320"/>
      <c r="AP73" s="320"/>
      <c r="AQ73" s="200" t="s">
        <v>59</v>
      </c>
      <c r="AR73" s="184"/>
      <c r="AS73" s="184"/>
      <c r="AT73" s="185"/>
      <c r="AU73" s="258" t="s">
        <v>60</v>
      </c>
      <c r="AV73" s="161"/>
      <c r="AW73" s="161"/>
      <c r="AX73" s="162"/>
      <c r="AY73">
        <f>COUNTA($H$75)</f>
        <v>0</v>
      </c>
    </row>
    <row r="74" spans="1:51" ht="18.75" hidden="1" customHeight="1" x14ac:dyDescent="0.15">
      <c r="A74" s="836"/>
      <c r="B74" s="837"/>
      <c r="C74" s="837"/>
      <c r="D74" s="837"/>
      <c r="E74" s="837"/>
      <c r="F74" s="838"/>
      <c r="G74" s="805"/>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61</v>
      </c>
      <c r="AT74" s="187"/>
      <c r="AU74" s="216"/>
      <c r="AV74" s="163"/>
      <c r="AW74" s="164" t="s">
        <v>62</v>
      </c>
      <c r="AX74" s="165"/>
      <c r="AY74">
        <f>$AY$73</f>
        <v>0</v>
      </c>
    </row>
    <row r="75" spans="1:51" ht="23.25" hidden="1" customHeight="1" x14ac:dyDescent="0.15">
      <c r="A75" s="836"/>
      <c r="B75" s="837"/>
      <c r="C75" s="837"/>
      <c r="D75" s="837"/>
      <c r="E75" s="837"/>
      <c r="F75" s="838"/>
      <c r="G75" s="779" t="s">
        <v>74</v>
      </c>
      <c r="H75" s="176"/>
      <c r="I75" s="176"/>
      <c r="J75" s="176"/>
      <c r="K75" s="176"/>
      <c r="L75" s="176"/>
      <c r="M75" s="176"/>
      <c r="N75" s="176"/>
      <c r="O75" s="218"/>
      <c r="P75" s="176"/>
      <c r="Q75" s="176"/>
      <c r="R75" s="176"/>
      <c r="S75" s="176"/>
      <c r="T75" s="176"/>
      <c r="U75" s="176"/>
      <c r="V75" s="176"/>
      <c r="W75" s="176"/>
      <c r="X75" s="218"/>
      <c r="Y75" s="157" t="s">
        <v>65</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36"/>
      <c r="B76" s="837"/>
      <c r="C76" s="837"/>
      <c r="D76" s="837"/>
      <c r="E76" s="837"/>
      <c r="F76" s="838"/>
      <c r="G76" s="780"/>
      <c r="H76" s="220"/>
      <c r="I76" s="220"/>
      <c r="J76" s="220"/>
      <c r="K76" s="220"/>
      <c r="L76" s="220"/>
      <c r="M76" s="220"/>
      <c r="N76" s="220"/>
      <c r="O76" s="221"/>
      <c r="P76" s="220"/>
      <c r="Q76" s="220"/>
      <c r="R76" s="220"/>
      <c r="S76" s="220"/>
      <c r="T76" s="220"/>
      <c r="U76" s="220"/>
      <c r="V76" s="220"/>
      <c r="W76" s="220"/>
      <c r="X76" s="221"/>
      <c r="Y76" s="197" t="s">
        <v>67</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36"/>
      <c r="B77" s="837"/>
      <c r="C77" s="837"/>
      <c r="D77" s="837"/>
      <c r="E77" s="837"/>
      <c r="F77" s="838"/>
      <c r="G77" s="781"/>
      <c r="H77" s="179"/>
      <c r="I77" s="179"/>
      <c r="J77" s="179"/>
      <c r="K77" s="179"/>
      <c r="L77" s="179"/>
      <c r="M77" s="179"/>
      <c r="N77" s="179"/>
      <c r="O77" s="223"/>
      <c r="P77" s="220"/>
      <c r="Q77" s="220"/>
      <c r="R77" s="220"/>
      <c r="S77" s="220"/>
      <c r="T77" s="220"/>
      <c r="U77" s="220"/>
      <c r="V77" s="220"/>
      <c r="W77" s="220"/>
      <c r="X77" s="221"/>
      <c r="Y77" s="200" t="s">
        <v>68</v>
      </c>
      <c r="Z77" s="184"/>
      <c r="AA77" s="185"/>
      <c r="AB77" s="198" t="s">
        <v>69</v>
      </c>
      <c r="AC77" s="198"/>
      <c r="AD77" s="198"/>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909" t="s">
        <v>80</v>
      </c>
      <c r="B78" s="910"/>
      <c r="C78" s="910"/>
      <c r="D78" s="910"/>
      <c r="E78" s="907" t="s">
        <v>81</v>
      </c>
      <c r="F78" s="908"/>
      <c r="G78" s="45" t="s">
        <v>78</v>
      </c>
      <c r="H78" s="790"/>
      <c r="I78" s="230"/>
      <c r="J78" s="230"/>
      <c r="K78" s="230"/>
      <c r="L78" s="230"/>
      <c r="M78" s="230"/>
      <c r="N78" s="230"/>
      <c r="O78" s="791"/>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809" t="s">
        <v>82</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11" t="s">
        <v>83</v>
      </c>
      <c r="AP79" s="112"/>
      <c r="AQ79" s="112"/>
      <c r="AR79" s="62" t="s">
        <v>84</v>
      </c>
      <c r="AS79" s="111"/>
      <c r="AT79" s="112"/>
      <c r="AU79" s="112"/>
      <c r="AV79" s="112"/>
      <c r="AW79" s="112"/>
      <c r="AX79" s="113"/>
      <c r="AY79">
        <f>COUNTIF($AR$79,"☑")</f>
        <v>0</v>
      </c>
    </row>
    <row r="80" spans="1:51" ht="18.75" hidden="1" customHeight="1" x14ac:dyDescent="0.15">
      <c r="A80" s="500" t="s">
        <v>85</v>
      </c>
      <c r="B80" s="842" t="s">
        <v>86</v>
      </c>
      <c r="C80" s="843"/>
      <c r="D80" s="843"/>
      <c r="E80" s="843"/>
      <c r="F80" s="844"/>
      <c r="G80" s="772" t="s">
        <v>87</v>
      </c>
      <c r="H80" s="772"/>
      <c r="I80" s="772"/>
      <c r="J80" s="772"/>
      <c r="K80" s="772"/>
      <c r="L80" s="772"/>
      <c r="M80" s="772"/>
      <c r="N80" s="772"/>
      <c r="O80" s="772"/>
      <c r="P80" s="772"/>
      <c r="Q80" s="772"/>
      <c r="R80" s="772"/>
      <c r="S80" s="772"/>
      <c r="T80" s="772"/>
      <c r="U80" s="772"/>
      <c r="V80" s="772"/>
      <c r="W80" s="772"/>
      <c r="X80" s="772"/>
      <c r="Y80" s="772"/>
      <c r="Z80" s="772"/>
      <c r="AA80" s="773"/>
      <c r="AB80" s="771" t="s">
        <v>88</v>
      </c>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878"/>
      <c r="AY80">
        <f>COUNTA($G$82)</f>
        <v>0</v>
      </c>
    </row>
    <row r="81" spans="1:60" ht="22.5" hidden="1" customHeight="1" x14ac:dyDescent="0.15">
      <c r="A81" s="501"/>
      <c r="B81" s="845"/>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45"/>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9"/>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45"/>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40"/>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46"/>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41"/>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89</v>
      </c>
      <c r="C85" s="533"/>
      <c r="D85" s="533"/>
      <c r="E85" s="533"/>
      <c r="F85" s="534"/>
      <c r="G85" s="792" t="s">
        <v>90</v>
      </c>
      <c r="H85" s="772"/>
      <c r="I85" s="772"/>
      <c r="J85" s="772"/>
      <c r="K85" s="772"/>
      <c r="L85" s="772"/>
      <c r="M85" s="772"/>
      <c r="N85" s="772"/>
      <c r="O85" s="773"/>
      <c r="P85" s="771" t="s">
        <v>91</v>
      </c>
      <c r="Q85" s="772"/>
      <c r="R85" s="772"/>
      <c r="S85" s="772"/>
      <c r="T85" s="772"/>
      <c r="U85" s="772"/>
      <c r="V85" s="772"/>
      <c r="W85" s="772"/>
      <c r="X85" s="773"/>
      <c r="Y85" s="188"/>
      <c r="Z85" s="189"/>
      <c r="AA85" s="190"/>
      <c r="AB85" s="439" t="s">
        <v>57</v>
      </c>
      <c r="AC85" s="440"/>
      <c r="AD85" s="441"/>
      <c r="AE85" s="320" t="s">
        <v>31</v>
      </c>
      <c r="AF85" s="320"/>
      <c r="AG85" s="320"/>
      <c r="AH85" s="320"/>
      <c r="AI85" s="320" t="s">
        <v>32</v>
      </c>
      <c r="AJ85" s="320"/>
      <c r="AK85" s="320"/>
      <c r="AL85" s="320"/>
      <c r="AM85" s="320" t="s">
        <v>58</v>
      </c>
      <c r="AN85" s="320"/>
      <c r="AO85" s="320"/>
      <c r="AP85" s="320"/>
      <c r="AQ85" s="200" t="s">
        <v>59</v>
      </c>
      <c r="AR85" s="184"/>
      <c r="AS85" s="184"/>
      <c r="AT85" s="185"/>
      <c r="AU85" s="354" t="s">
        <v>60</v>
      </c>
      <c r="AV85" s="354"/>
      <c r="AW85" s="354"/>
      <c r="AX85" s="355"/>
      <c r="AY85">
        <f t="shared" si="10"/>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61</v>
      </c>
      <c r="AT86" s="187"/>
      <c r="AU86" s="256"/>
      <c r="AV86" s="256"/>
      <c r="AW86" s="360" t="s">
        <v>62</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97"/>
      <c r="R87" s="797"/>
      <c r="S87" s="797"/>
      <c r="T87" s="797"/>
      <c r="U87" s="797"/>
      <c r="V87" s="797"/>
      <c r="W87" s="797"/>
      <c r="X87" s="798"/>
      <c r="Y87" s="742" t="s">
        <v>92</v>
      </c>
      <c r="Z87" s="743"/>
      <c r="AA87" s="744"/>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99"/>
      <c r="Q88" s="799"/>
      <c r="R88" s="799"/>
      <c r="S88" s="799"/>
      <c r="T88" s="799"/>
      <c r="U88" s="799"/>
      <c r="V88" s="799"/>
      <c r="W88" s="799"/>
      <c r="X88" s="800"/>
      <c r="Y88" s="717" t="s">
        <v>67</v>
      </c>
      <c r="Z88" s="718"/>
      <c r="AA88" s="719"/>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801"/>
      <c r="Y89" s="717" t="s">
        <v>68</v>
      </c>
      <c r="Z89" s="718"/>
      <c r="AA89" s="719"/>
      <c r="AB89" s="442" t="s">
        <v>69</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3" t="s">
        <v>89</v>
      </c>
      <c r="C90" s="533"/>
      <c r="D90" s="533"/>
      <c r="E90" s="533"/>
      <c r="F90" s="534"/>
      <c r="G90" s="792" t="s">
        <v>90</v>
      </c>
      <c r="H90" s="772"/>
      <c r="I90" s="772"/>
      <c r="J90" s="772"/>
      <c r="K90" s="772"/>
      <c r="L90" s="772"/>
      <c r="M90" s="772"/>
      <c r="N90" s="772"/>
      <c r="O90" s="773"/>
      <c r="P90" s="771" t="s">
        <v>91</v>
      </c>
      <c r="Q90" s="772"/>
      <c r="R90" s="772"/>
      <c r="S90" s="772"/>
      <c r="T90" s="772"/>
      <c r="U90" s="772"/>
      <c r="V90" s="772"/>
      <c r="W90" s="772"/>
      <c r="X90" s="773"/>
      <c r="Y90" s="188"/>
      <c r="Z90" s="189"/>
      <c r="AA90" s="190"/>
      <c r="AB90" s="439" t="s">
        <v>57</v>
      </c>
      <c r="AC90" s="440"/>
      <c r="AD90" s="441"/>
      <c r="AE90" s="320" t="s">
        <v>31</v>
      </c>
      <c r="AF90" s="320"/>
      <c r="AG90" s="320"/>
      <c r="AH90" s="320"/>
      <c r="AI90" s="320" t="s">
        <v>32</v>
      </c>
      <c r="AJ90" s="320"/>
      <c r="AK90" s="320"/>
      <c r="AL90" s="320"/>
      <c r="AM90" s="320" t="s">
        <v>58</v>
      </c>
      <c r="AN90" s="320"/>
      <c r="AO90" s="320"/>
      <c r="AP90" s="320"/>
      <c r="AQ90" s="200" t="s">
        <v>59</v>
      </c>
      <c r="AR90" s="184"/>
      <c r="AS90" s="184"/>
      <c r="AT90" s="185"/>
      <c r="AU90" s="354" t="s">
        <v>60</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61</v>
      </c>
      <c r="AT91" s="187"/>
      <c r="AU91" s="256"/>
      <c r="AV91" s="256"/>
      <c r="AW91" s="360" t="s">
        <v>62</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97"/>
      <c r="R92" s="797"/>
      <c r="S92" s="797"/>
      <c r="T92" s="797"/>
      <c r="U92" s="797"/>
      <c r="V92" s="797"/>
      <c r="W92" s="797"/>
      <c r="X92" s="798"/>
      <c r="Y92" s="742" t="s">
        <v>92</v>
      </c>
      <c r="Z92" s="743"/>
      <c r="AA92" s="744"/>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99"/>
      <c r="Q93" s="799"/>
      <c r="R93" s="799"/>
      <c r="S93" s="799"/>
      <c r="T93" s="799"/>
      <c r="U93" s="799"/>
      <c r="V93" s="799"/>
      <c r="W93" s="799"/>
      <c r="X93" s="800"/>
      <c r="Y93" s="717" t="s">
        <v>67</v>
      </c>
      <c r="Z93" s="718"/>
      <c r="AA93" s="719"/>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801"/>
      <c r="Y94" s="717" t="s">
        <v>68</v>
      </c>
      <c r="Z94" s="718"/>
      <c r="AA94" s="719"/>
      <c r="AB94" s="442" t="s">
        <v>69</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89</v>
      </c>
      <c r="C95" s="533"/>
      <c r="D95" s="533"/>
      <c r="E95" s="533"/>
      <c r="F95" s="534"/>
      <c r="G95" s="792" t="s">
        <v>90</v>
      </c>
      <c r="H95" s="772"/>
      <c r="I95" s="772"/>
      <c r="J95" s="772"/>
      <c r="K95" s="772"/>
      <c r="L95" s="772"/>
      <c r="M95" s="772"/>
      <c r="N95" s="772"/>
      <c r="O95" s="773"/>
      <c r="P95" s="771" t="s">
        <v>91</v>
      </c>
      <c r="Q95" s="772"/>
      <c r="R95" s="772"/>
      <c r="S95" s="772"/>
      <c r="T95" s="772"/>
      <c r="U95" s="772"/>
      <c r="V95" s="772"/>
      <c r="W95" s="772"/>
      <c r="X95" s="773"/>
      <c r="Y95" s="188"/>
      <c r="Z95" s="189"/>
      <c r="AA95" s="190"/>
      <c r="AB95" s="439" t="s">
        <v>57</v>
      </c>
      <c r="AC95" s="440"/>
      <c r="AD95" s="441"/>
      <c r="AE95" s="320" t="s">
        <v>31</v>
      </c>
      <c r="AF95" s="320"/>
      <c r="AG95" s="320"/>
      <c r="AH95" s="320"/>
      <c r="AI95" s="320" t="s">
        <v>32</v>
      </c>
      <c r="AJ95" s="320"/>
      <c r="AK95" s="320"/>
      <c r="AL95" s="320"/>
      <c r="AM95" s="320" t="s">
        <v>58</v>
      </c>
      <c r="AN95" s="320"/>
      <c r="AO95" s="320"/>
      <c r="AP95" s="320"/>
      <c r="AQ95" s="200" t="s">
        <v>59</v>
      </c>
      <c r="AR95" s="184"/>
      <c r="AS95" s="184"/>
      <c r="AT95" s="185"/>
      <c r="AU95" s="354" t="s">
        <v>60</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61</v>
      </c>
      <c r="AT96" s="187"/>
      <c r="AU96" s="256"/>
      <c r="AV96" s="256"/>
      <c r="AW96" s="360" t="s">
        <v>62</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97"/>
      <c r="R97" s="797"/>
      <c r="S97" s="797"/>
      <c r="T97" s="797"/>
      <c r="U97" s="797"/>
      <c r="V97" s="797"/>
      <c r="W97" s="797"/>
      <c r="X97" s="798"/>
      <c r="Y97" s="742" t="s">
        <v>92</v>
      </c>
      <c r="Z97" s="743"/>
      <c r="AA97" s="744"/>
      <c r="AB97" s="388"/>
      <c r="AC97" s="389"/>
      <c r="AD97" s="390"/>
      <c r="AE97" s="348"/>
      <c r="AF97" s="349"/>
      <c r="AG97" s="349"/>
      <c r="AH97" s="812"/>
      <c r="AI97" s="348"/>
      <c r="AJ97" s="349"/>
      <c r="AK97" s="349"/>
      <c r="AL97" s="812"/>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99"/>
      <c r="Q98" s="799"/>
      <c r="R98" s="799"/>
      <c r="S98" s="799"/>
      <c r="T98" s="799"/>
      <c r="U98" s="799"/>
      <c r="V98" s="799"/>
      <c r="W98" s="799"/>
      <c r="X98" s="800"/>
      <c r="Y98" s="717" t="s">
        <v>67</v>
      </c>
      <c r="Z98" s="718"/>
      <c r="AA98" s="719"/>
      <c r="AB98" s="285"/>
      <c r="AC98" s="286"/>
      <c r="AD98" s="287"/>
      <c r="AE98" s="348"/>
      <c r="AF98" s="349"/>
      <c r="AG98" s="349"/>
      <c r="AH98" s="812"/>
      <c r="AI98" s="348"/>
      <c r="AJ98" s="349"/>
      <c r="AK98" s="349"/>
      <c r="AL98" s="812"/>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76"/>
      <c r="C99" s="876"/>
      <c r="D99" s="876"/>
      <c r="E99" s="876"/>
      <c r="F99" s="877"/>
      <c r="G99" s="802"/>
      <c r="H99" s="233"/>
      <c r="I99" s="233"/>
      <c r="J99" s="233"/>
      <c r="K99" s="233"/>
      <c r="L99" s="233"/>
      <c r="M99" s="233"/>
      <c r="N99" s="233"/>
      <c r="O99" s="803"/>
      <c r="P99" s="839"/>
      <c r="Q99" s="839"/>
      <c r="R99" s="839"/>
      <c r="S99" s="839"/>
      <c r="T99" s="839"/>
      <c r="U99" s="839"/>
      <c r="V99" s="839"/>
      <c r="W99" s="839"/>
      <c r="X99" s="840"/>
      <c r="Y99" s="461" t="s">
        <v>68</v>
      </c>
      <c r="Z99" s="462"/>
      <c r="AA99" s="463"/>
      <c r="AB99" s="443" t="s">
        <v>69</v>
      </c>
      <c r="AC99" s="444"/>
      <c r="AD99" s="445"/>
      <c r="AE99" s="813"/>
      <c r="AF99" s="814"/>
      <c r="AG99" s="814"/>
      <c r="AH99" s="841"/>
      <c r="AI99" s="813"/>
      <c r="AJ99" s="814"/>
      <c r="AK99" s="814"/>
      <c r="AL99" s="841"/>
      <c r="AM99" s="813"/>
      <c r="AN99" s="814"/>
      <c r="AO99" s="814"/>
      <c r="AP99" s="814"/>
      <c r="AQ99" s="815"/>
      <c r="AR99" s="816"/>
      <c r="AS99" s="816"/>
      <c r="AT99" s="817"/>
      <c r="AU99" s="814"/>
      <c r="AV99" s="814"/>
      <c r="AW99" s="814"/>
      <c r="AX99" s="818"/>
      <c r="AY99">
        <f t="shared" si="12"/>
        <v>0</v>
      </c>
    </row>
    <row r="100" spans="1:60" ht="31.5" customHeight="1" x14ac:dyDescent="0.15">
      <c r="A100" s="828" t="s">
        <v>93</v>
      </c>
      <c r="B100" s="829"/>
      <c r="C100" s="829"/>
      <c r="D100" s="829"/>
      <c r="E100" s="829"/>
      <c r="F100" s="830"/>
      <c r="G100" s="831" t="s">
        <v>94</v>
      </c>
      <c r="H100" s="831"/>
      <c r="I100" s="831"/>
      <c r="J100" s="831"/>
      <c r="K100" s="831"/>
      <c r="L100" s="831"/>
      <c r="M100" s="831"/>
      <c r="N100" s="831"/>
      <c r="O100" s="831"/>
      <c r="P100" s="831"/>
      <c r="Q100" s="831"/>
      <c r="R100" s="831"/>
      <c r="S100" s="831"/>
      <c r="T100" s="831"/>
      <c r="U100" s="831"/>
      <c r="V100" s="831"/>
      <c r="W100" s="831"/>
      <c r="X100" s="832"/>
      <c r="Y100" s="446"/>
      <c r="Z100" s="447"/>
      <c r="AA100" s="448"/>
      <c r="AB100" s="853" t="s">
        <v>57</v>
      </c>
      <c r="AC100" s="853"/>
      <c r="AD100" s="853"/>
      <c r="AE100" s="819" t="s">
        <v>31</v>
      </c>
      <c r="AF100" s="820"/>
      <c r="AG100" s="820"/>
      <c r="AH100" s="821"/>
      <c r="AI100" s="819" t="s">
        <v>32</v>
      </c>
      <c r="AJ100" s="820"/>
      <c r="AK100" s="820"/>
      <c r="AL100" s="821"/>
      <c r="AM100" s="819" t="s">
        <v>58</v>
      </c>
      <c r="AN100" s="820"/>
      <c r="AO100" s="820"/>
      <c r="AP100" s="821"/>
      <c r="AQ100" s="923" t="s">
        <v>95</v>
      </c>
      <c r="AR100" s="924"/>
      <c r="AS100" s="924"/>
      <c r="AT100" s="925"/>
      <c r="AU100" s="923" t="s">
        <v>96</v>
      </c>
      <c r="AV100" s="924"/>
      <c r="AW100" s="924"/>
      <c r="AX100" s="926"/>
    </row>
    <row r="101" spans="1:60" ht="23.25" customHeight="1" x14ac:dyDescent="0.15">
      <c r="A101" s="472"/>
      <c r="B101" s="473"/>
      <c r="C101" s="473"/>
      <c r="D101" s="473"/>
      <c r="E101" s="473"/>
      <c r="F101" s="474"/>
      <c r="G101" s="176" t="s">
        <v>97</v>
      </c>
      <c r="H101" s="176"/>
      <c r="I101" s="176"/>
      <c r="J101" s="176"/>
      <c r="K101" s="176"/>
      <c r="L101" s="176"/>
      <c r="M101" s="176"/>
      <c r="N101" s="176"/>
      <c r="O101" s="176"/>
      <c r="P101" s="176"/>
      <c r="Q101" s="176"/>
      <c r="R101" s="176"/>
      <c r="S101" s="176"/>
      <c r="T101" s="176"/>
      <c r="U101" s="176"/>
      <c r="V101" s="176"/>
      <c r="W101" s="176"/>
      <c r="X101" s="218"/>
      <c r="Y101" s="811" t="s">
        <v>98</v>
      </c>
      <c r="Z101" s="703"/>
      <c r="AA101" s="704"/>
      <c r="AB101" s="532" t="s">
        <v>99</v>
      </c>
      <c r="AC101" s="532"/>
      <c r="AD101" s="532"/>
      <c r="AE101" s="343" t="s">
        <v>21</v>
      </c>
      <c r="AF101" s="343"/>
      <c r="AG101" s="343"/>
      <c r="AH101" s="343"/>
      <c r="AI101" s="343" t="s">
        <v>21</v>
      </c>
      <c r="AJ101" s="343"/>
      <c r="AK101" s="343"/>
      <c r="AL101" s="343"/>
      <c r="AM101" s="343">
        <v>0</v>
      </c>
      <c r="AN101" s="343"/>
      <c r="AO101" s="343"/>
      <c r="AP101" s="343"/>
      <c r="AQ101" s="343" t="s">
        <v>1</v>
      </c>
      <c r="AR101" s="343"/>
      <c r="AS101" s="343"/>
      <c r="AT101" s="343"/>
      <c r="AU101" s="348" t="s">
        <v>1</v>
      </c>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100</v>
      </c>
      <c r="Z102" s="325"/>
      <c r="AA102" s="326"/>
      <c r="AB102" s="532" t="s">
        <v>99</v>
      </c>
      <c r="AC102" s="532"/>
      <c r="AD102" s="532"/>
      <c r="AE102" s="343" t="s">
        <v>21</v>
      </c>
      <c r="AF102" s="343"/>
      <c r="AG102" s="343"/>
      <c r="AH102" s="343"/>
      <c r="AI102" s="343" t="s">
        <v>21</v>
      </c>
      <c r="AJ102" s="343"/>
      <c r="AK102" s="343"/>
      <c r="AL102" s="343"/>
      <c r="AM102" s="343">
        <v>0</v>
      </c>
      <c r="AN102" s="343"/>
      <c r="AO102" s="343"/>
      <c r="AP102" s="343"/>
      <c r="AQ102" s="343">
        <v>2</v>
      </c>
      <c r="AR102" s="343"/>
      <c r="AS102" s="343"/>
      <c r="AT102" s="343"/>
      <c r="AU102" s="356">
        <v>5</v>
      </c>
      <c r="AV102" s="357"/>
      <c r="AW102" s="357"/>
      <c r="AX102" s="927"/>
    </row>
    <row r="103" spans="1:60" ht="31.5" hidden="1" customHeight="1" x14ac:dyDescent="0.15">
      <c r="A103" s="469" t="s">
        <v>93</v>
      </c>
      <c r="B103" s="470"/>
      <c r="C103" s="470"/>
      <c r="D103" s="470"/>
      <c r="E103" s="470"/>
      <c r="F103" s="471"/>
      <c r="G103" s="718" t="s">
        <v>94</v>
      </c>
      <c r="H103" s="718"/>
      <c r="I103" s="718"/>
      <c r="J103" s="718"/>
      <c r="K103" s="718"/>
      <c r="L103" s="718"/>
      <c r="M103" s="718"/>
      <c r="N103" s="718"/>
      <c r="O103" s="718"/>
      <c r="P103" s="718"/>
      <c r="Q103" s="718"/>
      <c r="R103" s="718"/>
      <c r="S103" s="718"/>
      <c r="T103" s="718"/>
      <c r="U103" s="718"/>
      <c r="V103" s="718"/>
      <c r="W103" s="718"/>
      <c r="X103" s="719"/>
      <c r="Y103" s="449"/>
      <c r="Z103" s="450"/>
      <c r="AA103" s="451"/>
      <c r="AB103" s="288" t="s">
        <v>57</v>
      </c>
      <c r="AC103" s="283"/>
      <c r="AD103" s="284"/>
      <c r="AE103" s="320" t="s">
        <v>31</v>
      </c>
      <c r="AF103" s="320"/>
      <c r="AG103" s="320"/>
      <c r="AH103" s="320"/>
      <c r="AI103" s="320" t="s">
        <v>32</v>
      </c>
      <c r="AJ103" s="320"/>
      <c r="AK103" s="320"/>
      <c r="AL103" s="320"/>
      <c r="AM103" s="320" t="s">
        <v>58</v>
      </c>
      <c r="AN103" s="320"/>
      <c r="AO103" s="320"/>
      <c r="AP103" s="320"/>
      <c r="AQ103" s="345" t="s">
        <v>95</v>
      </c>
      <c r="AR103" s="346"/>
      <c r="AS103" s="346"/>
      <c r="AT103" s="346"/>
      <c r="AU103" s="345" t="s">
        <v>96</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98</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100</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93</v>
      </c>
      <c r="B106" s="470"/>
      <c r="C106" s="470"/>
      <c r="D106" s="470"/>
      <c r="E106" s="470"/>
      <c r="F106" s="471"/>
      <c r="G106" s="718" t="s">
        <v>94</v>
      </c>
      <c r="H106" s="718"/>
      <c r="I106" s="718"/>
      <c r="J106" s="718"/>
      <c r="K106" s="718"/>
      <c r="L106" s="718"/>
      <c r="M106" s="718"/>
      <c r="N106" s="718"/>
      <c r="O106" s="718"/>
      <c r="P106" s="718"/>
      <c r="Q106" s="718"/>
      <c r="R106" s="718"/>
      <c r="S106" s="718"/>
      <c r="T106" s="718"/>
      <c r="U106" s="718"/>
      <c r="V106" s="718"/>
      <c r="W106" s="718"/>
      <c r="X106" s="719"/>
      <c r="Y106" s="449"/>
      <c r="Z106" s="450"/>
      <c r="AA106" s="451"/>
      <c r="AB106" s="288" t="s">
        <v>57</v>
      </c>
      <c r="AC106" s="283"/>
      <c r="AD106" s="284"/>
      <c r="AE106" s="320" t="s">
        <v>31</v>
      </c>
      <c r="AF106" s="320"/>
      <c r="AG106" s="320"/>
      <c r="AH106" s="320"/>
      <c r="AI106" s="320" t="s">
        <v>32</v>
      </c>
      <c r="AJ106" s="320"/>
      <c r="AK106" s="320"/>
      <c r="AL106" s="320"/>
      <c r="AM106" s="320" t="s">
        <v>58</v>
      </c>
      <c r="AN106" s="320"/>
      <c r="AO106" s="320"/>
      <c r="AP106" s="320"/>
      <c r="AQ106" s="345" t="s">
        <v>95</v>
      </c>
      <c r="AR106" s="346"/>
      <c r="AS106" s="346"/>
      <c r="AT106" s="346"/>
      <c r="AU106" s="345" t="s">
        <v>96</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98</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100</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93</v>
      </c>
      <c r="B109" s="470"/>
      <c r="C109" s="470"/>
      <c r="D109" s="470"/>
      <c r="E109" s="470"/>
      <c r="F109" s="471"/>
      <c r="G109" s="718" t="s">
        <v>94</v>
      </c>
      <c r="H109" s="718"/>
      <c r="I109" s="718"/>
      <c r="J109" s="718"/>
      <c r="K109" s="718"/>
      <c r="L109" s="718"/>
      <c r="M109" s="718"/>
      <c r="N109" s="718"/>
      <c r="O109" s="718"/>
      <c r="P109" s="718"/>
      <c r="Q109" s="718"/>
      <c r="R109" s="718"/>
      <c r="S109" s="718"/>
      <c r="T109" s="718"/>
      <c r="U109" s="718"/>
      <c r="V109" s="718"/>
      <c r="W109" s="718"/>
      <c r="X109" s="719"/>
      <c r="Y109" s="449"/>
      <c r="Z109" s="450"/>
      <c r="AA109" s="451"/>
      <c r="AB109" s="288" t="s">
        <v>57</v>
      </c>
      <c r="AC109" s="283"/>
      <c r="AD109" s="284"/>
      <c r="AE109" s="320" t="s">
        <v>31</v>
      </c>
      <c r="AF109" s="320"/>
      <c r="AG109" s="320"/>
      <c r="AH109" s="320"/>
      <c r="AI109" s="320" t="s">
        <v>32</v>
      </c>
      <c r="AJ109" s="320"/>
      <c r="AK109" s="320"/>
      <c r="AL109" s="320"/>
      <c r="AM109" s="320" t="s">
        <v>58</v>
      </c>
      <c r="AN109" s="320"/>
      <c r="AO109" s="320"/>
      <c r="AP109" s="320"/>
      <c r="AQ109" s="345" t="s">
        <v>95</v>
      </c>
      <c r="AR109" s="346"/>
      <c r="AS109" s="346"/>
      <c r="AT109" s="346"/>
      <c r="AU109" s="345" t="s">
        <v>96</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98</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100</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93</v>
      </c>
      <c r="B112" s="470"/>
      <c r="C112" s="470"/>
      <c r="D112" s="470"/>
      <c r="E112" s="470"/>
      <c r="F112" s="471"/>
      <c r="G112" s="718" t="s">
        <v>94</v>
      </c>
      <c r="H112" s="718"/>
      <c r="I112" s="718"/>
      <c r="J112" s="718"/>
      <c r="K112" s="718"/>
      <c r="L112" s="718"/>
      <c r="M112" s="718"/>
      <c r="N112" s="718"/>
      <c r="O112" s="718"/>
      <c r="P112" s="718"/>
      <c r="Q112" s="718"/>
      <c r="R112" s="718"/>
      <c r="S112" s="718"/>
      <c r="T112" s="718"/>
      <c r="U112" s="718"/>
      <c r="V112" s="718"/>
      <c r="W112" s="718"/>
      <c r="X112" s="719"/>
      <c r="Y112" s="449"/>
      <c r="Z112" s="450"/>
      <c r="AA112" s="451"/>
      <c r="AB112" s="288" t="s">
        <v>57</v>
      </c>
      <c r="AC112" s="283"/>
      <c r="AD112" s="284"/>
      <c r="AE112" s="320" t="s">
        <v>31</v>
      </c>
      <c r="AF112" s="320"/>
      <c r="AG112" s="320"/>
      <c r="AH112" s="320"/>
      <c r="AI112" s="320" t="s">
        <v>32</v>
      </c>
      <c r="AJ112" s="320"/>
      <c r="AK112" s="320"/>
      <c r="AL112" s="320"/>
      <c r="AM112" s="320" t="s">
        <v>58</v>
      </c>
      <c r="AN112" s="320"/>
      <c r="AO112" s="320"/>
      <c r="AP112" s="320"/>
      <c r="AQ112" s="345" t="s">
        <v>95</v>
      </c>
      <c r="AR112" s="346"/>
      <c r="AS112" s="346"/>
      <c r="AT112" s="346"/>
      <c r="AU112" s="345" t="s">
        <v>96</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98</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812"/>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100</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812"/>
      <c r="AU114" s="348"/>
      <c r="AV114" s="349"/>
      <c r="AW114" s="349"/>
      <c r="AX114" s="350"/>
      <c r="AY114">
        <f>$AY$112</f>
        <v>0</v>
      </c>
    </row>
    <row r="115" spans="1:51" ht="23.25" customHeight="1" x14ac:dyDescent="0.15">
      <c r="A115" s="274" t="s">
        <v>101</v>
      </c>
      <c r="B115" s="275"/>
      <c r="C115" s="275"/>
      <c r="D115" s="275"/>
      <c r="E115" s="275"/>
      <c r="F115" s="276"/>
      <c r="G115" s="283" t="s">
        <v>102</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57</v>
      </c>
      <c r="AC115" s="283"/>
      <c r="AD115" s="284"/>
      <c r="AE115" s="320" t="s">
        <v>31</v>
      </c>
      <c r="AF115" s="320"/>
      <c r="AG115" s="320"/>
      <c r="AH115" s="320"/>
      <c r="AI115" s="320" t="s">
        <v>32</v>
      </c>
      <c r="AJ115" s="320"/>
      <c r="AK115" s="320"/>
      <c r="AL115" s="320"/>
      <c r="AM115" s="320" t="s">
        <v>58</v>
      </c>
      <c r="AN115" s="320"/>
      <c r="AO115" s="320"/>
      <c r="AP115" s="320"/>
      <c r="AQ115" s="321" t="s">
        <v>103</v>
      </c>
      <c r="AR115" s="322"/>
      <c r="AS115" s="322"/>
      <c r="AT115" s="322"/>
      <c r="AU115" s="322"/>
      <c r="AV115" s="322"/>
      <c r="AW115" s="322"/>
      <c r="AX115" s="323"/>
    </row>
    <row r="116" spans="1:51" ht="23.25" customHeight="1" x14ac:dyDescent="0.15">
      <c r="A116" s="277"/>
      <c r="B116" s="278"/>
      <c r="C116" s="278"/>
      <c r="D116" s="278"/>
      <c r="E116" s="278"/>
      <c r="F116" s="279"/>
      <c r="G116" s="336" t="s">
        <v>104</v>
      </c>
      <c r="H116" s="336"/>
      <c r="I116" s="336"/>
      <c r="J116" s="336"/>
      <c r="K116" s="336"/>
      <c r="L116" s="336"/>
      <c r="M116" s="336"/>
      <c r="N116" s="336"/>
      <c r="O116" s="336"/>
      <c r="P116" s="336"/>
      <c r="Q116" s="336"/>
      <c r="R116" s="336"/>
      <c r="S116" s="336"/>
      <c r="T116" s="336"/>
      <c r="U116" s="336"/>
      <c r="V116" s="336"/>
      <c r="W116" s="336"/>
      <c r="X116" s="336"/>
      <c r="Y116" s="340" t="s">
        <v>101</v>
      </c>
      <c r="Z116" s="341"/>
      <c r="AA116" s="342"/>
      <c r="AB116" s="285" t="s">
        <v>105</v>
      </c>
      <c r="AC116" s="286"/>
      <c r="AD116" s="287"/>
      <c r="AE116" s="343" t="s">
        <v>21</v>
      </c>
      <c r="AF116" s="343"/>
      <c r="AG116" s="343"/>
      <c r="AH116" s="343"/>
      <c r="AI116" s="343" t="s">
        <v>21</v>
      </c>
      <c r="AJ116" s="343"/>
      <c r="AK116" s="343"/>
      <c r="AL116" s="343"/>
      <c r="AM116" s="343" t="s">
        <v>1</v>
      </c>
      <c r="AN116" s="343"/>
      <c r="AO116" s="343"/>
      <c r="AP116" s="343"/>
      <c r="AQ116" s="348">
        <v>5</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106</v>
      </c>
      <c r="Z117" s="325"/>
      <c r="AA117" s="326"/>
      <c r="AB117" s="327" t="s">
        <v>107</v>
      </c>
      <c r="AC117" s="328"/>
      <c r="AD117" s="329"/>
      <c r="AE117" s="291" t="s">
        <v>21</v>
      </c>
      <c r="AF117" s="291"/>
      <c r="AG117" s="291"/>
      <c r="AH117" s="291"/>
      <c r="AI117" s="291" t="s">
        <v>21</v>
      </c>
      <c r="AJ117" s="291"/>
      <c r="AK117" s="291"/>
      <c r="AL117" s="291"/>
      <c r="AM117" s="291" t="s">
        <v>1</v>
      </c>
      <c r="AN117" s="291"/>
      <c r="AO117" s="291"/>
      <c r="AP117" s="291"/>
      <c r="AQ117" s="291" t="s">
        <v>108</v>
      </c>
      <c r="AR117" s="291"/>
      <c r="AS117" s="291"/>
      <c r="AT117" s="291"/>
      <c r="AU117" s="291"/>
      <c r="AV117" s="291"/>
      <c r="AW117" s="291"/>
      <c r="AX117" s="292"/>
    </row>
    <row r="118" spans="1:51" ht="23.25" hidden="1" customHeight="1" x14ac:dyDescent="0.15">
      <c r="A118" s="274" t="s">
        <v>101</v>
      </c>
      <c r="B118" s="275"/>
      <c r="C118" s="275"/>
      <c r="D118" s="275"/>
      <c r="E118" s="275"/>
      <c r="F118" s="276"/>
      <c r="G118" s="283" t="s">
        <v>102</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57</v>
      </c>
      <c r="AC118" s="283"/>
      <c r="AD118" s="284"/>
      <c r="AE118" s="320" t="s">
        <v>31</v>
      </c>
      <c r="AF118" s="320"/>
      <c r="AG118" s="320"/>
      <c r="AH118" s="320"/>
      <c r="AI118" s="320" t="s">
        <v>32</v>
      </c>
      <c r="AJ118" s="320"/>
      <c r="AK118" s="320"/>
      <c r="AL118" s="320"/>
      <c r="AM118" s="320" t="s">
        <v>58</v>
      </c>
      <c r="AN118" s="320"/>
      <c r="AO118" s="320"/>
      <c r="AP118" s="320"/>
      <c r="AQ118" s="321" t="s">
        <v>103</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109</v>
      </c>
      <c r="H119" s="336"/>
      <c r="I119" s="336"/>
      <c r="J119" s="336"/>
      <c r="K119" s="336"/>
      <c r="L119" s="336"/>
      <c r="M119" s="336"/>
      <c r="N119" s="336"/>
      <c r="O119" s="336"/>
      <c r="P119" s="336"/>
      <c r="Q119" s="336"/>
      <c r="R119" s="336"/>
      <c r="S119" s="336"/>
      <c r="T119" s="336"/>
      <c r="U119" s="336"/>
      <c r="V119" s="336"/>
      <c r="W119" s="336"/>
      <c r="X119" s="336"/>
      <c r="Y119" s="340" t="s">
        <v>101</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106</v>
      </c>
      <c r="Z120" s="325"/>
      <c r="AA120" s="326"/>
      <c r="AB120" s="327" t="s">
        <v>107</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101</v>
      </c>
      <c r="B121" s="275"/>
      <c r="C121" s="275"/>
      <c r="D121" s="275"/>
      <c r="E121" s="275"/>
      <c r="F121" s="276"/>
      <c r="G121" s="283" t="s">
        <v>102</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57</v>
      </c>
      <c r="AC121" s="283"/>
      <c r="AD121" s="284"/>
      <c r="AE121" s="320" t="s">
        <v>31</v>
      </c>
      <c r="AF121" s="320"/>
      <c r="AG121" s="320"/>
      <c r="AH121" s="320"/>
      <c r="AI121" s="320" t="s">
        <v>32</v>
      </c>
      <c r="AJ121" s="320"/>
      <c r="AK121" s="320"/>
      <c r="AL121" s="320"/>
      <c r="AM121" s="320" t="s">
        <v>58</v>
      </c>
      <c r="AN121" s="320"/>
      <c r="AO121" s="320"/>
      <c r="AP121" s="320"/>
      <c r="AQ121" s="321" t="s">
        <v>103</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110</v>
      </c>
      <c r="H122" s="336"/>
      <c r="I122" s="336"/>
      <c r="J122" s="336"/>
      <c r="K122" s="336"/>
      <c r="L122" s="336"/>
      <c r="M122" s="336"/>
      <c r="N122" s="336"/>
      <c r="O122" s="336"/>
      <c r="P122" s="336"/>
      <c r="Q122" s="336"/>
      <c r="R122" s="336"/>
      <c r="S122" s="336"/>
      <c r="T122" s="336"/>
      <c r="U122" s="336"/>
      <c r="V122" s="336"/>
      <c r="W122" s="336"/>
      <c r="X122" s="336"/>
      <c r="Y122" s="340" t="s">
        <v>101</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106</v>
      </c>
      <c r="Z123" s="325"/>
      <c r="AA123" s="326"/>
      <c r="AB123" s="327" t="s">
        <v>107</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101</v>
      </c>
      <c r="B124" s="275"/>
      <c r="C124" s="275"/>
      <c r="D124" s="275"/>
      <c r="E124" s="275"/>
      <c r="F124" s="276"/>
      <c r="G124" s="283" t="s">
        <v>102</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57</v>
      </c>
      <c r="AC124" s="283"/>
      <c r="AD124" s="284"/>
      <c r="AE124" s="320" t="s">
        <v>31</v>
      </c>
      <c r="AF124" s="320"/>
      <c r="AG124" s="320"/>
      <c r="AH124" s="320"/>
      <c r="AI124" s="320" t="s">
        <v>32</v>
      </c>
      <c r="AJ124" s="320"/>
      <c r="AK124" s="320"/>
      <c r="AL124" s="320"/>
      <c r="AM124" s="320" t="s">
        <v>58</v>
      </c>
      <c r="AN124" s="320"/>
      <c r="AO124" s="320"/>
      <c r="AP124" s="320"/>
      <c r="AQ124" s="321" t="s">
        <v>103</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110</v>
      </c>
      <c r="H125" s="336"/>
      <c r="I125" s="336"/>
      <c r="J125" s="336"/>
      <c r="K125" s="336"/>
      <c r="L125" s="336"/>
      <c r="M125" s="336"/>
      <c r="N125" s="336"/>
      <c r="O125" s="336"/>
      <c r="P125" s="336"/>
      <c r="Q125" s="336"/>
      <c r="R125" s="336"/>
      <c r="S125" s="336"/>
      <c r="T125" s="336"/>
      <c r="U125" s="336"/>
      <c r="V125" s="336"/>
      <c r="W125" s="336"/>
      <c r="X125" s="337"/>
      <c r="Y125" s="340" t="s">
        <v>101</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106</v>
      </c>
      <c r="Z126" s="325"/>
      <c r="AA126" s="326"/>
      <c r="AB126" s="327" t="s">
        <v>107</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101</v>
      </c>
      <c r="B127" s="278"/>
      <c r="C127" s="278"/>
      <c r="D127" s="278"/>
      <c r="E127" s="278"/>
      <c r="F127" s="279"/>
      <c r="G127" s="318" t="s">
        <v>102</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57</v>
      </c>
      <c r="AC127" s="318"/>
      <c r="AD127" s="319"/>
      <c r="AE127" s="320" t="s">
        <v>31</v>
      </c>
      <c r="AF127" s="320"/>
      <c r="AG127" s="320"/>
      <c r="AH127" s="320"/>
      <c r="AI127" s="320" t="s">
        <v>32</v>
      </c>
      <c r="AJ127" s="320"/>
      <c r="AK127" s="320"/>
      <c r="AL127" s="320"/>
      <c r="AM127" s="320" t="s">
        <v>58</v>
      </c>
      <c r="AN127" s="320"/>
      <c r="AO127" s="320"/>
      <c r="AP127" s="320"/>
      <c r="AQ127" s="321" t="s">
        <v>103</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110</v>
      </c>
      <c r="H128" s="336"/>
      <c r="I128" s="336"/>
      <c r="J128" s="336"/>
      <c r="K128" s="336"/>
      <c r="L128" s="336"/>
      <c r="M128" s="336"/>
      <c r="N128" s="336"/>
      <c r="O128" s="336"/>
      <c r="P128" s="336"/>
      <c r="Q128" s="336"/>
      <c r="R128" s="336"/>
      <c r="S128" s="336"/>
      <c r="T128" s="336"/>
      <c r="U128" s="336"/>
      <c r="V128" s="336"/>
      <c r="W128" s="336"/>
      <c r="X128" s="336"/>
      <c r="Y128" s="340" t="s">
        <v>101</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106</v>
      </c>
      <c r="Z129" s="325"/>
      <c r="AA129" s="326"/>
      <c r="AB129" s="327" t="s">
        <v>107</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90" t="s">
        <v>111</v>
      </c>
      <c r="B130" s="988"/>
      <c r="C130" s="987" t="s">
        <v>112</v>
      </c>
      <c r="D130" s="988"/>
      <c r="E130" s="293" t="s">
        <v>113</v>
      </c>
      <c r="F130" s="294"/>
      <c r="G130" s="295" t="s">
        <v>114</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91"/>
      <c r="B131" s="238"/>
      <c r="C131" s="237"/>
      <c r="D131" s="238"/>
      <c r="E131" s="224" t="s">
        <v>115</v>
      </c>
      <c r="F131" s="225"/>
      <c r="G131" s="222" t="s">
        <v>116</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91"/>
      <c r="B132" s="238"/>
      <c r="C132" s="237"/>
      <c r="D132" s="238"/>
      <c r="E132" s="235" t="s">
        <v>117</v>
      </c>
      <c r="F132" s="298"/>
      <c r="G132" s="267" t="s">
        <v>118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57</v>
      </c>
      <c r="AC132" s="253"/>
      <c r="AD132" s="254"/>
      <c r="AE132" s="200" t="s">
        <v>31</v>
      </c>
      <c r="AF132" s="184"/>
      <c r="AG132" s="184"/>
      <c r="AH132" s="185"/>
      <c r="AI132" s="200" t="s">
        <v>32</v>
      </c>
      <c r="AJ132" s="184"/>
      <c r="AK132" s="184"/>
      <c r="AL132" s="185"/>
      <c r="AM132" s="200" t="s">
        <v>33</v>
      </c>
      <c r="AN132" s="184"/>
      <c r="AO132" s="184"/>
      <c r="AP132" s="185"/>
      <c r="AQ132" s="252" t="s">
        <v>59</v>
      </c>
      <c r="AR132" s="253"/>
      <c r="AS132" s="253"/>
      <c r="AT132" s="254"/>
      <c r="AU132" s="264" t="s">
        <v>119</v>
      </c>
      <c r="AV132" s="264"/>
      <c r="AW132" s="264"/>
      <c r="AX132" s="265"/>
      <c r="AY132">
        <f>COUNTA($G$134)</f>
        <v>1</v>
      </c>
    </row>
    <row r="133" spans="1:51" ht="18.75" customHeight="1" x14ac:dyDescent="0.15">
      <c r="A133" s="991"/>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21</v>
      </c>
      <c r="AR133" s="256"/>
      <c r="AS133" s="164" t="s">
        <v>61</v>
      </c>
      <c r="AT133" s="187"/>
      <c r="AU133" s="163">
        <v>4</v>
      </c>
      <c r="AV133" s="163"/>
      <c r="AW133" s="164" t="s">
        <v>62</v>
      </c>
      <c r="AX133" s="165"/>
      <c r="AY133">
        <f>$AY$132</f>
        <v>1</v>
      </c>
    </row>
    <row r="134" spans="1:51" ht="39.75" customHeight="1" x14ac:dyDescent="0.15">
      <c r="A134" s="991"/>
      <c r="B134" s="238"/>
      <c r="C134" s="237"/>
      <c r="D134" s="238"/>
      <c r="E134" s="237"/>
      <c r="F134" s="299"/>
      <c r="G134" s="217" t="s">
        <v>120</v>
      </c>
      <c r="H134" s="176"/>
      <c r="I134" s="176"/>
      <c r="J134" s="176"/>
      <c r="K134" s="176"/>
      <c r="L134" s="176"/>
      <c r="M134" s="176"/>
      <c r="N134" s="176"/>
      <c r="O134" s="176"/>
      <c r="P134" s="176"/>
      <c r="Q134" s="176"/>
      <c r="R134" s="176"/>
      <c r="S134" s="176"/>
      <c r="T134" s="176"/>
      <c r="U134" s="176"/>
      <c r="V134" s="176"/>
      <c r="W134" s="176"/>
      <c r="X134" s="218"/>
      <c r="Y134" s="157" t="s">
        <v>121</v>
      </c>
      <c r="Z134" s="158"/>
      <c r="AA134" s="159"/>
      <c r="AB134" s="266" t="s">
        <v>76</v>
      </c>
      <c r="AC134" s="209"/>
      <c r="AD134" s="209"/>
      <c r="AE134" s="251" t="s">
        <v>21</v>
      </c>
      <c r="AF134" s="152"/>
      <c r="AG134" s="152"/>
      <c r="AH134" s="152"/>
      <c r="AI134" s="251" t="s">
        <v>21</v>
      </c>
      <c r="AJ134" s="152"/>
      <c r="AK134" s="152"/>
      <c r="AL134" s="152"/>
      <c r="AM134" s="251">
        <v>100</v>
      </c>
      <c r="AN134" s="152"/>
      <c r="AO134" s="152"/>
      <c r="AP134" s="152"/>
      <c r="AQ134" s="251" t="s">
        <v>21</v>
      </c>
      <c r="AR134" s="152"/>
      <c r="AS134" s="152"/>
      <c r="AT134" s="152"/>
      <c r="AU134" s="251" t="s">
        <v>21</v>
      </c>
      <c r="AV134" s="152"/>
      <c r="AW134" s="152"/>
      <c r="AX134" s="196"/>
      <c r="AY134">
        <f t="shared" ref="AY134:AY135" si="13">$AY$132</f>
        <v>1</v>
      </c>
    </row>
    <row r="135" spans="1:51" ht="39.75" customHeight="1" x14ac:dyDescent="0.15">
      <c r="A135" s="991"/>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7" t="s">
        <v>67</v>
      </c>
      <c r="Z135" s="143"/>
      <c r="AA135" s="144"/>
      <c r="AB135" s="271" t="s">
        <v>76</v>
      </c>
      <c r="AC135" s="160"/>
      <c r="AD135" s="160"/>
      <c r="AE135" s="251" t="s">
        <v>21</v>
      </c>
      <c r="AF135" s="152"/>
      <c r="AG135" s="152"/>
      <c r="AH135" s="152"/>
      <c r="AI135" s="251" t="s">
        <v>21</v>
      </c>
      <c r="AJ135" s="152"/>
      <c r="AK135" s="152"/>
      <c r="AL135" s="152"/>
      <c r="AM135" s="251">
        <v>90</v>
      </c>
      <c r="AN135" s="152"/>
      <c r="AO135" s="152"/>
      <c r="AP135" s="152"/>
      <c r="AQ135" s="251" t="s">
        <v>21</v>
      </c>
      <c r="AR135" s="152"/>
      <c r="AS135" s="152"/>
      <c r="AT135" s="152"/>
      <c r="AU135" s="251">
        <v>90</v>
      </c>
      <c r="AV135" s="152"/>
      <c r="AW135" s="152"/>
      <c r="AX135" s="196"/>
      <c r="AY135">
        <f t="shared" si="13"/>
        <v>1</v>
      </c>
    </row>
    <row r="136" spans="1:51" ht="18.75" hidden="1" customHeight="1" x14ac:dyDescent="0.15">
      <c r="A136" s="991"/>
      <c r="B136" s="238"/>
      <c r="C136" s="237"/>
      <c r="D136" s="238"/>
      <c r="E136" s="237"/>
      <c r="F136" s="299"/>
      <c r="G136" s="267" t="s">
        <v>118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57</v>
      </c>
      <c r="AC136" s="253"/>
      <c r="AD136" s="254"/>
      <c r="AE136" s="200" t="s">
        <v>31</v>
      </c>
      <c r="AF136" s="184"/>
      <c r="AG136" s="184"/>
      <c r="AH136" s="185"/>
      <c r="AI136" s="200" t="s">
        <v>32</v>
      </c>
      <c r="AJ136" s="184"/>
      <c r="AK136" s="184"/>
      <c r="AL136" s="185"/>
      <c r="AM136" s="200" t="s">
        <v>33</v>
      </c>
      <c r="AN136" s="184"/>
      <c r="AO136" s="184"/>
      <c r="AP136" s="185"/>
      <c r="AQ136" s="252" t="s">
        <v>59</v>
      </c>
      <c r="AR136" s="253"/>
      <c r="AS136" s="253"/>
      <c r="AT136" s="254"/>
      <c r="AU136" s="264" t="s">
        <v>119</v>
      </c>
      <c r="AV136" s="264"/>
      <c r="AW136" s="264"/>
      <c r="AX136" s="265"/>
      <c r="AY136">
        <f>COUNTA($G$138)</f>
        <v>0</v>
      </c>
    </row>
    <row r="137" spans="1:51" ht="18.75" hidden="1" customHeight="1" x14ac:dyDescent="0.15">
      <c r="A137" s="991"/>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61</v>
      </c>
      <c r="AT137" s="187"/>
      <c r="AU137" s="163"/>
      <c r="AV137" s="163"/>
      <c r="AW137" s="164" t="s">
        <v>62</v>
      </c>
      <c r="AX137" s="165"/>
      <c r="AY137">
        <f>$AY$136</f>
        <v>0</v>
      </c>
    </row>
    <row r="138" spans="1:51" ht="39.75" hidden="1" customHeight="1" x14ac:dyDescent="0.15">
      <c r="A138" s="991"/>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121</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6"/>
      <c r="AY138">
        <f t="shared" ref="AY138:AY139" si="14">$AY$136</f>
        <v>0</v>
      </c>
    </row>
    <row r="139" spans="1:51" ht="39.75" hidden="1" customHeight="1" x14ac:dyDescent="0.15">
      <c r="A139" s="991"/>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7" t="s">
        <v>67</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6"/>
      <c r="AY139">
        <f t="shared" si="14"/>
        <v>0</v>
      </c>
    </row>
    <row r="140" spans="1:51" ht="18.75" hidden="1" customHeight="1" x14ac:dyDescent="0.15">
      <c r="A140" s="991"/>
      <c r="B140" s="238"/>
      <c r="C140" s="237"/>
      <c r="D140" s="238"/>
      <c r="E140" s="237"/>
      <c r="F140" s="299"/>
      <c r="G140" s="267" t="s">
        <v>118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57</v>
      </c>
      <c r="AC140" s="253"/>
      <c r="AD140" s="254"/>
      <c r="AE140" s="200" t="s">
        <v>31</v>
      </c>
      <c r="AF140" s="184"/>
      <c r="AG140" s="184"/>
      <c r="AH140" s="185"/>
      <c r="AI140" s="200" t="s">
        <v>32</v>
      </c>
      <c r="AJ140" s="184"/>
      <c r="AK140" s="184"/>
      <c r="AL140" s="185"/>
      <c r="AM140" s="200" t="s">
        <v>33</v>
      </c>
      <c r="AN140" s="184"/>
      <c r="AO140" s="184"/>
      <c r="AP140" s="185"/>
      <c r="AQ140" s="252" t="s">
        <v>59</v>
      </c>
      <c r="AR140" s="253"/>
      <c r="AS140" s="253"/>
      <c r="AT140" s="254"/>
      <c r="AU140" s="264" t="s">
        <v>119</v>
      </c>
      <c r="AV140" s="264"/>
      <c r="AW140" s="264"/>
      <c r="AX140" s="265"/>
      <c r="AY140">
        <f>COUNTA($G$142)</f>
        <v>0</v>
      </c>
    </row>
    <row r="141" spans="1:51" ht="18.75" hidden="1" customHeight="1" x14ac:dyDescent="0.15">
      <c r="A141" s="991"/>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61</v>
      </c>
      <c r="AT141" s="187"/>
      <c r="AU141" s="163"/>
      <c r="AV141" s="163"/>
      <c r="AW141" s="164" t="s">
        <v>62</v>
      </c>
      <c r="AX141" s="165"/>
      <c r="AY141">
        <f>$AY$140</f>
        <v>0</v>
      </c>
    </row>
    <row r="142" spans="1:51" ht="39.75" hidden="1" customHeight="1" x14ac:dyDescent="0.15">
      <c r="A142" s="991"/>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121</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6"/>
      <c r="AY142">
        <f t="shared" ref="AY142:AY143" si="15">$AY$140</f>
        <v>0</v>
      </c>
    </row>
    <row r="143" spans="1:51" ht="39.75" hidden="1" customHeight="1" x14ac:dyDescent="0.15">
      <c r="A143" s="991"/>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7" t="s">
        <v>67</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6"/>
      <c r="AY143">
        <f t="shared" si="15"/>
        <v>0</v>
      </c>
    </row>
    <row r="144" spans="1:51" ht="18.75" hidden="1" customHeight="1" x14ac:dyDescent="0.15">
      <c r="A144" s="991"/>
      <c r="B144" s="238"/>
      <c r="C144" s="237"/>
      <c r="D144" s="238"/>
      <c r="E144" s="237"/>
      <c r="F144" s="299"/>
      <c r="G144" s="267" t="s">
        <v>118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57</v>
      </c>
      <c r="AC144" s="253"/>
      <c r="AD144" s="254"/>
      <c r="AE144" s="200" t="s">
        <v>31</v>
      </c>
      <c r="AF144" s="184"/>
      <c r="AG144" s="184"/>
      <c r="AH144" s="185"/>
      <c r="AI144" s="200" t="s">
        <v>32</v>
      </c>
      <c r="AJ144" s="184"/>
      <c r="AK144" s="184"/>
      <c r="AL144" s="185"/>
      <c r="AM144" s="200" t="s">
        <v>33</v>
      </c>
      <c r="AN144" s="184"/>
      <c r="AO144" s="184"/>
      <c r="AP144" s="185"/>
      <c r="AQ144" s="252" t="s">
        <v>59</v>
      </c>
      <c r="AR144" s="253"/>
      <c r="AS144" s="253"/>
      <c r="AT144" s="254"/>
      <c r="AU144" s="264" t="s">
        <v>119</v>
      </c>
      <c r="AV144" s="264"/>
      <c r="AW144" s="264"/>
      <c r="AX144" s="265"/>
      <c r="AY144">
        <f>COUNTA($G$146)</f>
        <v>0</v>
      </c>
    </row>
    <row r="145" spans="1:51" ht="18.75" hidden="1" customHeight="1" x14ac:dyDescent="0.15">
      <c r="A145" s="991"/>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61</v>
      </c>
      <c r="AT145" s="187"/>
      <c r="AU145" s="163"/>
      <c r="AV145" s="163"/>
      <c r="AW145" s="164" t="s">
        <v>62</v>
      </c>
      <c r="AX145" s="165"/>
      <c r="AY145">
        <f>$AY$144</f>
        <v>0</v>
      </c>
    </row>
    <row r="146" spans="1:51" ht="39.75" hidden="1" customHeight="1" x14ac:dyDescent="0.15">
      <c r="A146" s="991"/>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121</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6"/>
      <c r="AY146">
        <f t="shared" ref="AY146:AY147" si="16">$AY$144</f>
        <v>0</v>
      </c>
    </row>
    <row r="147" spans="1:51" ht="39.75" hidden="1" customHeight="1" x14ac:dyDescent="0.15">
      <c r="A147" s="991"/>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7" t="s">
        <v>67</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6"/>
      <c r="AY147">
        <f t="shared" si="16"/>
        <v>0</v>
      </c>
    </row>
    <row r="148" spans="1:51" ht="18.75" hidden="1" customHeight="1" x14ac:dyDescent="0.15">
      <c r="A148" s="991"/>
      <c r="B148" s="238"/>
      <c r="C148" s="237"/>
      <c r="D148" s="238"/>
      <c r="E148" s="237"/>
      <c r="F148" s="299"/>
      <c r="G148" s="267" t="s">
        <v>118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57</v>
      </c>
      <c r="AC148" s="253"/>
      <c r="AD148" s="254"/>
      <c r="AE148" s="200" t="s">
        <v>31</v>
      </c>
      <c r="AF148" s="184"/>
      <c r="AG148" s="184"/>
      <c r="AH148" s="185"/>
      <c r="AI148" s="200" t="s">
        <v>32</v>
      </c>
      <c r="AJ148" s="184"/>
      <c r="AK148" s="184"/>
      <c r="AL148" s="185"/>
      <c r="AM148" s="200" t="s">
        <v>33</v>
      </c>
      <c r="AN148" s="184"/>
      <c r="AO148" s="184"/>
      <c r="AP148" s="185"/>
      <c r="AQ148" s="252" t="s">
        <v>59</v>
      </c>
      <c r="AR148" s="253"/>
      <c r="AS148" s="253"/>
      <c r="AT148" s="254"/>
      <c r="AU148" s="264" t="s">
        <v>119</v>
      </c>
      <c r="AV148" s="264"/>
      <c r="AW148" s="264"/>
      <c r="AX148" s="265"/>
      <c r="AY148">
        <f>COUNTA($G$150)</f>
        <v>0</v>
      </c>
    </row>
    <row r="149" spans="1:51" ht="18.75" hidden="1" customHeight="1" x14ac:dyDescent="0.15">
      <c r="A149" s="991"/>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61</v>
      </c>
      <c r="AT149" s="187"/>
      <c r="AU149" s="163"/>
      <c r="AV149" s="163"/>
      <c r="AW149" s="164" t="s">
        <v>62</v>
      </c>
      <c r="AX149" s="165"/>
      <c r="AY149">
        <f>$AY$148</f>
        <v>0</v>
      </c>
    </row>
    <row r="150" spans="1:51" ht="39.75" hidden="1" customHeight="1" x14ac:dyDescent="0.15">
      <c r="A150" s="991"/>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121</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6"/>
      <c r="AY150">
        <f t="shared" ref="AY150:AY151" si="17">$AY$148</f>
        <v>0</v>
      </c>
    </row>
    <row r="151" spans="1:51" ht="39.75" hidden="1" customHeight="1" x14ac:dyDescent="0.15">
      <c r="A151" s="991"/>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7" t="s">
        <v>67</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6"/>
      <c r="AY151">
        <f t="shared" si="17"/>
        <v>0</v>
      </c>
    </row>
    <row r="152" spans="1:51" ht="22.5" hidden="1" customHeight="1" x14ac:dyDescent="0.15">
      <c r="A152" s="991"/>
      <c r="B152" s="238"/>
      <c r="C152" s="237"/>
      <c r="D152" s="238"/>
      <c r="E152" s="237"/>
      <c r="F152" s="299"/>
      <c r="G152" s="257" t="s">
        <v>122</v>
      </c>
      <c r="H152" s="184"/>
      <c r="I152" s="184"/>
      <c r="J152" s="184"/>
      <c r="K152" s="184"/>
      <c r="L152" s="184"/>
      <c r="M152" s="184"/>
      <c r="N152" s="184"/>
      <c r="O152" s="184"/>
      <c r="P152" s="185"/>
      <c r="Q152" s="200" t="s">
        <v>123</v>
      </c>
      <c r="R152" s="184"/>
      <c r="S152" s="184"/>
      <c r="T152" s="184"/>
      <c r="U152" s="184"/>
      <c r="V152" s="184"/>
      <c r="W152" s="184"/>
      <c r="X152" s="184"/>
      <c r="Y152" s="184"/>
      <c r="Z152" s="184"/>
      <c r="AA152" s="184"/>
      <c r="AB152" s="272" t="s">
        <v>124</v>
      </c>
      <c r="AC152" s="184"/>
      <c r="AD152" s="185"/>
      <c r="AE152" s="200" t="s">
        <v>125</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91"/>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91"/>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18"/>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91"/>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19"/>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91"/>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19"/>
      <c r="AB156" s="243"/>
      <c r="AC156" s="244"/>
      <c r="AD156" s="244"/>
      <c r="AE156" s="262" t="s">
        <v>126</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91"/>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19"/>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91"/>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20"/>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91"/>
      <c r="B159" s="238"/>
      <c r="C159" s="237"/>
      <c r="D159" s="238"/>
      <c r="E159" s="237"/>
      <c r="F159" s="299"/>
      <c r="G159" s="257" t="s">
        <v>122</v>
      </c>
      <c r="H159" s="184"/>
      <c r="I159" s="184"/>
      <c r="J159" s="184"/>
      <c r="K159" s="184"/>
      <c r="L159" s="184"/>
      <c r="M159" s="184"/>
      <c r="N159" s="184"/>
      <c r="O159" s="184"/>
      <c r="P159" s="185"/>
      <c r="Q159" s="200" t="s">
        <v>123</v>
      </c>
      <c r="R159" s="184"/>
      <c r="S159" s="184"/>
      <c r="T159" s="184"/>
      <c r="U159" s="184"/>
      <c r="V159" s="184"/>
      <c r="W159" s="184"/>
      <c r="X159" s="184"/>
      <c r="Y159" s="184"/>
      <c r="Z159" s="184"/>
      <c r="AA159" s="184"/>
      <c r="AB159" s="272" t="s">
        <v>124</v>
      </c>
      <c r="AC159" s="184"/>
      <c r="AD159" s="185"/>
      <c r="AE159" s="258" t="s">
        <v>125</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91"/>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91"/>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18"/>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91"/>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19"/>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91"/>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19"/>
      <c r="AB163" s="243"/>
      <c r="AC163" s="244"/>
      <c r="AD163" s="244"/>
      <c r="AE163" s="262" t="s">
        <v>126</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91"/>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19"/>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91"/>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20"/>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91"/>
      <c r="B166" s="238"/>
      <c r="C166" s="237"/>
      <c r="D166" s="238"/>
      <c r="E166" s="237"/>
      <c r="F166" s="299"/>
      <c r="G166" s="257" t="s">
        <v>122</v>
      </c>
      <c r="H166" s="184"/>
      <c r="I166" s="184"/>
      <c r="J166" s="184"/>
      <c r="K166" s="184"/>
      <c r="L166" s="184"/>
      <c r="M166" s="184"/>
      <c r="N166" s="184"/>
      <c r="O166" s="184"/>
      <c r="P166" s="185"/>
      <c r="Q166" s="200" t="s">
        <v>123</v>
      </c>
      <c r="R166" s="184"/>
      <c r="S166" s="184"/>
      <c r="T166" s="184"/>
      <c r="U166" s="184"/>
      <c r="V166" s="184"/>
      <c r="W166" s="184"/>
      <c r="X166" s="184"/>
      <c r="Y166" s="184"/>
      <c r="Z166" s="184"/>
      <c r="AA166" s="184"/>
      <c r="AB166" s="272" t="s">
        <v>124</v>
      </c>
      <c r="AC166" s="184"/>
      <c r="AD166" s="185"/>
      <c r="AE166" s="258" t="s">
        <v>125</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91"/>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91"/>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18"/>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91"/>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19"/>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91"/>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19"/>
      <c r="AB170" s="243"/>
      <c r="AC170" s="244"/>
      <c r="AD170" s="244"/>
      <c r="AE170" s="262" t="s">
        <v>126</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91"/>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19"/>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91"/>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20"/>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91"/>
      <c r="B173" s="238"/>
      <c r="C173" s="237"/>
      <c r="D173" s="238"/>
      <c r="E173" s="237"/>
      <c r="F173" s="299"/>
      <c r="G173" s="257" t="s">
        <v>122</v>
      </c>
      <c r="H173" s="184"/>
      <c r="I173" s="184"/>
      <c r="J173" s="184"/>
      <c r="K173" s="184"/>
      <c r="L173" s="184"/>
      <c r="M173" s="184"/>
      <c r="N173" s="184"/>
      <c r="O173" s="184"/>
      <c r="P173" s="185"/>
      <c r="Q173" s="200" t="s">
        <v>123</v>
      </c>
      <c r="R173" s="184"/>
      <c r="S173" s="184"/>
      <c r="T173" s="184"/>
      <c r="U173" s="184"/>
      <c r="V173" s="184"/>
      <c r="W173" s="184"/>
      <c r="X173" s="184"/>
      <c r="Y173" s="184"/>
      <c r="Z173" s="184"/>
      <c r="AA173" s="184"/>
      <c r="AB173" s="272" t="s">
        <v>124</v>
      </c>
      <c r="AC173" s="184"/>
      <c r="AD173" s="185"/>
      <c r="AE173" s="258" t="s">
        <v>125</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91"/>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91"/>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18"/>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91"/>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19"/>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91"/>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19"/>
      <c r="AB177" s="243"/>
      <c r="AC177" s="244"/>
      <c r="AD177" s="244"/>
      <c r="AE177" s="262" t="s">
        <v>126</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91"/>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19"/>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91"/>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20"/>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91"/>
      <c r="B180" s="238"/>
      <c r="C180" s="237"/>
      <c r="D180" s="238"/>
      <c r="E180" s="237"/>
      <c r="F180" s="299"/>
      <c r="G180" s="257" t="s">
        <v>122</v>
      </c>
      <c r="H180" s="184"/>
      <c r="I180" s="184"/>
      <c r="J180" s="184"/>
      <c r="K180" s="184"/>
      <c r="L180" s="184"/>
      <c r="M180" s="184"/>
      <c r="N180" s="184"/>
      <c r="O180" s="184"/>
      <c r="P180" s="185"/>
      <c r="Q180" s="200" t="s">
        <v>123</v>
      </c>
      <c r="R180" s="184"/>
      <c r="S180" s="184"/>
      <c r="T180" s="184"/>
      <c r="U180" s="184"/>
      <c r="V180" s="184"/>
      <c r="W180" s="184"/>
      <c r="X180" s="184"/>
      <c r="Y180" s="184"/>
      <c r="Z180" s="184"/>
      <c r="AA180" s="184"/>
      <c r="AB180" s="272" t="s">
        <v>124</v>
      </c>
      <c r="AC180" s="184"/>
      <c r="AD180" s="185"/>
      <c r="AE180" s="258" t="s">
        <v>125</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91"/>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91"/>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18"/>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91"/>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19"/>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91"/>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19"/>
      <c r="AB184" s="243"/>
      <c r="AC184" s="244"/>
      <c r="AD184" s="244"/>
      <c r="AE184" s="249" t="s">
        <v>126</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91"/>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19"/>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91"/>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20"/>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91"/>
      <c r="B187" s="238"/>
      <c r="C187" s="237"/>
      <c r="D187" s="238"/>
      <c r="E187" s="172" t="s">
        <v>127</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91"/>
      <c r="B188" s="238"/>
      <c r="C188" s="237"/>
      <c r="D188" s="238"/>
      <c r="E188" s="175" t="s">
        <v>128</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thickBot="1" x14ac:dyDescent="0.2">
      <c r="A189" s="991"/>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91"/>
      <c r="B190" s="238"/>
      <c r="C190" s="237"/>
      <c r="D190" s="238"/>
      <c r="E190" s="293" t="s">
        <v>113</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91"/>
      <c r="B191" s="238"/>
      <c r="C191" s="237"/>
      <c r="D191" s="238"/>
      <c r="E191" s="224" t="s">
        <v>115</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91"/>
      <c r="B192" s="238"/>
      <c r="C192" s="237"/>
      <c r="D192" s="238"/>
      <c r="E192" s="235" t="s">
        <v>117</v>
      </c>
      <c r="F192" s="298"/>
      <c r="G192" s="267" t="s">
        <v>118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57</v>
      </c>
      <c r="AC192" s="253"/>
      <c r="AD192" s="254"/>
      <c r="AE192" s="200" t="s">
        <v>31</v>
      </c>
      <c r="AF192" s="184"/>
      <c r="AG192" s="184"/>
      <c r="AH192" s="185"/>
      <c r="AI192" s="200" t="s">
        <v>32</v>
      </c>
      <c r="AJ192" s="184"/>
      <c r="AK192" s="184"/>
      <c r="AL192" s="185"/>
      <c r="AM192" s="200" t="s">
        <v>33</v>
      </c>
      <c r="AN192" s="184"/>
      <c r="AO192" s="184"/>
      <c r="AP192" s="185"/>
      <c r="AQ192" s="252" t="s">
        <v>59</v>
      </c>
      <c r="AR192" s="253"/>
      <c r="AS192" s="253"/>
      <c r="AT192" s="254"/>
      <c r="AU192" s="264" t="s">
        <v>119</v>
      </c>
      <c r="AV192" s="264"/>
      <c r="AW192" s="264"/>
      <c r="AX192" s="265"/>
      <c r="AY192">
        <f>COUNTA($G$194)</f>
        <v>0</v>
      </c>
    </row>
    <row r="193" spans="1:51" ht="18.75" hidden="1" customHeight="1" x14ac:dyDescent="0.15">
      <c r="A193" s="991"/>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61</v>
      </c>
      <c r="AT193" s="187"/>
      <c r="AU193" s="163"/>
      <c r="AV193" s="163"/>
      <c r="AW193" s="164" t="s">
        <v>62</v>
      </c>
      <c r="AX193" s="165"/>
      <c r="AY193">
        <f>$AY$192</f>
        <v>0</v>
      </c>
    </row>
    <row r="194" spans="1:51" ht="39.75" hidden="1" customHeight="1" x14ac:dyDescent="0.15">
      <c r="A194" s="991"/>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121</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6"/>
      <c r="AY194">
        <f t="shared" ref="AY194:AY195" si="23">$AY$192</f>
        <v>0</v>
      </c>
    </row>
    <row r="195" spans="1:51" ht="39.75" hidden="1" customHeight="1" x14ac:dyDescent="0.15">
      <c r="A195" s="991"/>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7" t="s">
        <v>67</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6"/>
      <c r="AY195">
        <f t="shared" si="23"/>
        <v>0</v>
      </c>
    </row>
    <row r="196" spans="1:51" ht="18.75" hidden="1" customHeight="1" x14ac:dyDescent="0.15">
      <c r="A196" s="991"/>
      <c r="B196" s="238"/>
      <c r="C196" s="237"/>
      <c r="D196" s="238"/>
      <c r="E196" s="237"/>
      <c r="F196" s="299"/>
      <c r="G196" s="267" t="s">
        <v>118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57</v>
      </c>
      <c r="AC196" s="253"/>
      <c r="AD196" s="254"/>
      <c r="AE196" s="200" t="s">
        <v>31</v>
      </c>
      <c r="AF196" s="184"/>
      <c r="AG196" s="184"/>
      <c r="AH196" s="185"/>
      <c r="AI196" s="200" t="s">
        <v>32</v>
      </c>
      <c r="AJ196" s="184"/>
      <c r="AK196" s="184"/>
      <c r="AL196" s="185"/>
      <c r="AM196" s="200" t="s">
        <v>33</v>
      </c>
      <c r="AN196" s="184"/>
      <c r="AO196" s="184"/>
      <c r="AP196" s="185"/>
      <c r="AQ196" s="252" t="s">
        <v>59</v>
      </c>
      <c r="AR196" s="253"/>
      <c r="AS196" s="253"/>
      <c r="AT196" s="254"/>
      <c r="AU196" s="264" t="s">
        <v>119</v>
      </c>
      <c r="AV196" s="264"/>
      <c r="AW196" s="264"/>
      <c r="AX196" s="265"/>
      <c r="AY196">
        <f>COUNTA($G$198)</f>
        <v>0</v>
      </c>
    </row>
    <row r="197" spans="1:51" ht="18.75" hidden="1" customHeight="1" x14ac:dyDescent="0.15">
      <c r="A197" s="991"/>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61</v>
      </c>
      <c r="AT197" s="187"/>
      <c r="AU197" s="163"/>
      <c r="AV197" s="163"/>
      <c r="AW197" s="164" t="s">
        <v>62</v>
      </c>
      <c r="AX197" s="165"/>
      <c r="AY197">
        <f>$AY$196</f>
        <v>0</v>
      </c>
    </row>
    <row r="198" spans="1:51" ht="39.75" hidden="1" customHeight="1" x14ac:dyDescent="0.15">
      <c r="A198" s="991"/>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121</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6"/>
      <c r="AY198">
        <f t="shared" ref="AY198:AY199" si="24">$AY$196</f>
        <v>0</v>
      </c>
    </row>
    <row r="199" spans="1:51" ht="39.75" hidden="1" customHeight="1" x14ac:dyDescent="0.15">
      <c r="A199" s="991"/>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7" t="s">
        <v>67</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6"/>
      <c r="AY199">
        <f t="shared" si="24"/>
        <v>0</v>
      </c>
    </row>
    <row r="200" spans="1:51" ht="18.75" hidden="1" customHeight="1" x14ac:dyDescent="0.15">
      <c r="A200" s="991"/>
      <c r="B200" s="238"/>
      <c r="C200" s="237"/>
      <c r="D200" s="238"/>
      <c r="E200" s="237"/>
      <c r="F200" s="299"/>
      <c r="G200" s="267" t="s">
        <v>118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57</v>
      </c>
      <c r="AC200" s="253"/>
      <c r="AD200" s="254"/>
      <c r="AE200" s="200" t="s">
        <v>31</v>
      </c>
      <c r="AF200" s="184"/>
      <c r="AG200" s="184"/>
      <c r="AH200" s="185"/>
      <c r="AI200" s="200" t="s">
        <v>32</v>
      </c>
      <c r="AJ200" s="184"/>
      <c r="AK200" s="184"/>
      <c r="AL200" s="185"/>
      <c r="AM200" s="200" t="s">
        <v>33</v>
      </c>
      <c r="AN200" s="184"/>
      <c r="AO200" s="184"/>
      <c r="AP200" s="185"/>
      <c r="AQ200" s="252" t="s">
        <v>59</v>
      </c>
      <c r="AR200" s="253"/>
      <c r="AS200" s="253"/>
      <c r="AT200" s="254"/>
      <c r="AU200" s="264" t="s">
        <v>119</v>
      </c>
      <c r="AV200" s="264"/>
      <c r="AW200" s="264"/>
      <c r="AX200" s="265"/>
      <c r="AY200">
        <f>COUNTA($G$202)</f>
        <v>0</v>
      </c>
    </row>
    <row r="201" spans="1:51" ht="18.75" hidden="1" customHeight="1" x14ac:dyDescent="0.15">
      <c r="A201" s="991"/>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61</v>
      </c>
      <c r="AT201" s="187"/>
      <c r="AU201" s="163"/>
      <c r="AV201" s="163"/>
      <c r="AW201" s="164" t="s">
        <v>62</v>
      </c>
      <c r="AX201" s="165"/>
      <c r="AY201">
        <f>$AY$200</f>
        <v>0</v>
      </c>
    </row>
    <row r="202" spans="1:51" ht="39.75" hidden="1" customHeight="1" x14ac:dyDescent="0.15">
      <c r="A202" s="991"/>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121</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6"/>
      <c r="AY202">
        <f t="shared" ref="AY202:AY203" si="25">$AY$200</f>
        <v>0</v>
      </c>
    </row>
    <row r="203" spans="1:51" ht="39.75" hidden="1" customHeight="1" x14ac:dyDescent="0.15">
      <c r="A203" s="991"/>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7" t="s">
        <v>67</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6"/>
      <c r="AY203">
        <f t="shared" si="25"/>
        <v>0</v>
      </c>
    </row>
    <row r="204" spans="1:51" ht="18.75" hidden="1" customHeight="1" x14ac:dyDescent="0.15">
      <c r="A204" s="991"/>
      <c r="B204" s="238"/>
      <c r="C204" s="237"/>
      <c r="D204" s="238"/>
      <c r="E204" s="237"/>
      <c r="F204" s="299"/>
      <c r="G204" s="267" t="s">
        <v>118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57</v>
      </c>
      <c r="AC204" s="253"/>
      <c r="AD204" s="254"/>
      <c r="AE204" s="200" t="s">
        <v>31</v>
      </c>
      <c r="AF204" s="184"/>
      <c r="AG204" s="184"/>
      <c r="AH204" s="185"/>
      <c r="AI204" s="200" t="s">
        <v>32</v>
      </c>
      <c r="AJ204" s="184"/>
      <c r="AK204" s="184"/>
      <c r="AL204" s="185"/>
      <c r="AM204" s="200" t="s">
        <v>33</v>
      </c>
      <c r="AN204" s="184"/>
      <c r="AO204" s="184"/>
      <c r="AP204" s="185"/>
      <c r="AQ204" s="252" t="s">
        <v>59</v>
      </c>
      <c r="AR204" s="253"/>
      <c r="AS204" s="253"/>
      <c r="AT204" s="254"/>
      <c r="AU204" s="264" t="s">
        <v>119</v>
      </c>
      <c r="AV204" s="264"/>
      <c r="AW204" s="264"/>
      <c r="AX204" s="265"/>
      <c r="AY204">
        <f>COUNTA($G$206)</f>
        <v>0</v>
      </c>
    </row>
    <row r="205" spans="1:51" ht="18.75" hidden="1" customHeight="1" x14ac:dyDescent="0.15">
      <c r="A205" s="991"/>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61</v>
      </c>
      <c r="AT205" s="187"/>
      <c r="AU205" s="163"/>
      <c r="AV205" s="163"/>
      <c r="AW205" s="164" t="s">
        <v>62</v>
      </c>
      <c r="AX205" s="165"/>
      <c r="AY205">
        <f>$AY$204</f>
        <v>0</v>
      </c>
    </row>
    <row r="206" spans="1:51" ht="39.75" hidden="1" customHeight="1" x14ac:dyDescent="0.15">
      <c r="A206" s="991"/>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121</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6"/>
      <c r="AY206">
        <f t="shared" ref="AY206:AY207" si="26">$AY$204</f>
        <v>0</v>
      </c>
    </row>
    <row r="207" spans="1:51" ht="39.75" hidden="1" customHeight="1" x14ac:dyDescent="0.15">
      <c r="A207" s="991"/>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7" t="s">
        <v>67</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6"/>
      <c r="AY207">
        <f t="shared" si="26"/>
        <v>0</v>
      </c>
    </row>
    <row r="208" spans="1:51" ht="18.75" hidden="1" customHeight="1" x14ac:dyDescent="0.15">
      <c r="A208" s="991"/>
      <c r="B208" s="238"/>
      <c r="C208" s="237"/>
      <c r="D208" s="238"/>
      <c r="E208" s="237"/>
      <c r="F208" s="299"/>
      <c r="G208" s="267" t="s">
        <v>118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57</v>
      </c>
      <c r="AC208" s="253"/>
      <c r="AD208" s="254"/>
      <c r="AE208" s="200" t="s">
        <v>31</v>
      </c>
      <c r="AF208" s="184"/>
      <c r="AG208" s="184"/>
      <c r="AH208" s="185"/>
      <c r="AI208" s="200" t="s">
        <v>32</v>
      </c>
      <c r="AJ208" s="184"/>
      <c r="AK208" s="184"/>
      <c r="AL208" s="185"/>
      <c r="AM208" s="200" t="s">
        <v>33</v>
      </c>
      <c r="AN208" s="184"/>
      <c r="AO208" s="184"/>
      <c r="AP208" s="185"/>
      <c r="AQ208" s="252" t="s">
        <v>59</v>
      </c>
      <c r="AR208" s="253"/>
      <c r="AS208" s="253"/>
      <c r="AT208" s="254"/>
      <c r="AU208" s="264" t="s">
        <v>119</v>
      </c>
      <c r="AV208" s="264"/>
      <c r="AW208" s="264"/>
      <c r="AX208" s="265"/>
      <c r="AY208">
        <f>COUNTA($G$210)</f>
        <v>0</v>
      </c>
    </row>
    <row r="209" spans="1:51" ht="18.75" hidden="1" customHeight="1" x14ac:dyDescent="0.15">
      <c r="A209" s="991"/>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61</v>
      </c>
      <c r="AT209" s="187"/>
      <c r="AU209" s="163"/>
      <c r="AV209" s="163"/>
      <c r="AW209" s="164" t="s">
        <v>62</v>
      </c>
      <c r="AX209" s="165"/>
      <c r="AY209">
        <f>$AY$208</f>
        <v>0</v>
      </c>
    </row>
    <row r="210" spans="1:51" ht="39.75" hidden="1" customHeight="1" x14ac:dyDescent="0.15">
      <c r="A210" s="991"/>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121</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6"/>
      <c r="AY210">
        <f t="shared" ref="AY210:AY211" si="27">$AY$208</f>
        <v>0</v>
      </c>
    </row>
    <row r="211" spans="1:51" ht="39.75" hidden="1" customHeight="1" x14ac:dyDescent="0.15">
      <c r="A211" s="991"/>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7" t="s">
        <v>67</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6"/>
      <c r="AY211">
        <f t="shared" si="27"/>
        <v>0</v>
      </c>
    </row>
    <row r="212" spans="1:51" ht="22.5" hidden="1" customHeight="1" x14ac:dyDescent="0.15">
      <c r="A212" s="991"/>
      <c r="B212" s="238"/>
      <c r="C212" s="237"/>
      <c r="D212" s="238"/>
      <c r="E212" s="237"/>
      <c r="F212" s="299"/>
      <c r="G212" s="257" t="s">
        <v>122</v>
      </c>
      <c r="H212" s="184"/>
      <c r="I212" s="184"/>
      <c r="J212" s="184"/>
      <c r="K212" s="184"/>
      <c r="L212" s="184"/>
      <c r="M212" s="184"/>
      <c r="N212" s="184"/>
      <c r="O212" s="184"/>
      <c r="P212" s="185"/>
      <c r="Q212" s="200" t="s">
        <v>123</v>
      </c>
      <c r="R212" s="184"/>
      <c r="S212" s="184"/>
      <c r="T212" s="184"/>
      <c r="U212" s="184"/>
      <c r="V212" s="184"/>
      <c r="W212" s="184"/>
      <c r="X212" s="184"/>
      <c r="Y212" s="184"/>
      <c r="Z212" s="184"/>
      <c r="AA212" s="184"/>
      <c r="AB212" s="272" t="s">
        <v>124</v>
      </c>
      <c r="AC212" s="184"/>
      <c r="AD212" s="185"/>
      <c r="AE212" s="200" t="s">
        <v>125</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91"/>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91"/>
      <c r="B214" s="238"/>
      <c r="C214" s="237"/>
      <c r="D214" s="238"/>
      <c r="E214" s="237"/>
      <c r="F214" s="299"/>
      <c r="G214" s="217"/>
      <c r="H214" s="176"/>
      <c r="I214" s="176"/>
      <c r="J214" s="176"/>
      <c r="K214" s="176"/>
      <c r="L214" s="176"/>
      <c r="M214" s="176"/>
      <c r="N214" s="176"/>
      <c r="O214" s="176"/>
      <c r="P214" s="218"/>
      <c r="Q214" s="978"/>
      <c r="R214" s="979"/>
      <c r="S214" s="979"/>
      <c r="T214" s="979"/>
      <c r="U214" s="979"/>
      <c r="V214" s="979"/>
      <c r="W214" s="979"/>
      <c r="X214" s="979"/>
      <c r="Y214" s="979"/>
      <c r="Z214" s="979"/>
      <c r="AA214" s="980"/>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91"/>
      <c r="B215" s="238"/>
      <c r="C215" s="237"/>
      <c r="D215" s="238"/>
      <c r="E215" s="237"/>
      <c r="F215" s="299"/>
      <c r="G215" s="219"/>
      <c r="H215" s="220"/>
      <c r="I215" s="220"/>
      <c r="J215" s="220"/>
      <c r="K215" s="220"/>
      <c r="L215" s="220"/>
      <c r="M215" s="220"/>
      <c r="N215" s="220"/>
      <c r="O215" s="220"/>
      <c r="P215" s="221"/>
      <c r="Q215" s="981"/>
      <c r="R215" s="982"/>
      <c r="S215" s="982"/>
      <c r="T215" s="982"/>
      <c r="U215" s="982"/>
      <c r="V215" s="982"/>
      <c r="W215" s="982"/>
      <c r="X215" s="982"/>
      <c r="Y215" s="982"/>
      <c r="Z215" s="982"/>
      <c r="AA215" s="983"/>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91"/>
      <c r="B216" s="238"/>
      <c r="C216" s="237"/>
      <c r="D216" s="238"/>
      <c r="E216" s="237"/>
      <c r="F216" s="299"/>
      <c r="G216" s="219"/>
      <c r="H216" s="220"/>
      <c r="I216" s="220"/>
      <c r="J216" s="220"/>
      <c r="K216" s="220"/>
      <c r="L216" s="220"/>
      <c r="M216" s="220"/>
      <c r="N216" s="220"/>
      <c r="O216" s="220"/>
      <c r="P216" s="221"/>
      <c r="Q216" s="981"/>
      <c r="R216" s="982"/>
      <c r="S216" s="982"/>
      <c r="T216" s="982"/>
      <c r="U216" s="982"/>
      <c r="V216" s="982"/>
      <c r="W216" s="982"/>
      <c r="X216" s="982"/>
      <c r="Y216" s="982"/>
      <c r="Z216" s="982"/>
      <c r="AA216" s="983"/>
      <c r="AB216" s="243"/>
      <c r="AC216" s="244"/>
      <c r="AD216" s="244"/>
      <c r="AE216" s="262" t="s">
        <v>126</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91"/>
      <c r="B217" s="238"/>
      <c r="C217" s="237"/>
      <c r="D217" s="238"/>
      <c r="E217" s="237"/>
      <c r="F217" s="299"/>
      <c r="G217" s="219"/>
      <c r="H217" s="220"/>
      <c r="I217" s="220"/>
      <c r="J217" s="220"/>
      <c r="K217" s="220"/>
      <c r="L217" s="220"/>
      <c r="M217" s="220"/>
      <c r="N217" s="220"/>
      <c r="O217" s="220"/>
      <c r="P217" s="221"/>
      <c r="Q217" s="981"/>
      <c r="R217" s="982"/>
      <c r="S217" s="982"/>
      <c r="T217" s="982"/>
      <c r="U217" s="982"/>
      <c r="V217" s="982"/>
      <c r="W217" s="982"/>
      <c r="X217" s="982"/>
      <c r="Y217" s="982"/>
      <c r="Z217" s="982"/>
      <c r="AA217" s="983"/>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91"/>
      <c r="B218" s="238"/>
      <c r="C218" s="237"/>
      <c r="D218" s="238"/>
      <c r="E218" s="237"/>
      <c r="F218" s="299"/>
      <c r="G218" s="222"/>
      <c r="H218" s="179"/>
      <c r="I218" s="179"/>
      <c r="J218" s="179"/>
      <c r="K218" s="179"/>
      <c r="L218" s="179"/>
      <c r="M218" s="179"/>
      <c r="N218" s="179"/>
      <c r="O218" s="179"/>
      <c r="P218" s="223"/>
      <c r="Q218" s="984"/>
      <c r="R218" s="985"/>
      <c r="S218" s="985"/>
      <c r="T218" s="985"/>
      <c r="U218" s="985"/>
      <c r="V218" s="985"/>
      <c r="W218" s="985"/>
      <c r="X218" s="985"/>
      <c r="Y218" s="985"/>
      <c r="Z218" s="985"/>
      <c r="AA218" s="986"/>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91"/>
      <c r="B219" s="238"/>
      <c r="C219" s="237"/>
      <c r="D219" s="238"/>
      <c r="E219" s="237"/>
      <c r="F219" s="299"/>
      <c r="G219" s="257" t="s">
        <v>122</v>
      </c>
      <c r="H219" s="184"/>
      <c r="I219" s="184"/>
      <c r="J219" s="184"/>
      <c r="K219" s="184"/>
      <c r="L219" s="184"/>
      <c r="M219" s="184"/>
      <c r="N219" s="184"/>
      <c r="O219" s="184"/>
      <c r="P219" s="185"/>
      <c r="Q219" s="200" t="s">
        <v>123</v>
      </c>
      <c r="R219" s="184"/>
      <c r="S219" s="184"/>
      <c r="T219" s="184"/>
      <c r="U219" s="184"/>
      <c r="V219" s="184"/>
      <c r="W219" s="184"/>
      <c r="X219" s="184"/>
      <c r="Y219" s="184"/>
      <c r="Z219" s="184"/>
      <c r="AA219" s="184"/>
      <c r="AB219" s="272" t="s">
        <v>124</v>
      </c>
      <c r="AC219" s="184"/>
      <c r="AD219" s="185"/>
      <c r="AE219" s="258" t="s">
        <v>125</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91"/>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91"/>
      <c r="B221" s="238"/>
      <c r="C221" s="237"/>
      <c r="D221" s="238"/>
      <c r="E221" s="237"/>
      <c r="F221" s="299"/>
      <c r="G221" s="217"/>
      <c r="H221" s="176"/>
      <c r="I221" s="176"/>
      <c r="J221" s="176"/>
      <c r="K221" s="176"/>
      <c r="L221" s="176"/>
      <c r="M221" s="176"/>
      <c r="N221" s="176"/>
      <c r="O221" s="176"/>
      <c r="P221" s="218"/>
      <c r="Q221" s="978"/>
      <c r="R221" s="979"/>
      <c r="S221" s="979"/>
      <c r="T221" s="979"/>
      <c r="U221" s="979"/>
      <c r="V221" s="979"/>
      <c r="W221" s="979"/>
      <c r="X221" s="979"/>
      <c r="Y221" s="979"/>
      <c r="Z221" s="979"/>
      <c r="AA221" s="980"/>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91"/>
      <c r="B222" s="238"/>
      <c r="C222" s="237"/>
      <c r="D222" s="238"/>
      <c r="E222" s="237"/>
      <c r="F222" s="299"/>
      <c r="G222" s="219"/>
      <c r="H222" s="220"/>
      <c r="I222" s="220"/>
      <c r="J222" s="220"/>
      <c r="K222" s="220"/>
      <c r="L222" s="220"/>
      <c r="M222" s="220"/>
      <c r="N222" s="220"/>
      <c r="O222" s="220"/>
      <c r="P222" s="221"/>
      <c r="Q222" s="981"/>
      <c r="R222" s="982"/>
      <c r="S222" s="982"/>
      <c r="T222" s="982"/>
      <c r="U222" s="982"/>
      <c r="V222" s="982"/>
      <c r="W222" s="982"/>
      <c r="X222" s="982"/>
      <c r="Y222" s="982"/>
      <c r="Z222" s="982"/>
      <c r="AA222" s="983"/>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91"/>
      <c r="B223" s="238"/>
      <c r="C223" s="237"/>
      <c r="D223" s="238"/>
      <c r="E223" s="237"/>
      <c r="F223" s="299"/>
      <c r="G223" s="219"/>
      <c r="H223" s="220"/>
      <c r="I223" s="220"/>
      <c r="J223" s="220"/>
      <c r="K223" s="220"/>
      <c r="L223" s="220"/>
      <c r="M223" s="220"/>
      <c r="N223" s="220"/>
      <c r="O223" s="220"/>
      <c r="P223" s="221"/>
      <c r="Q223" s="981"/>
      <c r="R223" s="982"/>
      <c r="S223" s="982"/>
      <c r="T223" s="982"/>
      <c r="U223" s="982"/>
      <c r="V223" s="982"/>
      <c r="W223" s="982"/>
      <c r="X223" s="982"/>
      <c r="Y223" s="982"/>
      <c r="Z223" s="982"/>
      <c r="AA223" s="983"/>
      <c r="AB223" s="243"/>
      <c r="AC223" s="244"/>
      <c r="AD223" s="244"/>
      <c r="AE223" s="262" t="s">
        <v>126</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91"/>
      <c r="B224" s="238"/>
      <c r="C224" s="237"/>
      <c r="D224" s="238"/>
      <c r="E224" s="237"/>
      <c r="F224" s="299"/>
      <c r="G224" s="219"/>
      <c r="H224" s="220"/>
      <c r="I224" s="220"/>
      <c r="J224" s="220"/>
      <c r="K224" s="220"/>
      <c r="L224" s="220"/>
      <c r="M224" s="220"/>
      <c r="N224" s="220"/>
      <c r="O224" s="220"/>
      <c r="P224" s="221"/>
      <c r="Q224" s="981"/>
      <c r="R224" s="982"/>
      <c r="S224" s="982"/>
      <c r="T224" s="982"/>
      <c r="U224" s="982"/>
      <c r="V224" s="982"/>
      <c r="W224" s="982"/>
      <c r="X224" s="982"/>
      <c r="Y224" s="982"/>
      <c r="Z224" s="982"/>
      <c r="AA224" s="983"/>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91"/>
      <c r="B225" s="238"/>
      <c r="C225" s="237"/>
      <c r="D225" s="238"/>
      <c r="E225" s="237"/>
      <c r="F225" s="299"/>
      <c r="G225" s="222"/>
      <c r="H225" s="179"/>
      <c r="I225" s="179"/>
      <c r="J225" s="179"/>
      <c r="K225" s="179"/>
      <c r="L225" s="179"/>
      <c r="M225" s="179"/>
      <c r="N225" s="179"/>
      <c r="O225" s="179"/>
      <c r="P225" s="223"/>
      <c r="Q225" s="984"/>
      <c r="R225" s="985"/>
      <c r="S225" s="985"/>
      <c r="T225" s="985"/>
      <c r="U225" s="985"/>
      <c r="V225" s="985"/>
      <c r="W225" s="985"/>
      <c r="X225" s="985"/>
      <c r="Y225" s="985"/>
      <c r="Z225" s="985"/>
      <c r="AA225" s="986"/>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91"/>
      <c r="B226" s="238"/>
      <c r="C226" s="237"/>
      <c r="D226" s="238"/>
      <c r="E226" s="237"/>
      <c r="F226" s="299"/>
      <c r="G226" s="257" t="s">
        <v>122</v>
      </c>
      <c r="H226" s="184"/>
      <c r="I226" s="184"/>
      <c r="J226" s="184"/>
      <c r="K226" s="184"/>
      <c r="L226" s="184"/>
      <c r="M226" s="184"/>
      <c r="N226" s="184"/>
      <c r="O226" s="184"/>
      <c r="P226" s="185"/>
      <c r="Q226" s="200" t="s">
        <v>123</v>
      </c>
      <c r="R226" s="184"/>
      <c r="S226" s="184"/>
      <c r="T226" s="184"/>
      <c r="U226" s="184"/>
      <c r="V226" s="184"/>
      <c r="W226" s="184"/>
      <c r="X226" s="184"/>
      <c r="Y226" s="184"/>
      <c r="Z226" s="184"/>
      <c r="AA226" s="184"/>
      <c r="AB226" s="272" t="s">
        <v>124</v>
      </c>
      <c r="AC226" s="184"/>
      <c r="AD226" s="185"/>
      <c r="AE226" s="258" t="s">
        <v>125</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91"/>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91"/>
      <c r="B228" s="238"/>
      <c r="C228" s="237"/>
      <c r="D228" s="238"/>
      <c r="E228" s="237"/>
      <c r="F228" s="299"/>
      <c r="G228" s="217"/>
      <c r="H228" s="176"/>
      <c r="I228" s="176"/>
      <c r="J228" s="176"/>
      <c r="K228" s="176"/>
      <c r="L228" s="176"/>
      <c r="M228" s="176"/>
      <c r="N228" s="176"/>
      <c r="O228" s="176"/>
      <c r="P228" s="218"/>
      <c r="Q228" s="978"/>
      <c r="R228" s="979"/>
      <c r="S228" s="979"/>
      <c r="T228" s="979"/>
      <c r="U228" s="979"/>
      <c r="V228" s="979"/>
      <c r="W228" s="979"/>
      <c r="X228" s="979"/>
      <c r="Y228" s="979"/>
      <c r="Z228" s="979"/>
      <c r="AA228" s="980"/>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91"/>
      <c r="B229" s="238"/>
      <c r="C229" s="237"/>
      <c r="D229" s="238"/>
      <c r="E229" s="237"/>
      <c r="F229" s="299"/>
      <c r="G229" s="219"/>
      <c r="H229" s="220"/>
      <c r="I229" s="220"/>
      <c r="J229" s="220"/>
      <c r="K229" s="220"/>
      <c r="L229" s="220"/>
      <c r="M229" s="220"/>
      <c r="N229" s="220"/>
      <c r="O229" s="220"/>
      <c r="P229" s="221"/>
      <c r="Q229" s="981"/>
      <c r="R229" s="982"/>
      <c r="S229" s="982"/>
      <c r="T229" s="982"/>
      <c r="U229" s="982"/>
      <c r="V229" s="982"/>
      <c r="W229" s="982"/>
      <c r="X229" s="982"/>
      <c r="Y229" s="982"/>
      <c r="Z229" s="982"/>
      <c r="AA229" s="983"/>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91"/>
      <c r="B230" s="238"/>
      <c r="C230" s="237"/>
      <c r="D230" s="238"/>
      <c r="E230" s="237"/>
      <c r="F230" s="299"/>
      <c r="G230" s="219"/>
      <c r="H230" s="220"/>
      <c r="I230" s="220"/>
      <c r="J230" s="220"/>
      <c r="K230" s="220"/>
      <c r="L230" s="220"/>
      <c r="M230" s="220"/>
      <c r="N230" s="220"/>
      <c r="O230" s="220"/>
      <c r="P230" s="221"/>
      <c r="Q230" s="981"/>
      <c r="R230" s="982"/>
      <c r="S230" s="982"/>
      <c r="T230" s="982"/>
      <c r="U230" s="982"/>
      <c r="V230" s="982"/>
      <c r="W230" s="982"/>
      <c r="X230" s="982"/>
      <c r="Y230" s="982"/>
      <c r="Z230" s="982"/>
      <c r="AA230" s="983"/>
      <c r="AB230" s="243"/>
      <c r="AC230" s="244"/>
      <c r="AD230" s="244"/>
      <c r="AE230" s="262" t="s">
        <v>126</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91"/>
      <c r="B231" s="238"/>
      <c r="C231" s="237"/>
      <c r="D231" s="238"/>
      <c r="E231" s="237"/>
      <c r="F231" s="299"/>
      <c r="G231" s="219"/>
      <c r="H231" s="220"/>
      <c r="I231" s="220"/>
      <c r="J231" s="220"/>
      <c r="K231" s="220"/>
      <c r="L231" s="220"/>
      <c r="M231" s="220"/>
      <c r="N231" s="220"/>
      <c r="O231" s="220"/>
      <c r="P231" s="221"/>
      <c r="Q231" s="981"/>
      <c r="R231" s="982"/>
      <c r="S231" s="982"/>
      <c r="T231" s="982"/>
      <c r="U231" s="982"/>
      <c r="V231" s="982"/>
      <c r="W231" s="982"/>
      <c r="X231" s="982"/>
      <c r="Y231" s="982"/>
      <c r="Z231" s="982"/>
      <c r="AA231" s="983"/>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91"/>
      <c r="B232" s="238"/>
      <c r="C232" s="237"/>
      <c r="D232" s="238"/>
      <c r="E232" s="237"/>
      <c r="F232" s="299"/>
      <c r="G232" s="222"/>
      <c r="H232" s="179"/>
      <c r="I232" s="179"/>
      <c r="J232" s="179"/>
      <c r="K232" s="179"/>
      <c r="L232" s="179"/>
      <c r="M232" s="179"/>
      <c r="N232" s="179"/>
      <c r="O232" s="179"/>
      <c r="P232" s="223"/>
      <c r="Q232" s="984"/>
      <c r="R232" s="985"/>
      <c r="S232" s="985"/>
      <c r="T232" s="985"/>
      <c r="U232" s="985"/>
      <c r="V232" s="985"/>
      <c r="W232" s="985"/>
      <c r="X232" s="985"/>
      <c r="Y232" s="985"/>
      <c r="Z232" s="985"/>
      <c r="AA232" s="986"/>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91"/>
      <c r="B233" s="238"/>
      <c r="C233" s="237"/>
      <c r="D233" s="238"/>
      <c r="E233" s="237"/>
      <c r="F233" s="299"/>
      <c r="G233" s="257" t="s">
        <v>122</v>
      </c>
      <c r="H233" s="184"/>
      <c r="I233" s="184"/>
      <c r="J233" s="184"/>
      <c r="K233" s="184"/>
      <c r="L233" s="184"/>
      <c r="M233" s="184"/>
      <c r="N233" s="184"/>
      <c r="O233" s="184"/>
      <c r="P233" s="185"/>
      <c r="Q233" s="200" t="s">
        <v>123</v>
      </c>
      <c r="R233" s="184"/>
      <c r="S233" s="184"/>
      <c r="T233" s="184"/>
      <c r="U233" s="184"/>
      <c r="V233" s="184"/>
      <c r="W233" s="184"/>
      <c r="X233" s="184"/>
      <c r="Y233" s="184"/>
      <c r="Z233" s="184"/>
      <c r="AA233" s="184"/>
      <c r="AB233" s="272" t="s">
        <v>124</v>
      </c>
      <c r="AC233" s="184"/>
      <c r="AD233" s="185"/>
      <c r="AE233" s="258" t="s">
        <v>125</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91"/>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91"/>
      <c r="B235" s="238"/>
      <c r="C235" s="237"/>
      <c r="D235" s="238"/>
      <c r="E235" s="237"/>
      <c r="F235" s="299"/>
      <c r="G235" s="217"/>
      <c r="H235" s="176"/>
      <c r="I235" s="176"/>
      <c r="J235" s="176"/>
      <c r="K235" s="176"/>
      <c r="L235" s="176"/>
      <c r="M235" s="176"/>
      <c r="N235" s="176"/>
      <c r="O235" s="176"/>
      <c r="P235" s="218"/>
      <c r="Q235" s="978"/>
      <c r="R235" s="979"/>
      <c r="S235" s="979"/>
      <c r="T235" s="979"/>
      <c r="U235" s="979"/>
      <c r="V235" s="979"/>
      <c r="W235" s="979"/>
      <c r="X235" s="979"/>
      <c r="Y235" s="979"/>
      <c r="Z235" s="979"/>
      <c r="AA235" s="980"/>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91"/>
      <c r="B236" s="238"/>
      <c r="C236" s="237"/>
      <c r="D236" s="238"/>
      <c r="E236" s="237"/>
      <c r="F236" s="299"/>
      <c r="G236" s="219"/>
      <c r="H236" s="220"/>
      <c r="I236" s="220"/>
      <c r="J236" s="220"/>
      <c r="K236" s="220"/>
      <c r="L236" s="220"/>
      <c r="M236" s="220"/>
      <c r="N236" s="220"/>
      <c r="O236" s="220"/>
      <c r="P236" s="221"/>
      <c r="Q236" s="981"/>
      <c r="R236" s="982"/>
      <c r="S236" s="982"/>
      <c r="T236" s="982"/>
      <c r="U236" s="982"/>
      <c r="V236" s="982"/>
      <c r="W236" s="982"/>
      <c r="X236" s="982"/>
      <c r="Y236" s="982"/>
      <c r="Z236" s="982"/>
      <c r="AA236" s="983"/>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91"/>
      <c r="B237" s="238"/>
      <c r="C237" s="237"/>
      <c r="D237" s="238"/>
      <c r="E237" s="237"/>
      <c r="F237" s="299"/>
      <c r="G237" s="219"/>
      <c r="H237" s="220"/>
      <c r="I237" s="220"/>
      <c r="J237" s="220"/>
      <c r="K237" s="220"/>
      <c r="L237" s="220"/>
      <c r="M237" s="220"/>
      <c r="N237" s="220"/>
      <c r="O237" s="220"/>
      <c r="P237" s="221"/>
      <c r="Q237" s="981"/>
      <c r="R237" s="982"/>
      <c r="S237" s="982"/>
      <c r="T237" s="982"/>
      <c r="U237" s="982"/>
      <c r="V237" s="982"/>
      <c r="W237" s="982"/>
      <c r="X237" s="982"/>
      <c r="Y237" s="982"/>
      <c r="Z237" s="982"/>
      <c r="AA237" s="983"/>
      <c r="AB237" s="243"/>
      <c r="AC237" s="244"/>
      <c r="AD237" s="244"/>
      <c r="AE237" s="262" t="s">
        <v>126</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91"/>
      <c r="B238" s="238"/>
      <c r="C238" s="237"/>
      <c r="D238" s="238"/>
      <c r="E238" s="237"/>
      <c r="F238" s="299"/>
      <c r="G238" s="219"/>
      <c r="H238" s="220"/>
      <c r="I238" s="220"/>
      <c r="J238" s="220"/>
      <c r="K238" s="220"/>
      <c r="L238" s="220"/>
      <c r="M238" s="220"/>
      <c r="N238" s="220"/>
      <c r="O238" s="220"/>
      <c r="P238" s="221"/>
      <c r="Q238" s="981"/>
      <c r="R238" s="982"/>
      <c r="S238" s="982"/>
      <c r="T238" s="982"/>
      <c r="U238" s="982"/>
      <c r="V238" s="982"/>
      <c r="W238" s="982"/>
      <c r="X238" s="982"/>
      <c r="Y238" s="982"/>
      <c r="Z238" s="982"/>
      <c r="AA238" s="983"/>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91"/>
      <c r="B239" s="238"/>
      <c r="C239" s="237"/>
      <c r="D239" s="238"/>
      <c r="E239" s="237"/>
      <c r="F239" s="299"/>
      <c r="G239" s="222"/>
      <c r="H239" s="179"/>
      <c r="I239" s="179"/>
      <c r="J239" s="179"/>
      <c r="K239" s="179"/>
      <c r="L239" s="179"/>
      <c r="M239" s="179"/>
      <c r="N239" s="179"/>
      <c r="O239" s="179"/>
      <c r="P239" s="223"/>
      <c r="Q239" s="984"/>
      <c r="R239" s="985"/>
      <c r="S239" s="985"/>
      <c r="T239" s="985"/>
      <c r="U239" s="985"/>
      <c r="V239" s="985"/>
      <c r="W239" s="985"/>
      <c r="X239" s="985"/>
      <c r="Y239" s="985"/>
      <c r="Z239" s="985"/>
      <c r="AA239" s="986"/>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91"/>
      <c r="B240" s="238"/>
      <c r="C240" s="237"/>
      <c r="D240" s="238"/>
      <c r="E240" s="237"/>
      <c r="F240" s="299"/>
      <c r="G240" s="257" t="s">
        <v>122</v>
      </c>
      <c r="H240" s="184"/>
      <c r="I240" s="184"/>
      <c r="J240" s="184"/>
      <c r="K240" s="184"/>
      <c r="L240" s="184"/>
      <c r="M240" s="184"/>
      <c r="N240" s="184"/>
      <c r="O240" s="184"/>
      <c r="P240" s="185"/>
      <c r="Q240" s="200" t="s">
        <v>123</v>
      </c>
      <c r="R240" s="184"/>
      <c r="S240" s="184"/>
      <c r="T240" s="184"/>
      <c r="U240" s="184"/>
      <c r="V240" s="184"/>
      <c r="W240" s="184"/>
      <c r="X240" s="184"/>
      <c r="Y240" s="184"/>
      <c r="Z240" s="184"/>
      <c r="AA240" s="184"/>
      <c r="AB240" s="272" t="s">
        <v>124</v>
      </c>
      <c r="AC240" s="184"/>
      <c r="AD240" s="185"/>
      <c r="AE240" s="258" t="s">
        <v>125</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91"/>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91"/>
      <c r="B242" s="238"/>
      <c r="C242" s="237"/>
      <c r="D242" s="238"/>
      <c r="E242" s="237"/>
      <c r="F242" s="299"/>
      <c r="G242" s="217"/>
      <c r="H242" s="176"/>
      <c r="I242" s="176"/>
      <c r="J242" s="176"/>
      <c r="K242" s="176"/>
      <c r="L242" s="176"/>
      <c r="M242" s="176"/>
      <c r="N242" s="176"/>
      <c r="O242" s="176"/>
      <c r="P242" s="218"/>
      <c r="Q242" s="978"/>
      <c r="R242" s="979"/>
      <c r="S242" s="979"/>
      <c r="T242" s="979"/>
      <c r="U242" s="979"/>
      <c r="V242" s="979"/>
      <c r="W242" s="979"/>
      <c r="X242" s="979"/>
      <c r="Y242" s="979"/>
      <c r="Z242" s="979"/>
      <c r="AA242" s="980"/>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91"/>
      <c r="B243" s="238"/>
      <c r="C243" s="237"/>
      <c r="D243" s="238"/>
      <c r="E243" s="237"/>
      <c r="F243" s="299"/>
      <c r="G243" s="219"/>
      <c r="H243" s="220"/>
      <c r="I243" s="220"/>
      <c r="J243" s="220"/>
      <c r="K243" s="220"/>
      <c r="L243" s="220"/>
      <c r="M243" s="220"/>
      <c r="N243" s="220"/>
      <c r="O243" s="220"/>
      <c r="P243" s="221"/>
      <c r="Q243" s="981"/>
      <c r="R243" s="982"/>
      <c r="S243" s="982"/>
      <c r="T243" s="982"/>
      <c r="U243" s="982"/>
      <c r="V243" s="982"/>
      <c r="W243" s="982"/>
      <c r="X243" s="982"/>
      <c r="Y243" s="982"/>
      <c r="Z243" s="982"/>
      <c r="AA243" s="983"/>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91"/>
      <c r="B244" s="238"/>
      <c r="C244" s="237"/>
      <c r="D244" s="238"/>
      <c r="E244" s="237"/>
      <c r="F244" s="299"/>
      <c r="G244" s="219"/>
      <c r="H244" s="220"/>
      <c r="I244" s="220"/>
      <c r="J244" s="220"/>
      <c r="K244" s="220"/>
      <c r="L244" s="220"/>
      <c r="M244" s="220"/>
      <c r="N244" s="220"/>
      <c r="O244" s="220"/>
      <c r="P244" s="221"/>
      <c r="Q244" s="981"/>
      <c r="R244" s="982"/>
      <c r="S244" s="982"/>
      <c r="T244" s="982"/>
      <c r="U244" s="982"/>
      <c r="V244" s="982"/>
      <c r="W244" s="982"/>
      <c r="X244" s="982"/>
      <c r="Y244" s="982"/>
      <c r="Z244" s="982"/>
      <c r="AA244" s="983"/>
      <c r="AB244" s="243"/>
      <c r="AC244" s="244"/>
      <c r="AD244" s="244"/>
      <c r="AE244" s="249" t="s">
        <v>126</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91"/>
      <c r="B245" s="238"/>
      <c r="C245" s="237"/>
      <c r="D245" s="238"/>
      <c r="E245" s="237"/>
      <c r="F245" s="299"/>
      <c r="G245" s="219"/>
      <c r="H245" s="220"/>
      <c r="I245" s="220"/>
      <c r="J245" s="220"/>
      <c r="K245" s="220"/>
      <c r="L245" s="220"/>
      <c r="M245" s="220"/>
      <c r="N245" s="220"/>
      <c r="O245" s="220"/>
      <c r="P245" s="221"/>
      <c r="Q245" s="981"/>
      <c r="R245" s="982"/>
      <c r="S245" s="982"/>
      <c r="T245" s="982"/>
      <c r="U245" s="982"/>
      <c r="V245" s="982"/>
      <c r="W245" s="982"/>
      <c r="X245" s="982"/>
      <c r="Y245" s="982"/>
      <c r="Z245" s="982"/>
      <c r="AA245" s="983"/>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91"/>
      <c r="B246" s="238"/>
      <c r="C246" s="237"/>
      <c r="D246" s="238"/>
      <c r="E246" s="300"/>
      <c r="F246" s="301"/>
      <c r="G246" s="222"/>
      <c r="H246" s="179"/>
      <c r="I246" s="179"/>
      <c r="J246" s="179"/>
      <c r="K246" s="179"/>
      <c r="L246" s="179"/>
      <c r="M246" s="179"/>
      <c r="N246" s="179"/>
      <c r="O246" s="179"/>
      <c r="P246" s="223"/>
      <c r="Q246" s="984"/>
      <c r="R246" s="985"/>
      <c r="S246" s="985"/>
      <c r="T246" s="985"/>
      <c r="U246" s="985"/>
      <c r="V246" s="985"/>
      <c r="W246" s="985"/>
      <c r="X246" s="985"/>
      <c r="Y246" s="985"/>
      <c r="Z246" s="985"/>
      <c r="AA246" s="986"/>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91"/>
      <c r="B247" s="238"/>
      <c r="C247" s="237"/>
      <c r="D247" s="238"/>
      <c r="E247" s="172" t="s">
        <v>127</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91"/>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91"/>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91"/>
      <c r="B250" s="238"/>
      <c r="C250" s="237"/>
      <c r="D250" s="238"/>
      <c r="E250" s="293" t="s">
        <v>113</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91"/>
      <c r="B251" s="238"/>
      <c r="C251" s="237"/>
      <c r="D251" s="238"/>
      <c r="E251" s="224" t="s">
        <v>115</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91"/>
      <c r="B252" s="238"/>
      <c r="C252" s="237"/>
      <c r="D252" s="238"/>
      <c r="E252" s="235" t="s">
        <v>117</v>
      </c>
      <c r="F252" s="298"/>
      <c r="G252" s="267" t="s">
        <v>118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57</v>
      </c>
      <c r="AC252" s="253"/>
      <c r="AD252" s="254"/>
      <c r="AE252" s="200" t="s">
        <v>31</v>
      </c>
      <c r="AF252" s="184"/>
      <c r="AG252" s="184"/>
      <c r="AH252" s="185"/>
      <c r="AI252" s="200" t="s">
        <v>32</v>
      </c>
      <c r="AJ252" s="184"/>
      <c r="AK252" s="184"/>
      <c r="AL252" s="185"/>
      <c r="AM252" s="200" t="s">
        <v>33</v>
      </c>
      <c r="AN252" s="184"/>
      <c r="AO252" s="184"/>
      <c r="AP252" s="185"/>
      <c r="AQ252" s="252" t="s">
        <v>59</v>
      </c>
      <c r="AR252" s="253"/>
      <c r="AS252" s="253"/>
      <c r="AT252" s="254"/>
      <c r="AU252" s="264" t="s">
        <v>119</v>
      </c>
      <c r="AV252" s="264"/>
      <c r="AW252" s="264"/>
      <c r="AX252" s="265"/>
      <c r="AY252">
        <f>COUNTA($G$254)</f>
        <v>0</v>
      </c>
    </row>
    <row r="253" spans="1:51" ht="18.75" hidden="1" customHeight="1" x14ac:dyDescent="0.15">
      <c r="A253" s="991"/>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61</v>
      </c>
      <c r="AT253" s="187"/>
      <c r="AU253" s="163"/>
      <c r="AV253" s="163"/>
      <c r="AW253" s="164" t="s">
        <v>62</v>
      </c>
      <c r="AX253" s="165"/>
      <c r="AY253">
        <f>$AY$252</f>
        <v>0</v>
      </c>
    </row>
    <row r="254" spans="1:51" ht="39.75" hidden="1" customHeight="1" x14ac:dyDescent="0.15">
      <c r="A254" s="991"/>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121</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6"/>
      <c r="AY254">
        <f t="shared" ref="AY254:AY255" si="33">$AY$252</f>
        <v>0</v>
      </c>
    </row>
    <row r="255" spans="1:51" ht="39.75" hidden="1" customHeight="1" x14ac:dyDescent="0.15">
      <c r="A255" s="991"/>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7" t="s">
        <v>67</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6"/>
      <c r="AY255">
        <f t="shared" si="33"/>
        <v>0</v>
      </c>
    </row>
    <row r="256" spans="1:51" ht="18.75" hidden="1" customHeight="1" x14ac:dyDescent="0.15">
      <c r="A256" s="991"/>
      <c r="B256" s="238"/>
      <c r="C256" s="237"/>
      <c r="D256" s="238"/>
      <c r="E256" s="237"/>
      <c r="F256" s="299"/>
      <c r="G256" s="267" t="s">
        <v>118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57</v>
      </c>
      <c r="AC256" s="253"/>
      <c r="AD256" s="254"/>
      <c r="AE256" s="200" t="s">
        <v>31</v>
      </c>
      <c r="AF256" s="184"/>
      <c r="AG256" s="184"/>
      <c r="AH256" s="185"/>
      <c r="AI256" s="200" t="s">
        <v>32</v>
      </c>
      <c r="AJ256" s="184"/>
      <c r="AK256" s="184"/>
      <c r="AL256" s="185"/>
      <c r="AM256" s="200" t="s">
        <v>33</v>
      </c>
      <c r="AN256" s="184"/>
      <c r="AO256" s="184"/>
      <c r="AP256" s="185"/>
      <c r="AQ256" s="252" t="s">
        <v>59</v>
      </c>
      <c r="AR256" s="253"/>
      <c r="AS256" s="253"/>
      <c r="AT256" s="254"/>
      <c r="AU256" s="264" t="s">
        <v>119</v>
      </c>
      <c r="AV256" s="264"/>
      <c r="AW256" s="264"/>
      <c r="AX256" s="265"/>
      <c r="AY256">
        <f>COUNTA($G$258)</f>
        <v>0</v>
      </c>
    </row>
    <row r="257" spans="1:51" ht="18.75" hidden="1" customHeight="1" x14ac:dyDescent="0.15">
      <c r="A257" s="991"/>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61</v>
      </c>
      <c r="AT257" s="187"/>
      <c r="AU257" s="163"/>
      <c r="AV257" s="163"/>
      <c r="AW257" s="164" t="s">
        <v>62</v>
      </c>
      <c r="AX257" s="165"/>
      <c r="AY257">
        <f>$AY$256</f>
        <v>0</v>
      </c>
    </row>
    <row r="258" spans="1:51" ht="39.75" hidden="1" customHeight="1" x14ac:dyDescent="0.15">
      <c r="A258" s="991"/>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121</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6"/>
      <c r="AY258">
        <f t="shared" ref="AY258:AY259" si="34">$AY$256</f>
        <v>0</v>
      </c>
    </row>
    <row r="259" spans="1:51" ht="39.75" hidden="1" customHeight="1" x14ac:dyDescent="0.15">
      <c r="A259" s="991"/>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7" t="s">
        <v>67</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6"/>
      <c r="AY259">
        <f t="shared" si="34"/>
        <v>0</v>
      </c>
    </row>
    <row r="260" spans="1:51" ht="18.75" hidden="1" customHeight="1" x14ac:dyDescent="0.15">
      <c r="A260" s="991"/>
      <c r="B260" s="238"/>
      <c r="C260" s="237"/>
      <c r="D260" s="238"/>
      <c r="E260" s="237"/>
      <c r="F260" s="299"/>
      <c r="G260" s="267" t="s">
        <v>118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57</v>
      </c>
      <c r="AC260" s="253"/>
      <c r="AD260" s="254"/>
      <c r="AE260" s="200" t="s">
        <v>31</v>
      </c>
      <c r="AF260" s="184"/>
      <c r="AG260" s="184"/>
      <c r="AH260" s="185"/>
      <c r="AI260" s="200" t="s">
        <v>32</v>
      </c>
      <c r="AJ260" s="184"/>
      <c r="AK260" s="184"/>
      <c r="AL260" s="185"/>
      <c r="AM260" s="200" t="s">
        <v>33</v>
      </c>
      <c r="AN260" s="184"/>
      <c r="AO260" s="184"/>
      <c r="AP260" s="185"/>
      <c r="AQ260" s="252" t="s">
        <v>59</v>
      </c>
      <c r="AR260" s="253"/>
      <c r="AS260" s="253"/>
      <c r="AT260" s="254"/>
      <c r="AU260" s="264" t="s">
        <v>119</v>
      </c>
      <c r="AV260" s="264"/>
      <c r="AW260" s="264"/>
      <c r="AX260" s="265"/>
      <c r="AY260">
        <f>COUNTA($G$262)</f>
        <v>0</v>
      </c>
    </row>
    <row r="261" spans="1:51" ht="18.75" hidden="1" customHeight="1" x14ac:dyDescent="0.15">
      <c r="A261" s="991"/>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61</v>
      </c>
      <c r="AT261" s="187"/>
      <c r="AU261" s="163"/>
      <c r="AV261" s="163"/>
      <c r="AW261" s="164" t="s">
        <v>62</v>
      </c>
      <c r="AX261" s="165"/>
      <c r="AY261">
        <f>$AY$260</f>
        <v>0</v>
      </c>
    </row>
    <row r="262" spans="1:51" ht="39.75" hidden="1" customHeight="1" x14ac:dyDescent="0.15">
      <c r="A262" s="991"/>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121</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6"/>
      <c r="AY262">
        <f t="shared" ref="AY262:AY263" si="35">$AY$260</f>
        <v>0</v>
      </c>
    </row>
    <row r="263" spans="1:51" ht="39.75" hidden="1" customHeight="1" x14ac:dyDescent="0.15">
      <c r="A263" s="991"/>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7" t="s">
        <v>67</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6"/>
      <c r="AY263">
        <f t="shared" si="35"/>
        <v>0</v>
      </c>
    </row>
    <row r="264" spans="1:51" ht="18.75" hidden="1" customHeight="1" x14ac:dyDescent="0.15">
      <c r="A264" s="991"/>
      <c r="B264" s="238"/>
      <c r="C264" s="237"/>
      <c r="D264" s="238"/>
      <c r="E264" s="237"/>
      <c r="F264" s="299"/>
      <c r="G264" s="257" t="s">
        <v>118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57</v>
      </c>
      <c r="AC264" s="184"/>
      <c r="AD264" s="185"/>
      <c r="AE264" s="200" t="s">
        <v>31</v>
      </c>
      <c r="AF264" s="184"/>
      <c r="AG264" s="184"/>
      <c r="AH264" s="185"/>
      <c r="AI264" s="200" t="s">
        <v>32</v>
      </c>
      <c r="AJ264" s="184"/>
      <c r="AK264" s="184"/>
      <c r="AL264" s="185"/>
      <c r="AM264" s="200" t="s">
        <v>33</v>
      </c>
      <c r="AN264" s="184"/>
      <c r="AO264" s="184"/>
      <c r="AP264" s="185"/>
      <c r="AQ264" s="200" t="s">
        <v>59</v>
      </c>
      <c r="AR264" s="184"/>
      <c r="AS264" s="184"/>
      <c r="AT264" s="185"/>
      <c r="AU264" s="161" t="s">
        <v>119</v>
      </c>
      <c r="AV264" s="161"/>
      <c r="AW264" s="161"/>
      <c r="AX264" s="162"/>
      <c r="AY264">
        <f>COUNTA($G$266)</f>
        <v>0</v>
      </c>
    </row>
    <row r="265" spans="1:51" ht="18.75" hidden="1" customHeight="1" x14ac:dyDescent="0.15">
      <c r="A265" s="991"/>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61</v>
      </c>
      <c r="AT265" s="187"/>
      <c r="AU265" s="163"/>
      <c r="AV265" s="163"/>
      <c r="AW265" s="164" t="s">
        <v>62</v>
      </c>
      <c r="AX265" s="165"/>
      <c r="AY265">
        <f>$AY$264</f>
        <v>0</v>
      </c>
    </row>
    <row r="266" spans="1:51" ht="39.75" hidden="1" customHeight="1" x14ac:dyDescent="0.15">
      <c r="A266" s="991"/>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121</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6"/>
      <c r="AY266">
        <f t="shared" ref="AY266:AY267" si="36">$AY$264</f>
        <v>0</v>
      </c>
    </row>
    <row r="267" spans="1:51" ht="39.75" hidden="1" customHeight="1" x14ac:dyDescent="0.15">
      <c r="A267" s="991"/>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7" t="s">
        <v>67</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6"/>
      <c r="AY267">
        <f t="shared" si="36"/>
        <v>0</v>
      </c>
    </row>
    <row r="268" spans="1:51" ht="18.75" hidden="1" customHeight="1" x14ac:dyDescent="0.15">
      <c r="A268" s="991"/>
      <c r="B268" s="238"/>
      <c r="C268" s="237"/>
      <c r="D268" s="238"/>
      <c r="E268" s="237"/>
      <c r="F268" s="299"/>
      <c r="G268" s="267" t="s">
        <v>118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57</v>
      </c>
      <c r="AC268" s="253"/>
      <c r="AD268" s="254"/>
      <c r="AE268" s="200" t="s">
        <v>31</v>
      </c>
      <c r="AF268" s="184"/>
      <c r="AG268" s="184"/>
      <c r="AH268" s="185"/>
      <c r="AI268" s="200" t="s">
        <v>32</v>
      </c>
      <c r="AJ268" s="184"/>
      <c r="AK268" s="184"/>
      <c r="AL268" s="185"/>
      <c r="AM268" s="200" t="s">
        <v>33</v>
      </c>
      <c r="AN268" s="184"/>
      <c r="AO268" s="184"/>
      <c r="AP268" s="185"/>
      <c r="AQ268" s="252" t="s">
        <v>59</v>
      </c>
      <c r="AR268" s="253"/>
      <c r="AS268" s="253"/>
      <c r="AT268" s="254"/>
      <c r="AU268" s="264" t="s">
        <v>119</v>
      </c>
      <c r="AV268" s="264"/>
      <c r="AW268" s="264"/>
      <c r="AX268" s="265"/>
      <c r="AY268">
        <f>COUNTA($G$270)</f>
        <v>0</v>
      </c>
    </row>
    <row r="269" spans="1:51" ht="18.75" hidden="1" customHeight="1" x14ac:dyDescent="0.15">
      <c r="A269" s="991"/>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61</v>
      </c>
      <c r="AT269" s="187"/>
      <c r="AU269" s="163"/>
      <c r="AV269" s="163"/>
      <c r="AW269" s="164" t="s">
        <v>62</v>
      </c>
      <c r="AX269" s="165"/>
      <c r="AY269">
        <f>$AY$268</f>
        <v>0</v>
      </c>
    </row>
    <row r="270" spans="1:51" ht="39.75" hidden="1" customHeight="1" x14ac:dyDescent="0.15">
      <c r="A270" s="991"/>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121</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6"/>
      <c r="AY270">
        <f t="shared" ref="AY270:AY271" si="37">$AY$268</f>
        <v>0</v>
      </c>
    </row>
    <row r="271" spans="1:51" ht="39.75" hidden="1" customHeight="1" x14ac:dyDescent="0.15">
      <c r="A271" s="991"/>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7" t="s">
        <v>67</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6"/>
      <c r="AY271">
        <f t="shared" si="37"/>
        <v>0</v>
      </c>
    </row>
    <row r="272" spans="1:51" ht="22.5" hidden="1" customHeight="1" x14ac:dyDescent="0.15">
      <c r="A272" s="991"/>
      <c r="B272" s="238"/>
      <c r="C272" s="237"/>
      <c r="D272" s="238"/>
      <c r="E272" s="237"/>
      <c r="F272" s="299"/>
      <c r="G272" s="257" t="s">
        <v>122</v>
      </c>
      <c r="H272" s="184"/>
      <c r="I272" s="184"/>
      <c r="J272" s="184"/>
      <c r="K272" s="184"/>
      <c r="L272" s="184"/>
      <c r="M272" s="184"/>
      <c r="N272" s="184"/>
      <c r="O272" s="184"/>
      <c r="P272" s="185"/>
      <c r="Q272" s="200" t="s">
        <v>123</v>
      </c>
      <c r="R272" s="184"/>
      <c r="S272" s="184"/>
      <c r="T272" s="184"/>
      <c r="U272" s="184"/>
      <c r="V272" s="184"/>
      <c r="W272" s="184"/>
      <c r="X272" s="184"/>
      <c r="Y272" s="184"/>
      <c r="Z272" s="184"/>
      <c r="AA272" s="184"/>
      <c r="AB272" s="272" t="s">
        <v>124</v>
      </c>
      <c r="AC272" s="184"/>
      <c r="AD272" s="185"/>
      <c r="AE272" s="200" t="s">
        <v>125</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91"/>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91"/>
      <c r="B274" s="238"/>
      <c r="C274" s="237"/>
      <c r="D274" s="238"/>
      <c r="E274" s="237"/>
      <c r="F274" s="299"/>
      <c r="G274" s="217"/>
      <c r="H274" s="176"/>
      <c r="I274" s="176"/>
      <c r="J274" s="176"/>
      <c r="K274" s="176"/>
      <c r="L274" s="176"/>
      <c r="M274" s="176"/>
      <c r="N274" s="176"/>
      <c r="O274" s="176"/>
      <c r="P274" s="218"/>
      <c r="Q274" s="978"/>
      <c r="R274" s="979"/>
      <c r="S274" s="979"/>
      <c r="T274" s="979"/>
      <c r="U274" s="979"/>
      <c r="V274" s="979"/>
      <c r="W274" s="979"/>
      <c r="X274" s="979"/>
      <c r="Y274" s="979"/>
      <c r="Z274" s="979"/>
      <c r="AA274" s="980"/>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91"/>
      <c r="B275" s="238"/>
      <c r="C275" s="237"/>
      <c r="D275" s="238"/>
      <c r="E275" s="237"/>
      <c r="F275" s="299"/>
      <c r="G275" s="219"/>
      <c r="H275" s="220"/>
      <c r="I275" s="220"/>
      <c r="J275" s="220"/>
      <c r="K275" s="220"/>
      <c r="L275" s="220"/>
      <c r="M275" s="220"/>
      <c r="N275" s="220"/>
      <c r="O275" s="220"/>
      <c r="P275" s="221"/>
      <c r="Q275" s="981"/>
      <c r="R275" s="982"/>
      <c r="S275" s="982"/>
      <c r="T275" s="982"/>
      <c r="U275" s="982"/>
      <c r="V275" s="982"/>
      <c r="W275" s="982"/>
      <c r="X275" s="982"/>
      <c r="Y275" s="982"/>
      <c r="Z275" s="982"/>
      <c r="AA275" s="983"/>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91"/>
      <c r="B276" s="238"/>
      <c r="C276" s="237"/>
      <c r="D276" s="238"/>
      <c r="E276" s="237"/>
      <c r="F276" s="299"/>
      <c r="G276" s="219"/>
      <c r="H276" s="220"/>
      <c r="I276" s="220"/>
      <c r="J276" s="220"/>
      <c r="K276" s="220"/>
      <c r="L276" s="220"/>
      <c r="M276" s="220"/>
      <c r="N276" s="220"/>
      <c r="O276" s="220"/>
      <c r="P276" s="221"/>
      <c r="Q276" s="981"/>
      <c r="R276" s="982"/>
      <c r="S276" s="982"/>
      <c r="T276" s="982"/>
      <c r="U276" s="982"/>
      <c r="V276" s="982"/>
      <c r="W276" s="982"/>
      <c r="X276" s="982"/>
      <c r="Y276" s="982"/>
      <c r="Z276" s="982"/>
      <c r="AA276" s="983"/>
      <c r="AB276" s="243"/>
      <c r="AC276" s="244"/>
      <c r="AD276" s="244"/>
      <c r="AE276" s="262" t="s">
        <v>126</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91"/>
      <c r="B277" s="238"/>
      <c r="C277" s="237"/>
      <c r="D277" s="238"/>
      <c r="E277" s="237"/>
      <c r="F277" s="299"/>
      <c r="G277" s="219"/>
      <c r="H277" s="220"/>
      <c r="I277" s="220"/>
      <c r="J277" s="220"/>
      <c r="K277" s="220"/>
      <c r="L277" s="220"/>
      <c r="M277" s="220"/>
      <c r="N277" s="220"/>
      <c r="O277" s="220"/>
      <c r="P277" s="221"/>
      <c r="Q277" s="981"/>
      <c r="R277" s="982"/>
      <c r="S277" s="982"/>
      <c r="T277" s="982"/>
      <c r="U277" s="982"/>
      <c r="V277" s="982"/>
      <c r="W277" s="982"/>
      <c r="X277" s="982"/>
      <c r="Y277" s="982"/>
      <c r="Z277" s="982"/>
      <c r="AA277" s="983"/>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91"/>
      <c r="B278" s="238"/>
      <c r="C278" s="237"/>
      <c r="D278" s="238"/>
      <c r="E278" s="237"/>
      <c r="F278" s="299"/>
      <c r="G278" s="222"/>
      <c r="H278" s="179"/>
      <c r="I278" s="179"/>
      <c r="J278" s="179"/>
      <c r="K278" s="179"/>
      <c r="L278" s="179"/>
      <c r="M278" s="179"/>
      <c r="N278" s="179"/>
      <c r="O278" s="179"/>
      <c r="P278" s="223"/>
      <c r="Q278" s="984"/>
      <c r="R278" s="985"/>
      <c r="S278" s="985"/>
      <c r="T278" s="985"/>
      <c r="U278" s="985"/>
      <c r="V278" s="985"/>
      <c r="W278" s="985"/>
      <c r="X278" s="985"/>
      <c r="Y278" s="985"/>
      <c r="Z278" s="985"/>
      <c r="AA278" s="986"/>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91"/>
      <c r="B279" s="238"/>
      <c r="C279" s="237"/>
      <c r="D279" s="238"/>
      <c r="E279" s="237"/>
      <c r="F279" s="299"/>
      <c r="G279" s="257" t="s">
        <v>122</v>
      </c>
      <c r="H279" s="184"/>
      <c r="I279" s="184"/>
      <c r="J279" s="184"/>
      <c r="K279" s="184"/>
      <c r="L279" s="184"/>
      <c r="M279" s="184"/>
      <c r="N279" s="184"/>
      <c r="O279" s="184"/>
      <c r="P279" s="185"/>
      <c r="Q279" s="200" t="s">
        <v>123</v>
      </c>
      <c r="R279" s="184"/>
      <c r="S279" s="184"/>
      <c r="T279" s="184"/>
      <c r="U279" s="184"/>
      <c r="V279" s="184"/>
      <c r="W279" s="184"/>
      <c r="X279" s="184"/>
      <c r="Y279" s="184"/>
      <c r="Z279" s="184"/>
      <c r="AA279" s="184"/>
      <c r="AB279" s="272" t="s">
        <v>124</v>
      </c>
      <c r="AC279" s="184"/>
      <c r="AD279" s="185"/>
      <c r="AE279" s="258" t="s">
        <v>125</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91"/>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91"/>
      <c r="B281" s="238"/>
      <c r="C281" s="237"/>
      <c r="D281" s="238"/>
      <c r="E281" s="237"/>
      <c r="F281" s="299"/>
      <c r="G281" s="217"/>
      <c r="H281" s="176"/>
      <c r="I281" s="176"/>
      <c r="J281" s="176"/>
      <c r="K281" s="176"/>
      <c r="L281" s="176"/>
      <c r="M281" s="176"/>
      <c r="N281" s="176"/>
      <c r="O281" s="176"/>
      <c r="P281" s="218"/>
      <c r="Q281" s="978"/>
      <c r="R281" s="979"/>
      <c r="S281" s="979"/>
      <c r="T281" s="979"/>
      <c r="U281" s="979"/>
      <c r="V281" s="979"/>
      <c r="W281" s="979"/>
      <c r="X281" s="979"/>
      <c r="Y281" s="979"/>
      <c r="Z281" s="979"/>
      <c r="AA281" s="980"/>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91"/>
      <c r="B282" s="238"/>
      <c r="C282" s="237"/>
      <c r="D282" s="238"/>
      <c r="E282" s="237"/>
      <c r="F282" s="299"/>
      <c r="G282" s="219"/>
      <c r="H282" s="220"/>
      <c r="I282" s="220"/>
      <c r="J282" s="220"/>
      <c r="K282" s="220"/>
      <c r="L282" s="220"/>
      <c r="M282" s="220"/>
      <c r="N282" s="220"/>
      <c r="O282" s="220"/>
      <c r="P282" s="221"/>
      <c r="Q282" s="981"/>
      <c r="R282" s="982"/>
      <c r="S282" s="982"/>
      <c r="T282" s="982"/>
      <c r="U282" s="982"/>
      <c r="V282" s="982"/>
      <c r="W282" s="982"/>
      <c r="X282" s="982"/>
      <c r="Y282" s="982"/>
      <c r="Z282" s="982"/>
      <c r="AA282" s="983"/>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91"/>
      <c r="B283" s="238"/>
      <c r="C283" s="237"/>
      <c r="D283" s="238"/>
      <c r="E283" s="237"/>
      <c r="F283" s="299"/>
      <c r="G283" s="219"/>
      <c r="H283" s="220"/>
      <c r="I283" s="220"/>
      <c r="J283" s="220"/>
      <c r="K283" s="220"/>
      <c r="L283" s="220"/>
      <c r="M283" s="220"/>
      <c r="N283" s="220"/>
      <c r="O283" s="220"/>
      <c r="P283" s="221"/>
      <c r="Q283" s="981"/>
      <c r="R283" s="982"/>
      <c r="S283" s="982"/>
      <c r="T283" s="982"/>
      <c r="U283" s="982"/>
      <c r="V283" s="982"/>
      <c r="W283" s="982"/>
      <c r="X283" s="982"/>
      <c r="Y283" s="982"/>
      <c r="Z283" s="982"/>
      <c r="AA283" s="983"/>
      <c r="AB283" s="243"/>
      <c r="AC283" s="244"/>
      <c r="AD283" s="244"/>
      <c r="AE283" s="262" t="s">
        <v>126</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91"/>
      <c r="B284" s="238"/>
      <c r="C284" s="237"/>
      <c r="D284" s="238"/>
      <c r="E284" s="237"/>
      <c r="F284" s="299"/>
      <c r="G284" s="219"/>
      <c r="H284" s="220"/>
      <c r="I284" s="220"/>
      <c r="J284" s="220"/>
      <c r="K284" s="220"/>
      <c r="L284" s="220"/>
      <c r="M284" s="220"/>
      <c r="N284" s="220"/>
      <c r="O284" s="220"/>
      <c r="P284" s="221"/>
      <c r="Q284" s="981"/>
      <c r="R284" s="982"/>
      <c r="S284" s="982"/>
      <c r="T284" s="982"/>
      <c r="U284" s="982"/>
      <c r="V284" s="982"/>
      <c r="W284" s="982"/>
      <c r="X284" s="982"/>
      <c r="Y284" s="982"/>
      <c r="Z284" s="982"/>
      <c r="AA284" s="983"/>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91"/>
      <c r="B285" s="238"/>
      <c r="C285" s="237"/>
      <c r="D285" s="238"/>
      <c r="E285" s="237"/>
      <c r="F285" s="299"/>
      <c r="G285" s="222"/>
      <c r="H285" s="179"/>
      <c r="I285" s="179"/>
      <c r="J285" s="179"/>
      <c r="K285" s="179"/>
      <c r="L285" s="179"/>
      <c r="M285" s="179"/>
      <c r="N285" s="179"/>
      <c r="O285" s="179"/>
      <c r="P285" s="223"/>
      <c r="Q285" s="984"/>
      <c r="R285" s="985"/>
      <c r="S285" s="985"/>
      <c r="T285" s="985"/>
      <c r="U285" s="985"/>
      <c r="V285" s="985"/>
      <c r="W285" s="985"/>
      <c r="X285" s="985"/>
      <c r="Y285" s="985"/>
      <c r="Z285" s="985"/>
      <c r="AA285" s="986"/>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91"/>
      <c r="B286" s="238"/>
      <c r="C286" s="237"/>
      <c r="D286" s="238"/>
      <c r="E286" s="237"/>
      <c r="F286" s="299"/>
      <c r="G286" s="257" t="s">
        <v>122</v>
      </c>
      <c r="H286" s="184"/>
      <c r="I286" s="184"/>
      <c r="J286" s="184"/>
      <c r="K286" s="184"/>
      <c r="L286" s="184"/>
      <c r="M286" s="184"/>
      <c r="N286" s="184"/>
      <c r="O286" s="184"/>
      <c r="P286" s="185"/>
      <c r="Q286" s="200" t="s">
        <v>123</v>
      </c>
      <c r="R286" s="184"/>
      <c r="S286" s="184"/>
      <c r="T286" s="184"/>
      <c r="U286" s="184"/>
      <c r="V286" s="184"/>
      <c r="W286" s="184"/>
      <c r="X286" s="184"/>
      <c r="Y286" s="184"/>
      <c r="Z286" s="184"/>
      <c r="AA286" s="184"/>
      <c r="AB286" s="272" t="s">
        <v>124</v>
      </c>
      <c r="AC286" s="184"/>
      <c r="AD286" s="185"/>
      <c r="AE286" s="258" t="s">
        <v>125</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91"/>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91"/>
      <c r="B288" s="238"/>
      <c r="C288" s="237"/>
      <c r="D288" s="238"/>
      <c r="E288" s="237"/>
      <c r="F288" s="299"/>
      <c r="G288" s="217"/>
      <c r="H288" s="176"/>
      <c r="I288" s="176"/>
      <c r="J288" s="176"/>
      <c r="K288" s="176"/>
      <c r="L288" s="176"/>
      <c r="M288" s="176"/>
      <c r="N288" s="176"/>
      <c r="O288" s="176"/>
      <c r="P288" s="218"/>
      <c r="Q288" s="978"/>
      <c r="R288" s="979"/>
      <c r="S288" s="979"/>
      <c r="T288" s="979"/>
      <c r="U288" s="979"/>
      <c r="V288" s="979"/>
      <c r="W288" s="979"/>
      <c r="X288" s="979"/>
      <c r="Y288" s="979"/>
      <c r="Z288" s="979"/>
      <c r="AA288" s="980"/>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91"/>
      <c r="B289" s="238"/>
      <c r="C289" s="237"/>
      <c r="D289" s="238"/>
      <c r="E289" s="237"/>
      <c r="F289" s="299"/>
      <c r="G289" s="219"/>
      <c r="H289" s="220"/>
      <c r="I289" s="220"/>
      <c r="J289" s="220"/>
      <c r="K289" s="220"/>
      <c r="L289" s="220"/>
      <c r="M289" s="220"/>
      <c r="N289" s="220"/>
      <c r="O289" s="220"/>
      <c r="P289" s="221"/>
      <c r="Q289" s="981"/>
      <c r="R289" s="982"/>
      <c r="S289" s="982"/>
      <c r="T289" s="982"/>
      <c r="U289" s="982"/>
      <c r="V289" s="982"/>
      <c r="W289" s="982"/>
      <c r="X289" s="982"/>
      <c r="Y289" s="982"/>
      <c r="Z289" s="982"/>
      <c r="AA289" s="983"/>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91"/>
      <c r="B290" s="238"/>
      <c r="C290" s="237"/>
      <c r="D290" s="238"/>
      <c r="E290" s="237"/>
      <c r="F290" s="299"/>
      <c r="G290" s="219"/>
      <c r="H290" s="220"/>
      <c r="I290" s="220"/>
      <c r="J290" s="220"/>
      <c r="K290" s="220"/>
      <c r="L290" s="220"/>
      <c r="M290" s="220"/>
      <c r="N290" s="220"/>
      <c r="O290" s="220"/>
      <c r="P290" s="221"/>
      <c r="Q290" s="981"/>
      <c r="R290" s="982"/>
      <c r="S290" s="982"/>
      <c r="T290" s="982"/>
      <c r="U290" s="982"/>
      <c r="V290" s="982"/>
      <c r="W290" s="982"/>
      <c r="X290" s="982"/>
      <c r="Y290" s="982"/>
      <c r="Z290" s="982"/>
      <c r="AA290" s="983"/>
      <c r="AB290" s="243"/>
      <c r="AC290" s="244"/>
      <c r="AD290" s="244"/>
      <c r="AE290" s="262" t="s">
        <v>126</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91"/>
      <c r="B291" s="238"/>
      <c r="C291" s="237"/>
      <c r="D291" s="238"/>
      <c r="E291" s="237"/>
      <c r="F291" s="299"/>
      <c r="G291" s="219"/>
      <c r="H291" s="220"/>
      <c r="I291" s="220"/>
      <c r="J291" s="220"/>
      <c r="K291" s="220"/>
      <c r="L291" s="220"/>
      <c r="M291" s="220"/>
      <c r="N291" s="220"/>
      <c r="O291" s="220"/>
      <c r="P291" s="221"/>
      <c r="Q291" s="981"/>
      <c r="R291" s="982"/>
      <c r="S291" s="982"/>
      <c r="T291" s="982"/>
      <c r="U291" s="982"/>
      <c r="V291" s="982"/>
      <c r="W291" s="982"/>
      <c r="X291" s="982"/>
      <c r="Y291" s="982"/>
      <c r="Z291" s="982"/>
      <c r="AA291" s="983"/>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91"/>
      <c r="B292" s="238"/>
      <c r="C292" s="237"/>
      <c r="D292" s="238"/>
      <c r="E292" s="237"/>
      <c r="F292" s="299"/>
      <c r="G292" s="222"/>
      <c r="H292" s="179"/>
      <c r="I292" s="179"/>
      <c r="J292" s="179"/>
      <c r="K292" s="179"/>
      <c r="L292" s="179"/>
      <c r="M292" s="179"/>
      <c r="N292" s="179"/>
      <c r="O292" s="179"/>
      <c r="P292" s="223"/>
      <c r="Q292" s="984"/>
      <c r="R292" s="985"/>
      <c r="S292" s="985"/>
      <c r="T292" s="985"/>
      <c r="U292" s="985"/>
      <c r="V292" s="985"/>
      <c r="W292" s="985"/>
      <c r="X292" s="985"/>
      <c r="Y292" s="985"/>
      <c r="Z292" s="985"/>
      <c r="AA292" s="986"/>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91"/>
      <c r="B293" s="238"/>
      <c r="C293" s="237"/>
      <c r="D293" s="238"/>
      <c r="E293" s="237"/>
      <c r="F293" s="299"/>
      <c r="G293" s="257" t="s">
        <v>122</v>
      </c>
      <c r="H293" s="184"/>
      <c r="I293" s="184"/>
      <c r="J293" s="184"/>
      <c r="K293" s="184"/>
      <c r="L293" s="184"/>
      <c r="M293" s="184"/>
      <c r="N293" s="184"/>
      <c r="O293" s="184"/>
      <c r="P293" s="185"/>
      <c r="Q293" s="200" t="s">
        <v>123</v>
      </c>
      <c r="R293" s="184"/>
      <c r="S293" s="184"/>
      <c r="T293" s="184"/>
      <c r="U293" s="184"/>
      <c r="V293" s="184"/>
      <c r="W293" s="184"/>
      <c r="X293" s="184"/>
      <c r="Y293" s="184"/>
      <c r="Z293" s="184"/>
      <c r="AA293" s="184"/>
      <c r="AB293" s="272" t="s">
        <v>124</v>
      </c>
      <c r="AC293" s="184"/>
      <c r="AD293" s="185"/>
      <c r="AE293" s="258" t="s">
        <v>125</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91"/>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91"/>
      <c r="B295" s="238"/>
      <c r="C295" s="237"/>
      <c r="D295" s="238"/>
      <c r="E295" s="237"/>
      <c r="F295" s="299"/>
      <c r="G295" s="217"/>
      <c r="H295" s="176"/>
      <c r="I295" s="176"/>
      <c r="J295" s="176"/>
      <c r="K295" s="176"/>
      <c r="L295" s="176"/>
      <c r="M295" s="176"/>
      <c r="N295" s="176"/>
      <c r="O295" s="176"/>
      <c r="P295" s="218"/>
      <c r="Q295" s="978"/>
      <c r="R295" s="979"/>
      <c r="S295" s="979"/>
      <c r="T295" s="979"/>
      <c r="U295" s="979"/>
      <c r="V295" s="979"/>
      <c r="W295" s="979"/>
      <c r="X295" s="979"/>
      <c r="Y295" s="979"/>
      <c r="Z295" s="979"/>
      <c r="AA295" s="980"/>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91"/>
      <c r="B296" s="238"/>
      <c r="C296" s="237"/>
      <c r="D296" s="238"/>
      <c r="E296" s="237"/>
      <c r="F296" s="299"/>
      <c r="G296" s="219"/>
      <c r="H296" s="220"/>
      <c r="I296" s="220"/>
      <c r="J296" s="220"/>
      <c r="K296" s="220"/>
      <c r="L296" s="220"/>
      <c r="M296" s="220"/>
      <c r="N296" s="220"/>
      <c r="O296" s="220"/>
      <c r="P296" s="221"/>
      <c r="Q296" s="981"/>
      <c r="R296" s="982"/>
      <c r="S296" s="982"/>
      <c r="T296" s="982"/>
      <c r="U296" s="982"/>
      <c r="V296" s="982"/>
      <c r="W296" s="982"/>
      <c r="X296" s="982"/>
      <c r="Y296" s="982"/>
      <c r="Z296" s="982"/>
      <c r="AA296" s="983"/>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91"/>
      <c r="B297" s="238"/>
      <c r="C297" s="237"/>
      <c r="D297" s="238"/>
      <c r="E297" s="237"/>
      <c r="F297" s="299"/>
      <c r="G297" s="219"/>
      <c r="H297" s="220"/>
      <c r="I297" s="220"/>
      <c r="J297" s="220"/>
      <c r="K297" s="220"/>
      <c r="L297" s="220"/>
      <c r="M297" s="220"/>
      <c r="N297" s="220"/>
      <c r="O297" s="220"/>
      <c r="P297" s="221"/>
      <c r="Q297" s="981"/>
      <c r="R297" s="982"/>
      <c r="S297" s="982"/>
      <c r="T297" s="982"/>
      <c r="U297" s="982"/>
      <c r="V297" s="982"/>
      <c r="W297" s="982"/>
      <c r="X297" s="982"/>
      <c r="Y297" s="982"/>
      <c r="Z297" s="982"/>
      <c r="AA297" s="983"/>
      <c r="AB297" s="243"/>
      <c r="AC297" s="244"/>
      <c r="AD297" s="244"/>
      <c r="AE297" s="262" t="s">
        <v>126</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91"/>
      <c r="B298" s="238"/>
      <c r="C298" s="237"/>
      <c r="D298" s="238"/>
      <c r="E298" s="237"/>
      <c r="F298" s="299"/>
      <c r="G298" s="219"/>
      <c r="H298" s="220"/>
      <c r="I298" s="220"/>
      <c r="J298" s="220"/>
      <c r="K298" s="220"/>
      <c r="L298" s="220"/>
      <c r="M298" s="220"/>
      <c r="N298" s="220"/>
      <c r="O298" s="220"/>
      <c r="P298" s="221"/>
      <c r="Q298" s="981"/>
      <c r="R298" s="982"/>
      <c r="S298" s="982"/>
      <c r="T298" s="982"/>
      <c r="U298" s="982"/>
      <c r="V298" s="982"/>
      <c r="W298" s="982"/>
      <c r="X298" s="982"/>
      <c r="Y298" s="982"/>
      <c r="Z298" s="982"/>
      <c r="AA298" s="983"/>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91"/>
      <c r="B299" s="238"/>
      <c r="C299" s="237"/>
      <c r="D299" s="238"/>
      <c r="E299" s="237"/>
      <c r="F299" s="299"/>
      <c r="G299" s="222"/>
      <c r="H299" s="179"/>
      <c r="I299" s="179"/>
      <c r="J299" s="179"/>
      <c r="K299" s="179"/>
      <c r="L299" s="179"/>
      <c r="M299" s="179"/>
      <c r="N299" s="179"/>
      <c r="O299" s="179"/>
      <c r="P299" s="223"/>
      <c r="Q299" s="984"/>
      <c r="R299" s="985"/>
      <c r="S299" s="985"/>
      <c r="T299" s="985"/>
      <c r="U299" s="985"/>
      <c r="V299" s="985"/>
      <c r="W299" s="985"/>
      <c r="X299" s="985"/>
      <c r="Y299" s="985"/>
      <c r="Z299" s="985"/>
      <c r="AA299" s="986"/>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91"/>
      <c r="B300" s="238"/>
      <c r="C300" s="237"/>
      <c r="D300" s="238"/>
      <c r="E300" s="237"/>
      <c r="F300" s="299"/>
      <c r="G300" s="257" t="s">
        <v>122</v>
      </c>
      <c r="H300" s="184"/>
      <c r="I300" s="184"/>
      <c r="J300" s="184"/>
      <c r="K300" s="184"/>
      <c r="L300" s="184"/>
      <c r="M300" s="184"/>
      <c r="N300" s="184"/>
      <c r="O300" s="184"/>
      <c r="P300" s="185"/>
      <c r="Q300" s="200" t="s">
        <v>123</v>
      </c>
      <c r="R300" s="184"/>
      <c r="S300" s="184"/>
      <c r="T300" s="184"/>
      <c r="U300" s="184"/>
      <c r="V300" s="184"/>
      <c r="W300" s="184"/>
      <c r="X300" s="184"/>
      <c r="Y300" s="184"/>
      <c r="Z300" s="184"/>
      <c r="AA300" s="184"/>
      <c r="AB300" s="272" t="s">
        <v>124</v>
      </c>
      <c r="AC300" s="184"/>
      <c r="AD300" s="185"/>
      <c r="AE300" s="258" t="s">
        <v>125</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91"/>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91"/>
      <c r="B302" s="238"/>
      <c r="C302" s="237"/>
      <c r="D302" s="238"/>
      <c r="E302" s="237"/>
      <c r="F302" s="299"/>
      <c r="G302" s="217"/>
      <c r="H302" s="176"/>
      <c r="I302" s="176"/>
      <c r="J302" s="176"/>
      <c r="K302" s="176"/>
      <c r="L302" s="176"/>
      <c r="M302" s="176"/>
      <c r="N302" s="176"/>
      <c r="O302" s="176"/>
      <c r="P302" s="218"/>
      <c r="Q302" s="978"/>
      <c r="R302" s="979"/>
      <c r="S302" s="979"/>
      <c r="T302" s="979"/>
      <c r="U302" s="979"/>
      <c r="V302" s="979"/>
      <c r="W302" s="979"/>
      <c r="X302" s="979"/>
      <c r="Y302" s="979"/>
      <c r="Z302" s="979"/>
      <c r="AA302" s="980"/>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91"/>
      <c r="B303" s="238"/>
      <c r="C303" s="237"/>
      <c r="D303" s="238"/>
      <c r="E303" s="237"/>
      <c r="F303" s="299"/>
      <c r="G303" s="219"/>
      <c r="H303" s="220"/>
      <c r="I303" s="220"/>
      <c r="J303" s="220"/>
      <c r="K303" s="220"/>
      <c r="L303" s="220"/>
      <c r="M303" s="220"/>
      <c r="N303" s="220"/>
      <c r="O303" s="220"/>
      <c r="P303" s="221"/>
      <c r="Q303" s="981"/>
      <c r="R303" s="982"/>
      <c r="S303" s="982"/>
      <c r="T303" s="982"/>
      <c r="U303" s="982"/>
      <c r="V303" s="982"/>
      <c r="W303" s="982"/>
      <c r="X303" s="982"/>
      <c r="Y303" s="982"/>
      <c r="Z303" s="982"/>
      <c r="AA303" s="983"/>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91"/>
      <c r="B304" s="238"/>
      <c r="C304" s="237"/>
      <c r="D304" s="238"/>
      <c r="E304" s="237"/>
      <c r="F304" s="299"/>
      <c r="G304" s="219"/>
      <c r="H304" s="220"/>
      <c r="I304" s="220"/>
      <c r="J304" s="220"/>
      <c r="K304" s="220"/>
      <c r="L304" s="220"/>
      <c r="M304" s="220"/>
      <c r="N304" s="220"/>
      <c r="O304" s="220"/>
      <c r="P304" s="221"/>
      <c r="Q304" s="981"/>
      <c r="R304" s="982"/>
      <c r="S304" s="982"/>
      <c r="T304" s="982"/>
      <c r="U304" s="982"/>
      <c r="V304" s="982"/>
      <c r="W304" s="982"/>
      <c r="X304" s="982"/>
      <c r="Y304" s="982"/>
      <c r="Z304" s="982"/>
      <c r="AA304" s="983"/>
      <c r="AB304" s="243"/>
      <c r="AC304" s="244"/>
      <c r="AD304" s="244"/>
      <c r="AE304" s="249" t="s">
        <v>126</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91"/>
      <c r="B305" s="238"/>
      <c r="C305" s="237"/>
      <c r="D305" s="238"/>
      <c r="E305" s="237"/>
      <c r="F305" s="299"/>
      <c r="G305" s="219"/>
      <c r="H305" s="220"/>
      <c r="I305" s="220"/>
      <c r="J305" s="220"/>
      <c r="K305" s="220"/>
      <c r="L305" s="220"/>
      <c r="M305" s="220"/>
      <c r="N305" s="220"/>
      <c r="O305" s="220"/>
      <c r="P305" s="221"/>
      <c r="Q305" s="981"/>
      <c r="R305" s="982"/>
      <c r="S305" s="982"/>
      <c r="T305" s="982"/>
      <c r="U305" s="982"/>
      <c r="V305" s="982"/>
      <c r="W305" s="982"/>
      <c r="X305" s="982"/>
      <c r="Y305" s="982"/>
      <c r="Z305" s="982"/>
      <c r="AA305" s="983"/>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91"/>
      <c r="B306" s="238"/>
      <c r="C306" s="237"/>
      <c r="D306" s="238"/>
      <c r="E306" s="300"/>
      <c r="F306" s="301"/>
      <c r="G306" s="222"/>
      <c r="H306" s="179"/>
      <c r="I306" s="179"/>
      <c r="J306" s="179"/>
      <c r="K306" s="179"/>
      <c r="L306" s="179"/>
      <c r="M306" s="179"/>
      <c r="N306" s="179"/>
      <c r="O306" s="179"/>
      <c r="P306" s="223"/>
      <c r="Q306" s="984"/>
      <c r="R306" s="985"/>
      <c r="S306" s="985"/>
      <c r="T306" s="985"/>
      <c r="U306" s="985"/>
      <c r="V306" s="985"/>
      <c r="W306" s="985"/>
      <c r="X306" s="985"/>
      <c r="Y306" s="985"/>
      <c r="Z306" s="985"/>
      <c r="AA306" s="986"/>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91"/>
      <c r="B307" s="238"/>
      <c r="C307" s="237"/>
      <c r="D307" s="238"/>
      <c r="E307" s="172" t="s">
        <v>127</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91"/>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91"/>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91"/>
      <c r="B310" s="238"/>
      <c r="C310" s="237"/>
      <c r="D310" s="238"/>
      <c r="E310" s="293" t="s">
        <v>113</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91"/>
      <c r="B311" s="238"/>
      <c r="C311" s="237"/>
      <c r="D311" s="238"/>
      <c r="E311" s="224" t="s">
        <v>115</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91"/>
      <c r="B312" s="238"/>
      <c r="C312" s="237"/>
      <c r="D312" s="238"/>
      <c r="E312" s="235" t="s">
        <v>117</v>
      </c>
      <c r="F312" s="298"/>
      <c r="G312" s="267" t="s">
        <v>118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57</v>
      </c>
      <c r="AC312" s="253"/>
      <c r="AD312" s="254"/>
      <c r="AE312" s="200" t="s">
        <v>31</v>
      </c>
      <c r="AF312" s="184"/>
      <c r="AG312" s="184"/>
      <c r="AH312" s="185"/>
      <c r="AI312" s="200" t="s">
        <v>32</v>
      </c>
      <c r="AJ312" s="184"/>
      <c r="AK312" s="184"/>
      <c r="AL312" s="185"/>
      <c r="AM312" s="200" t="s">
        <v>33</v>
      </c>
      <c r="AN312" s="184"/>
      <c r="AO312" s="184"/>
      <c r="AP312" s="185"/>
      <c r="AQ312" s="252" t="s">
        <v>59</v>
      </c>
      <c r="AR312" s="253"/>
      <c r="AS312" s="253"/>
      <c r="AT312" s="254"/>
      <c r="AU312" s="264" t="s">
        <v>119</v>
      </c>
      <c r="AV312" s="264"/>
      <c r="AW312" s="264"/>
      <c r="AX312" s="265"/>
      <c r="AY312">
        <f>COUNTA($G$314)</f>
        <v>0</v>
      </c>
    </row>
    <row r="313" spans="1:51" ht="18.75" hidden="1" customHeight="1" x14ac:dyDescent="0.15">
      <c r="A313" s="991"/>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61</v>
      </c>
      <c r="AT313" s="187"/>
      <c r="AU313" s="163"/>
      <c r="AV313" s="163"/>
      <c r="AW313" s="164" t="s">
        <v>62</v>
      </c>
      <c r="AX313" s="165"/>
      <c r="AY313">
        <f>$AY$312</f>
        <v>0</v>
      </c>
    </row>
    <row r="314" spans="1:51" ht="39.75" hidden="1" customHeight="1" x14ac:dyDescent="0.15">
      <c r="A314" s="991"/>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121</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6"/>
      <c r="AY314">
        <f t="shared" ref="AY314:AY315" si="43">$AY$312</f>
        <v>0</v>
      </c>
    </row>
    <row r="315" spans="1:51" ht="39.75" hidden="1" customHeight="1" x14ac:dyDescent="0.15">
      <c r="A315" s="991"/>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7" t="s">
        <v>67</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6"/>
      <c r="AY315">
        <f t="shared" si="43"/>
        <v>0</v>
      </c>
    </row>
    <row r="316" spans="1:51" ht="18.75" hidden="1" customHeight="1" x14ac:dyDescent="0.15">
      <c r="A316" s="991"/>
      <c r="B316" s="238"/>
      <c r="C316" s="237"/>
      <c r="D316" s="238"/>
      <c r="E316" s="237"/>
      <c r="F316" s="299"/>
      <c r="G316" s="267" t="s">
        <v>118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57</v>
      </c>
      <c r="AC316" s="253"/>
      <c r="AD316" s="254"/>
      <c r="AE316" s="200" t="s">
        <v>31</v>
      </c>
      <c r="AF316" s="184"/>
      <c r="AG316" s="184"/>
      <c r="AH316" s="185"/>
      <c r="AI316" s="200" t="s">
        <v>32</v>
      </c>
      <c r="AJ316" s="184"/>
      <c r="AK316" s="184"/>
      <c r="AL316" s="185"/>
      <c r="AM316" s="200" t="s">
        <v>33</v>
      </c>
      <c r="AN316" s="184"/>
      <c r="AO316" s="184"/>
      <c r="AP316" s="185"/>
      <c r="AQ316" s="252" t="s">
        <v>59</v>
      </c>
      <c r="AR316" s="253"/>
      <c r="AS316" s="253"/>
      <c r="AT316" s="254"/>
      <c r="AU316" s="264" t="s">
        <v>119</v>
      </c>
      <c r="AV316" s="264"/>
      <c r="AW316" s="264"/>
      <c r="AX316" s="265"/>
      <c r="AY316">
        <f>COUNTA($G$318)</f>
        <v>0</v>
      </c>
    </row>
    <row r="317" spans="1:51" ht="18.75" hidden="1" customHeight="1" x14ac:dyDescent="0.15">
      <c r="A317" s="991"/>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61</v>
      </c>
      <c r="AT317" s="187"/>
      <c r="AU317" s="163"/>
      <c r="AV317" s="163"/>
      <c r="AW317" s="164" t="s">
        <v>62</v>
      </c>
      <c r="AX317" s="165"/>
      <c r="AY317">
        <f>$AY$316</f>
        <v>0</v>
      </c>
    </row>
    <row r="318" spans="1:51" ht="39.75" hidden="1" customHeight="1" x14ac:dyDescent="0.15">
      <c r="A318" s="991"/>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121</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6"/>
      <c r="AY318">
        <f t="shared" ref="AY318:AY319" si="44">$AY$316</f>
        <v>0</v>
      </c>
    </row>
    <row r="319" spans="1:51" ht="39.75" hidden="1" customHeight="1" x14ac:dyDescent="0.15">
      <c r="A319" s="991"/>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7" t="s">
        <v>67</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6"/>
      <c r="AY319">
        <f t="shared" si="44"/>
        <v>0</v>
      </c>
    </row>
    <row r="320" spans="1:51" ht="18.75" hidden="1" customHeight="1" x14ac:dyDescent="0.15">
      <c r="A320" s="991"/>
      <c r="B320" s="238"/>
      <c r="C320" s="237"/>
      <c r="D320" s="238"/>
      <c r="E320" s="237"/>
      <c r="F320" s="299"/>
      <c r="G320" s="267" t="s">
        <v>118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57</v>
      </c>
      <c r="AC320" s="253"/>
      <c r="AD320" s="254"/>
      <c r="AE320" s="200" t="s">
        <v>31</v>
      </c>
      <c r="AF320" s="184"/>
      <c r="AG320" s="184"/>
      <c r="AH320" s="185"/>
      <c r="AI320" s="200" t="s">
        <v>32</v>
      </c>
      <c r="AJ320" s="184"/>
      <c r="AK320" s="184"/>
      <c r="AL320" s="185"/>
      <c r="AM320" s="200" t="s">
        <v>33</v>
      </c>
      <c r="AN320" s="184"/>
      <c r="AO320" s="184"/>
      <c r="AP320" s="185"/>
      <c r="AQ320" s="252" t="s">
        <v>59</v>
      </c>
      <c r="AR320" s="253"/>
      <c r="AS320" s="253"/>
      <c r="AT320" s="254"/>
      <c r="AU320" s="264" t="s">
        <v>119</v>
      </c>
      <c r="AV320" s="264"/>
      <c r="AW320" s="264"/>
      <c r="AX320" s="265"/>
      <c r="AY320">
        <f>COUNTA($G$322)</f>
        <v>0</v>
      </c>
    </row>
    <row r="321" spans="1:51" ht="18.75" hidden="1" customHeight="1" x14ac:dyDescent="0.15">
      <c r="A321" s="991"/>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61</v>
      </c>
      <c r="AT321" s="187"/>
      <c r="AU321" s="163"/>
      <c r="AV321" s="163"/>
      <c r="AW321" s="164" t="s">
        <v>62</v>
      </c>
      <c r="AX321" s="165"/>
      <c r="AY321">
        <f>$AY$320</f>
        <v>0</v>
      </c>
    </row>
    <row r="322" spans="1:51" ht="39.75" hidden="1" customHeight="1" x14ac:dyDescent="0.15">
      <c r="A322" s="991"/>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121</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6"/>
      <c r="AY322">
        <f t="shared" ref="AY322:AY323" si="45">$AY$320</f>
        <v>0</v>
      </c>
    </row>
    <row r="323" spans="1:51" ht="39.75" hidden="1" customHeight="1" x14ac:dyDescent="0.15">
      <c r="A323" s="991"/>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7" t="s">
        <v>67</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6"/>
      <c r="AY323">
        <f t="shared" si="45"/>
        <v>0</v>
      </c>
    </row>
    <row r="324" spans="1:51" ht="18.75" hidden="1" customHeight="1" x14ac:dyDescent="0.15">
      <c r="A324" s="991"/>
      <c r="B324" s="238"/>
      <c r="C324" s="237"/>
      <c r="D324" s="238"/>
      <c r="E324" s="237"/>
      <c r="F324" s="299"/>
      <c r="G324" s="267" t="s">
        <v>118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57</v>
      </c>
      <c r="AC324" s="253"/>
      <c r="AD324" s="254"/>
      <c r="AE324" s="200" t="s">
        <v>31</v>
      </c>
      <c r="AF324" s="184"/>
      <c r="AG324" s="184"/>
      <c r="AH324" s="185"/>
      <c r="AI324" s="200" t="s">
        <v>32</v>
      </c>
      <c r="AJ324" s="184"/>
      <c r="AK324" s="184"/>
      <c r="AL324" s="185"/>
      <c r="AM324" s="200" t="s">
        <v>33</v>
      </c>
      <c r="AN324" s="184"/>
      <c r="AO324" s="184"/>
      <c r="AP324" s="185"/>
      <c r="AQ324" s="252" t="s">
        <v>59</v>
      </c>
      <c r="AR324" s="253"/>
      <c r="AS324" s="253"/>
      <c r="AT324" s="254"/>
      <c r="AU324" s="264" t="s">
        <v>119</v>
      </c>
      <c r="AV324" s="264"/>
      <c r="AW324" s="264"/>
      <c r="AX324" s="265"/>
      <c r="AY324">
        <f>COUNTA($G$326)</f>
        <v>0</v>
      </c>
    </row>
    <row r="325" spans="1:51" ht="18.75" hidden="1" customHeight="1" x14ac:dyDescent="0.15">
      <c r="A325" s="991"/>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61</v>
      </c>
      <c r="AT325" s="187"/>
      <c r="AU325" s="163"/>
      <c r="AV325" s="163"/>
      <c r="AW325" s="164" t="s">
        <v>62</v>
      </c>
      <c r="AX325" s="165"/>
      <c r="AY325">
        <f>$AY$324</f>
        <v>0</v>
      </c>
    </row>
    <row r="326" spans="1:51" ht="39.75" hidden="1" customHeight="1" x14ac:dyDescent="0.15">
      <c r="A326" s="991"/>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121</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6"/>
      <c r="AY326">
        <f t="shared" ref="AY326:AY327" si="46">$AY$324</f>
        <v>0</v>
      </c>
    </row>
    <row r="327" spans="1:51" ht="39.75" hidden="1" customHeight="1" x14ac:dyDescent="0.15">
      <c r="A327" s="991"/>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7" t="s">
        <v>67</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6"/>
      <c r="AY327">
        <f t="shared" si="46"/>
        <v>0</v>
      </c>
    </row>
    <row r="328" spans="1:51" ht="18.75" hidden="1" customHeight="1" x14ac:dyDescent="0.15">
      <c r="A328" s="991"/>
      <c r="B328" s="238"/>
      <c r="C328" s="237"/>
      <c r="D328" s="238"/>
      <c r="E328" s="237"/>
      <c r="F328" s="299"/>
      <c r="G328" s="267" t="s">
        <v>118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57</v>
      </c>
      <c r="AC328" s="253"/>
      <c r="AD328" s="254"/>
      <c r="AE328" s="200" t="s">
        <v>31</v>
      </c>
      <c r="AF328" s="184"/>
      <c r="AG328" s="184"/>
      <c r="AH328" s="185"/>
      <c r="AI328" s="200" t="s">
        <v>32</v>
      </c>
      <c r="AJ328" s="184"/>
      <c r="AK328" s="184"/>
      <c r="AL328" s="185"/>
      <c r="AM328" s="200" t="s">
        <v>33</v>
      </c>
      <c r="AN328" s="184"/>
      <c r="AO328" s="184"/>
      <c r="AP328" s="185"/>
      <c r="AQ328" s="252" t="s">
        <v>59</v>
      </c>
      <c r="AR328" s="253"/>
      <c r="AS328" s="253"/>
      <c r="AT328" s="254"/>
      <c r="AU328" s="264" t="s">
        <v>119</v>
      </c>
      <c r="AV328" s="264"/>
      <c r="AW328" s="264"/>
      <c r="AX328" s="265"/>
      <c r="AY328">
        <f>COUNTA($G$330)</f>
        <v>0</v>
      </c>
    </row>
    <row r="329" spans="1:51" ht="18.75" hidden="1" customHeight="1" x14ac:dyDescent="0.15">
      <c r="A329" s="991"/>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61</v>
      </c>
      <c r="AT329" s="187"/>
      <c r="AU329" s="163"/>
      <c r="AV329" s="163"/>
      <c r="AW329" s="164" t="s">
        <v>62</v>
      </c>
      <c r="AX329" s="165"/>
      <c r="AY329">
        <f>$AY$328</f>
        <v>0</v>
      </c>
    </row>
    <row r="330" spans="1:51" ht="39.75" hidden="1" customHeight="1" x14ac:dyDescent="0.15">
      <c r="A330" s="991"/>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121</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6"/>
      <c r="AY330">
        <f t="shared" ref="AY330:AY331" si="47">$AY$328</f>
        <v>0</v>
      </c>
    </row>
    <row r="331" spans="1:51" ht="39.75" hidden="1" customHeight="1" x14ac:dyDescent="0.15">
      <c r="A331" s="991"/>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7" t="s">
        <v>67</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6"/>
      <c r="AY331">
        <f t="shared" si="47"/>
        <v>0</v>
      </c>
    </row>
    <row r="332" spans="1:51" ht="22.5" hidden="1" customHeight="1" x14ac:dyDescent="0.15">
      <c r="A332" s="991"/>
      <c r="B332" s="238"/>
      <c r="C332" s="237"/>
      <c r="D332" s="238"/>
      <c r="E332" s="237"/>
      <c r="F332" s="299"/>
      <c r="G332" s="257" t="s">
        <v>122</v>
      </c>
      <c r="H332" s="184"/>
      <c r="I332" s="184"/>
      <c r="J332" s="184"/>
      <c r="K332" s="184"/>
      <c r="L332" s="184"/>
      <c r="M332" s="184"/>
      <c r="N332" s="184"/>
      <c r="O332" s="184"/>
      <c r="P332" s="185"/>
      <c r="Q332" s="200" t="s">
        <v>123</v>
      </c>
      <c r="R332" s="184"/>
      <c r="S332" s="184"/>
      <c r="T332" s="184"/>
      <c r="U332" s="184"/>
      <c r="V332" s="184"/>
      <c r="W332" s="184"/>
      <c r="X332" s="184"/>
      <c r="Y332" s="184"/>
      <c r="Z332" s="184"/>
      <c r="AA332" s="184"/>
      <c r="AB332" s="272" t="s">
        <v>124</v>
      </c>
      <c r="AC332" s="184"/>
      <c r="AD332" s="185"/>
      <c r="AE332" s="200" t="s">
        <v>125</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91"/>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91"/>
      <c r="B334" s="238"/>
      <c r="C334" s="237"/>
      <c r="D334" s="238"/>
      <c r="E334" s="237"/>
      <c r="F334" s="299"/>
      <c r="G334" s="217"/>
      <c r="H334" s="176"/>
      <c r="I334" s="176"/>
      <c r="J334" s="176"/>
      <c r="K334" s="176"/>
      <c r="L334" s="176"/>
      <c r="M334" s="176"/>
      <c r="N334" s="176"/>
      <c r="O334" s="176"/>
      <c r="P334" s="218"/>
      <c r="Q334" s="978"/>
      <c r="R334" s="979"/>
      <c r="S334" s="979"/>
      <c r="T334" s="979"/>
      <c r="U334" s="979"/>
      <c r="V334" s="979"/>
      <c r="W334" s="979"/>
      <c r="X334" s="979"/>
      <c r="Y334" s="979"/>
      <c r="Z334" s="979"/>
      <c r="AA334" s="980"/>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91"/>
      <c r="B335" s="238"/>
      <c r="C335" s="237"/>
      <c r="D335" s="238"/>
      <c r="E335" s="237"/>
      <c r="F335" s="299"/>
      <c r="G335" s="219"/>
      <c r="H335" s="220"/>
      <c r="I335" s="220"/>
      <c r="J335" s="220"/>
      <c r="K335" s="220"/>
      <c r="L335" s="220"/>
      <c r="M335" s="220"/>
      <c r="N335" s="220"/>
      <c r="O335" s="220"/>
      <c r="P335" s="221"/>
      <c r="Q335" s="981"/>
      <c r="R335" s="982"/>
      <c r="S335" s="982"/>
      <c r="T335" s="982"/>
      <c r="U335" s="982"/>
      <c r="V335" s="982"/>
      <c r="W335" s="982"/>
      <c r="X335" s="982"/>
      <c r="Y335" s="982"/>
      <c r="Z335" s="982"/>
      <c r="AA335" s="983"/>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91"/>
      <c r="B336" s="238"/>
      <c r="C336" s="237"/>
      <c r="D336" s="238"/>
      <c r="E336" s="237"/>
      <c r="F336" s="299"/>
      <c r="G336" s="219"/>
      <c r="H336" s="220"/>
      <c r="I336" s="220"/>
      <c r="J336" s="220"/>
      <c r="K336" s="220"/>
      <c r="L336" s="220"/>
      <c r="M336" s="220"/>
      <c r="N336" s="220"/>
      <c r="O336" s="220"/>
      <c r="P336" s="221"/>
      <c r="Q336" s="981"/>
      <c r="R336" s="982"/>
      <c r="S336" s="982"/>
      <c r="T336" s="982"/>
      <c r="U336" s="982"/>
      <c r="V336" s="982"/>
      <c r="W336" s="982"/>
      <c r="X336" s="982"/>
      <c r="Y336" s="982"/>
      <c r="Z336" s="982"/>
      <c r="AA336" s="983"/>
      <c r="AB336" s="243"/>
      <c r="AC336" s="244"/>
      <c r="AD336" s="244"/>
      <c r="AE336" s="262" t="s">
        <v>126</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91"/>
      <c r="B337" s="238"/>
      <c r="C337" s="237"/>
      <c r="D337" s="238"/>
      <c r="E337" s="237"/>
      <c r="F337" s="299"/>
      <c r="G337" s="219"/>
      <c r="H337" s="220"/>
      <c r="I337" s="220"/>
      <c r="J337" s="220"/>
      <c r="K337" s="220"/>
      <c r="L337" s="220"/>
      <c r="M337" s="220"/>
      <c r="N337" s="220"/>
      <c r="O337" s="220"/>
      <c r="P337" s="221"/>
      <c r="Q337" s="981"/>
      <c r="R337" s="982"/>
      <c r="S337" s="982"/>
      <c r="T337" s="982"/>
      <c r="U337" s="982"/>
      <c r="V337" s="982"/>
      <c r="W337" s="982"/>
      <c r="X337" s="982"/>
      <c r="Y337" s="982"/>
      <c r="Z337" s="982"/>
      <c r="AA337" s="983"/>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91"/>
      <c r="B338" s="238"/>
      <c r="C338" s="237"/>
      <c r="D338" s="238"/>
      <c r="E338" s="237"/>
      <c r="F338" s="299"/>
      <c r="G338" s="222"/>
      <c r="H338" s="179"/>
      <c r="I338" s="179"/>
      <c r="J338" s="179"/>
      <c r="K338" s="179"/>
      <c r="L338" s="179"/>
      <c r="M338" s="179"/>
      <c r="N338" s="179"/>
      <c r="O338" s="179"/>
      <c r="P338" s="223"/>
      <c r="Q338" s="984"/>
      <c r="R338" s="985"/>
      <c r="S338" s="985"/>
      <c r="T338" s="985"/>
      <c r="U338" s="985"/>
      <c r="V338" s="985"/>
      <c r="W338" s="985"/>
      <c r="X338" s="985"/>
      <c r="Y338" s="985"/>
      <c r="Z338" s="985"/>
      <c r="AA338" s="986"/>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91"/>
      <c r="B339" s="238"/>
      <c r="C339" s="237"/>
      <c r="D339" s="238"/>
      <c r="E339" s="237"/>
      <c r="F339" s="299"/>
      <c r="G339" s="257" t="s">
        <v>122</v>
      </c>
      <c r="H339" s="184"/>
      <c r="I339" s="184"/>
      <c r="J339" s="184"/>
      <c r="K339" s="184"/>
      <c r="L339" s="184"/>
      <c r="M339" s="184"/>
      <c r="N339" s="184"/>
      <c r="O339" s="184"/>
      <c r="P339" s="185"/>
      <c r="Q339" s="200" t="s">
        <v>123</v>
      </c>
      <c r="R339" s="184"/>
      <c r="S339" s="184"/>
      <c r="T339" s="184"/>
      <c r="U339" s="184"/>
      <c r="V339" s="184"/>
      <c r="W339" s="184"/>
      <c r="X339" s="184"/>
      <c r="Y339" s="184"/>
      <c r="Z339" s="184"/>
      <c r="AA339" s="184"/>
      <c r="AB339" s="272" t="s">
        <v>124</v>
      </c>
      <c r="AC339" s="184"/>
      <c r="AD339" s="185"/>
      <c r="AE339" s="258" t="s">
        <v>125</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91"/>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91"/>
      <c r="B341" s="238"/>
      <c r="C341" s="237"/>
      <c r="D341" s="238"/>
      <c r="E341" s="237"/>
      <c r="F341" s="299"/>
      <c r="G341" s="217"/>
      <c r="H341" s="176"/>
      <c r="I341" s="176"/>
      <c r="J341" s="176"/>
      <c r="K341" s="176"/>
      <c r="L341" s="176"/>
      <c r="M341" s="176"/>
      <c r="N341" s="176"/>
      <c r="O341" s="176"/>
      <c r="P341" s="218"/>
      <c r="Q341" s="978"/>
      <c r="R341" s="979"/>
      <c r="S341" s="979"/>
      <c r="T341" s="979"/>
      <c r="U341" s="979"/>
      <c r="V341" s="979"/>
      <c r="W341" s="979"/>
      <c r="X341" s="979"/>
      <c r="Y341" s="979"/>
      <c r="Z341" s="979"/>
      <c r="AA341" s="980"/>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91"/>
      <c r="B342" s="238"/>
      <c r="C342" s="237"/>
      <c r="D342" s="238"/>
      <c r="E342" s="237"/>
      <c r="F342" s="299"/>
      <c r="G342" s="219"/>
      <c r="H342" s="220"/>
      <c r="I342" s="220"/>
      <c r="J342" s="220"/>
      <c r="K342" s="220"/>
      <c r="L342" s="220"/>
      <c r="M342" s="220"/>
      <c r="N342" s="220"/>
      <c r="O342" s="220"/>
      <c r="P342" s="221"/>
      <c r="Q342" s="981"/>
      <c r="R342" s="982"/>
      <c r="S342" s="982"/>
      <c r="T342" s="982"/>
      <c r="U342" s="982"/>
      <c r="V342" s="982"/>
      <c r="W342" s="982"/>
      <c r="X342" s="982"/>
      <c r="Y342" s="982"/>
      <c r="Z342" s="982"/>
      <c r="AA342" s="983"/>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91"/>
      <c r="B343" s="238"/>
      <c r="C343" s="237"/>
      <c r="D343" s="238"/>
      <c r="E343" s="237"/>
      <c r="F343" s="299"/>
      <c r="G343" s="219"/>
      <c r="H343" s="220"/>
      <c r="I343" s="220"/>
      <c r="J343" s="220"/>
      <c r="K343" s="220"/>
      <c r="L343" s="220"/>
      <c r="M343" s="220"/>
      <c r="N343" s="220"/>
      <c r="O343" s="220"/>
      <c r="P343" s="221"/>
      <c r="Q343" s="981"/>
      <c r="R343" s="982"/>
      <c r="S343" s="982"/>
      <c r="T343" s="982"/>
      <c r="U343" s="982"/>
      <c r="V343" s="982"/>
      <c r="W343" s="982"/>
      <c r="X343" s="982"/>
      <c r="Y343" s="982"/>
      <c r="Z343" s="982"/>
      <c r="AA343" s="983"/>
      <c r="AB343" s="243"/>
      <c r="AC343" s="244"/>
      <c r="AD343" s="244"/>
      <c r="AE343" s="262" t="s">
        <v>126</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91"/>
      <c r="B344" s="238"/>
      <c r="C344" s="237"/>
      <c r="D344" s="238"/>
      <c r="E344" s="237"/>
      <c r="F344" s="299"/>
      <c r="G344" s="219"/>
      <c r="H344" s="220"/>
      <c r="I344" s="220"/>
      <c r="J344" s="220"/>
      <c r="K344" s="220"/>
      <c r="L344" s="220"/>
      <c r="M344" s="220"/>
      <c r="N344" s="220"/>
      <c r="O344" s="220"/>
      <c r="P344" s="221"/>
      <c r="Q344" s="981"/>
      <c r="R344" s="982"/>
      <c r="S344" s="982"/>
      <c r="T344" s="982"/>
      <c r="U344" s="982"/>
      <c r="V344" s="982"/>
      <c r="W344" s="982"/>
      <c r="X344" s="982"/>
      <c r="Y344" s="982"/>
      <c r="Z344" s="982"/>
      <c r="AA344" s="983"/>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91"/>
      <c r="B345" s="238"/>
      <c r="C345" s="237"/>
      <c r="D345" s="238"/>
      <c r="E345" s="237"/>
      <c r="F345" s="299"/>
      <c r="G345" s="222"/>
      <c r="H345" s="179"/>
      <c r="I345" s="179"/>
      <c r="J345" s="179"/>
      <c r="K345" s="179"/>
      <c r="L345" s="179"/>
      <c r="M345" s="179"/>
      <c r="N345" s="179"/>
      <c r="O345" s="179"/>
      <c r="P345" s="223"/>
      <c r="Q345" s="984"/>
      <c r="R345" s="985"/>
      <c r="S345" s="985"/>
      <c r="T345" s="985"/>
      <c r="U345" s="985"/>
      <c r="V345" s="985"/>
      <c r="W345" s="985"/>
      <c r="X345" s="985"/>
      <c r="Y345" s="985"/>
      <c r="Z345" s="985"/>
      <c r="AA345" s="986"/>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91"/>
      <c r="B346" s="238"/>
      <c r="C346" s="237"/>
      <c r="D346" s="238"/>
      <c r="E346" s="237"/>
      <c r="F346" s="299"/>
      <c r="G346" s="257" t="s">
        <v>122</v>
      </c>
      <c r="H346" s="184"/>
      <c r="I346" s="184"/>
      <c r="J346" s="184"/>
      <c r="K346" s="184"/>
      <c r="L346" s="184"/>
      <c r="M346" s="184"/>
      <c r="N346" s="184"/>
      <c r="O346" s="184"/>
      <c r="P346" s="185"/>
      <c r="Q346" s="200" t="s">
        <v>123</v>
      </c>
      <c r="R346" s="184"/>
      <c r="S346" s="184"/>
      <c r="T346" s="184"/>
      <c r="U346" s="184"/>
      <c r="V346" s="184"/>
      <c r="W346" s="184"/>
      <c r="X346" s="184"/>
      <c r="Y346" s="184"/>
      <c r="Z346" s="184"/>
      <c r="AA346" s="184"/>
      <c r="AB346" s="272" t="s">
        <v>124</v>
      </c>
      <c r="AC346" s="184"/>
      <c r="AD346" s="185"/>
      <c r="AE346" s="258" t="s">
        <v>125</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91"/>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91"/>
      <c r="B348" s="238"/>
      <c r="C348" s="237"/>
      <c r="D348" s="238"/>
      <c r="E348" s="237"/>
      <c r="F348" s="299"/>
      <c r="G348" s="217"/>
      <c r="H348" s="176"/>
      <c r="I348" s="176"/>
      <c r="J348" s="176"/>
      <c r="K348" s="176"/>
      <c r="L348" s="176"/>
      <c r="M348" s="176"/>
      <c r="N348" s="176"/>
      <c r="O348" s="176"/>
      <c r="P348" s="218"/>
      <c r="Q348" s="978"/>
      <c r="R348" s="979"/>
      <c r="S348" s="979"/>
      <c r="T348" s="979"/>
      <c r="U348" s="979"/>
      <c r="V348" s="979"/>
      <c r="W348" s="979"/>
      <c r="X348" s="979"/>
      <c r="Y348" s="979"/>
      <c r="Z348" s="979"/>
      <c r="AA348" s="980"/>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91"/>
      <c r="B349" s="238"/>
      <c r="C349" s="237"/>
      <c r="D349" s="238"/>
      <c r="E349" s="237"/>
      <c r="F349" s="299"/>
      <c r="G349" s="219"/>
      <c r="H349" s="220"/>
      <c r="I349" s="220"/>
      <c r="J349" s="220"/>
      <c r="K349" s="220"/>
      <c r="L349" s="220"/>
      <c r="M349" s="220"/>
      <c r="N349" s="220"/>
      <c r="O349" s="220"/>
      <c r="P349" s="221"/>
      <c r="Q349" s="981"/>
      <c r="R349" s="982"/>
      <c r="S349" s="982"/>
      <c r="T349" s="982"/>
      <c r="U349" s="982"/>
      <c r="V349" s="982"/>
      <c r="W349" s="982"/>
      <c r="X349" s="982"/>
      <c r="Y349" s="982"/>
      <c r="Z349" s="982"/>
      <c r="AA349" s="983"/>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91"/>
      <c r="B350" s="238"/>
      <c r="C350" s="237"/>
      <c r="D350" s="238"/>
      <c r="E350" s="237"/>
      <c r="F350" s="299"/>
      <c r="G350" s="219"/>
      <c r="H350" s="220"/>
      <c r="I350" s="220"/>
      <c r="J350" s="220"/>
      <c r="K350" s="220"/>
      <c r="L350" s="220"/>
      <c r="M350" s="220"/>
      <c r="N350" s="220"/>
      <c r="O350" s="220"/>
      <c r="P350" s="221"/>
      <c r="Q350" s="981"/>
      <c r="R350" s="982"/>
      <c r="S350" s="982"/>
      <c r="T350" s="982"/>
      <c r="U350" s="982"/>
      <c r="V350" s="982"/>
      <c r="W350" s="982"/>
      <c r="X350" s="982"/>
      <c r="Y350" s="982"/>
      <c r="Z350" s="982"/>
      <c r="AA350" s="983"/>
      <c r="AB350" s="243"/>
      <c r="AC350" s="244"/>
      <c r="AD350" s="244"/>
      <c r="AE350" s="262" t="s">
        <v>126</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91"/>
      <c r="B351" s="238"/>
      <c r="C351" s="237"/>
      <c r="D351" s="238"/>
      <c r="E351" s="237"/>
      <c r="F351" s="299"/>
      <c r="G351" s="219"/>
      <c r="H351" s="220"/>
      <c r="I351" s="220"/>
      <c r="J351" s="220"/>
      <c r="K351" s="220"/>
      <c r="L351" s="220"/>
      <c r="M351" s="220"/>
      <c r="N351" s="220"/>
      <c r="O351" s="220"/>
      <c r="P351" s="221"/>
      <c r="Q351" s="981"/>
      <c r="R351" s="982"/>
      <c r="S351" s="982"/>
      <c r="T351" s="982"/>
      <c r="U351" s="982"/>
      <c r="V351" s="982"/>
      <c r="W351" s="982"/>
      <c r="X351" s="982"/>
      <c r="Y351" s="982"/>
      <c r="Z351" s="982"/>
      <c r="AA351" s="983"/>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91"/>
      <c r="B352" s="238"/>
      <c r="C352" s="237"/>
      <c r="D352" s="238"/>
      <c r="E352" s="237"/>
      <c r="F352" s="299"/>
      <c r="G352" s="222"/>
      <c r="H352" s="179"/>
      <c r="I352" s="179"/>
      <c r="J352" s="179"/>
      <c r="K352" s="179"/>
      <c r="L352" s="179"/>
      <c r="M352" s="179"/>
      <c r="N352" s="179"/>
      <c r="O352" s="179"/>
      <c r="P352" s="223"/>
      <c r="Q352" s="984"/>
      <c r="R352" s="985"/>
      <c r="S352" s="985"/>
      <c r="T352" s="985"/>
      <c r="U352" s="985"/>
      <c r="V352" s="985"/>
      <c r="W352" s="985"/>
      <c r="X352" s="985"/>
      <c r="Y352" s="985"/>
      <c r="Z352" s="985"/>
      <c r="AA352" s="986"/>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91"/>
      <c r="B353" s="238"/>
      <c r="C353" s="237"/>
      <c r="D353" s="238"/>
      <c r="E353" s="237"/>
      <c r="F353" s="299"/>
      <c r="G353" s="257" t="s">
        <v>122</v>
      </c>
      <c r="H353" s="184"/>
      <c r="I353" s="184"/>
      <c r="J353" s="184"/>
      <c r="K353" s="184"/>
      <c r="L353" s="184"/>
      <c r="M353" s="184"/>
      <c r="N353" s="184"/>
      <c r="O353" s="184"/>
      <c r="P353" s="185"/>
      <c r="Q353" s="200" t="s">
        <v>123</v>
      </c>
      <c r="R353" s="184"/>
      <c r="S353" s="184"/>
      <c r="T353" s="184"/>
      <c r="U353" s="184"/>
      <c r="V353" s="184"/>
      <c r="W353" s="184"/>
      <c r="X353" s="184"/>
      <c r="Y353" s="184"/>
      <c r="Z353" s="184"/>
      <c r="AA353" s="184"/>
      <c r="AB353" s="272" t="s">
        <v>124</v>
      </c>
      <c r="AC353" s="184"/>
      <c r="AD353" s="185"/>
      <c r="AE353" s="258" t="s">
        <v>125</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91"/>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91"/>
      <c r="B355" s="238"/>
      <c r="C355" s="237"/>
      <c r="D355" s="238"/>
      <c r="E355" s="237"/>
      <c r="F355" s="299"/>
      <c r="G355" s="217"/>
      <c r="H355" s="176"/>
      <c r="I355" s="176"/>
      <c r="J355" s="176"/>
      <c r="K355" s="176"/>
      <c r="L355" s="176"/>
      <c r="M355" s="176"/>
      <c r="N355" s="176"/>
      <c r="O355" s="176"/>
      <c r="P355" s="218"/>
      <c r="Q355" s="978"/>
      <c r="R355" s="979"/>
      <c r="S355" s="979"/>
      <c r="T355" s="979"/>
      <c r="U355" s="979"/>
      <c r="V355" s="979"/>
      <c r="W355" s="979"/>
      <c r="X355" s="979"/>
      <c r="Y355" s="979"/>
      <c r="Z355" s="979"/>
      <c r="AA355" s="980"/>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91"/>
      <c r="B356" s="238"/>
      <c r="C356" s="237"/>
      <c r="D356" s="238"/>
      <c r="E356" s="237"/>
      <c r="F356" s="299"/>
      <c r="G356" s="219"/>
      <c r="H356" s="220"/>
      <c r="I356" s="220"/>
      <c r="J356" s="220"/>
      <c r="K356" s="220"/>
      <c r="L356" s="220"/>
      <c r="M356" s="220"/>
      <c r="N356" s="220"/>
      <c r="O356" s="220"/>
      <c r="P356" s="221"/>
      <c r="Q356" s="981"/>
      <c r="R356" s="982"/>
      <c r="S356" s="982"/>
      <c r="T356" s="982"/>
      <c r="U356" s="982"/>
      <c r="V356" s="982"/>
      <c r="W356" s="982"/>
      <c r="X356" s="982"/>
      <c r="Y356" s="982"/>
      <c r="Z356" s="982"/>
      <c r="AA356" s="983"/>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91"/>
      <c r="B357" s="238"/>
      <c r="C357" s="237"/>
      <c r="D357" s="238"/>
      <c r="E357" s="237"/>
      <c r="F357" s="299"/>
      <c r="G357" s="219"/>
      <c r="H357" s="220"/>
      <c r="I357" s="220"/>
      <c r="J357" s="220"/>
      <c r="K357" s="220"/>
      <c r="L357" s="220"/>
      <c r="M357" s="220"/>
      <c r="N357" s="220"/>
      <c r="O357" s="220"/>
      <c r="P357" s="221"/>
      <c r="Q357" s="981"/>
      <c r="R357" s="982"/>
      <c r="S357" s="982"/>
      <c r="T357" s="982"/>
      <c r="U357" s="982"/>
      <c r="V357" s="982"/>
      <c r="W357" s="982"/>
      <c r="X357" s="982"/>
      <c r="Y357" s="982"/>
      <c r="Z357" s="982"/>
      <c r="AA357" s="983"/>
      <c r="AB357" s="243"/>
      <c r="AC357" s="244"/>
      <c r="AD357" s="244"/>
      <c r="AE357" s="262" t="s">
        <v>126</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91"/>
      <c r="B358" s="238"/>
      <c r="C358" s="237"/>
      <c r="D358" s="238"/>
      <c r="E358" s="237"/>
      <c r="F358" s="299"/>
      <c r="G358" s="219"/>
      <c r="H358" s="220"/>
      <c r="I358" s="220"/>
      <c r="J358" s="220"/>
      <c r="K358" s="220"/>
      <c r="L358" s="220"/>
      <c r="M358" s="220"/>
      <c r="N358" s="220"/>
      <c r="O358" s="220"/>
      <c r="P358" s="221"/>
      <c r="Q358" s="981"/>
      <c r="R358" s="982"/>
      <c r="S358" s="982"/>
      <c r="T358" s="982"/>
      <c r="U358" s="982"/>
      <c r="V358" s="982"/>
      <c r="W358" s="982"/>
      <c r="X358" s="982"/>
      <c r="Y358" s="982"/>
      <c r="Z358" s="982"/>
      <c r="AA358" s="983"/>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91"/>
      <c r="B359" s="238"/>
      <c r="C359" s="237"/>
      <c r="D359" s="238"/>
      <c r="E359" s="237"/>
      <c r="F359" s="299"/>
      <c r="G359" s="222"/>
      <c r="H359" s="179"/>
      <c r="I359" s="179"/>
      <c r="J359" s="179"/>
      <c r="K359" s="179"/>
      <c r="L359" s="179"/>
      <c r="M359" s="179"/>
      <c r="N359" s="179"/>
      <c r="O359" s="179"/>
      <c r="P359" s="223"/>
      <c r="Q359" s="984"/>
      <c r="R359" s="985"/>
      <c r="S359" s="985"/>
      <c r="T359" s="985"/>
      <c r="U359" s="985"/>
      <c r="V359" s="985"/>
      <c r="W359" s="985"/>
      <c r="X359" s="985"/>
      <c r="Y359" s="985"/>
      <c r="Z359" s="985"/>
      <c r="AA359" s="986"/>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91"/>
      <c r="B360" s="238"/>
      <c r="C360" s="237"/>
      <c r="D360" s="238"/>
      <c r="E360" s="237"/>
      <c r="F360" s="299"/>
      <c r="G360" s="257" t="s">
        <v>122</v>
      </c>
      <c r="H360" s="184"/>
      <c r="I360" s="184"/>
      <c r="J360" s="184"/>
      <c r="K360" s="184"/>
      <c r="L360" s="184"/>
      <c r="M360" s="184"/>
      <c r="N360" s="184"/>
      <c r="O360" s="184"/>
      <c r="P360" s="185"/>
      <c r="Q360" s="200" t="s">
        <v>123</v>
      </c>
      <c r="R360" s="184"/>
      <c r="S360" s="184"/>
      <c r="T360" s="184"/>
      <c r="U360" s="184"/>
      <c r="V360" s="184"/>
      <c r="W360" s="184"/>
      <c r="X360" s="184"/>
      <c r="Y360" s="184"/>
      <c r="Z360" s="184"/>
      <c r="AA360" s="184"/>
      <c r="AB360" s="272" t="s">
        <v>124</v>
      </c>
      <c r="AC360" s="184"/>
      <c r="AD360" s="185"/>
      <c r="AE360" s="258" t="s">
        <v>125</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91"/>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91"/>
      <c r="B362" s="238"/>
      <c r="C362" s="237"/>
      <c r="D362" s="238"/>
      <c r="E362" s="237"/>
      <c r="F362" s="299"/>
      <c r="G362" s="217"/>
      <c r="H362" s="176"/>
      <c r="I362" s="176"/>
      <c r="J362" s="176"/>
      <c r="K362" s="176"/>
      <c r="L362" s="176"/>
      <c r="M362" s="176"/>
      <c r="N362" s="176"/>
      <c r="O362" s="176"/>
      <c r="P362" s="218"/>
      <c r="Q362" s="978"/>
      <c r="R362" s="979"/>
      <c r="S362" s="979"/>
      <c r="T362" s="979"/>
      <c r="U362" s="979"/>
      <c r="V362" s="979"/>
      <c r="W362" s="979"/>
      <c r="X362" s="979"/>
      <c r="Y362" s="979"/>
      <c r="Z362" s="979"/>
      <c r="AA362" s="980"/>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91"/>
      <c r="B363" s="238"/>
      <c r="C363" s="237"/>
      <c r="D363" s="238"/>
      <c r="E363" s="237"/>
      <c r="F363" s="299"/>
      <c r="G363" s="219"/>
      <c r="H363" s="220"/>
      <c r="I363" s="220"/>
      <c r="J363" s="220"/>
      <c r="K363" s="220"/>
      <c r="L363" s="220"/>
      <c r="M363" s="220"/>
      <c r="N363" s="220"/>
      <c r="O363" s="220"/>
      <c r="P363" s="221"/>
      <c r="Q363" s="981"/>
      <c r="R363" s="982"/>
      <c r="S363" s="982"/>
      <c r="T363" s="982"/>
      <c r="U363" s="982"/>
      <c r="V363" s="982"/>
      <c r="W363" s="982"/>
      <c r="X363" s="982"/>
      <c r="Y363" s="982"/>
      <c r="Z363" s="982"/>
      <c r="AA363" s="983"/>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91"/>
      <c r="B364" s="238"/>
      <c r="C364" s="237"/>
      <c r="D364" s="238"/>
      <c r="E364" s="237"/>
      <c r="F364" s="299"/>
      <c r="G364" s="219"/>
      <c r="H364" s="220"/>
      <c r="I364" s="220"/>
      <c r="J364" s="220"/>
      <c r="K364" s="220"/>
      <c r="L364" s="220"/>
      <c r="M364" s="220"/>
      <c r="N364" s="220"/>
      <c r="O364" s="220"/>
      <c r="P364" s="221"/>
      <c r="Q364" s="981"/>
      <c r="R364" s="982"/>
      <c r="S364" s="982"/>
      <c r="T364" s="982"/>
      <c r="U364" s="982"/>
      <c r="V364" s="982"/>
      <c r="W364" s="982"/>
      <c r="X364" s="982"/>
      <c r="Y364" s="982"/>
      <c r="Z364" s="982"/>
      <c r="AA364" s="983"/>
      <c r="AB364" s="243"/>
      <c r="AC364" s="244"/>
      <c r="AD364" s="244"/>
      <c r="AE364" s="249" t="s">
        <v>126</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91"/>
      <c r="B365" s="238"/>
      <c r="C365" s="237"/>
      <c r="D365" s="238"/>
      <c r="E365" s="237"/>
      <c r="F365" s="299"/>
      <c r="G365" s="219"/>
      <c r="H365" s="220"/>
      <c r="I365" s="220"/>
      <c r="J365" s="220"/>
      <c r="K365" s="220"/>
      <c r="L365" s="220"/>
      <c r="M365" s="220"/>
      <c r="N365" s="220"/>
      <c r="O365" s="220"/>
      <c r="P365" s="221"/>
      <c r="Q365" s="981"/>
      <c r="R365" s="982"/>
      <c r="S365" s="982"/>
      <c r="T365" s="982"/>
      <c r="U365" s="982"/>
      <c r="V365" s="982"/>
      <c r="W365" s="982"/>
      <c r="X365" s="982"/>
      <c r="Y365" s="982"/>
      <c r="Z365" s="982"/>
      <c r="AA365" s="983"/>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91"/>
      <c r="B366" s="238"/>
      <c r="C366" s="237"/>
      <c r="D366" s="238"/>
      <c r="E366" s="300"/>
      <c r="F366" s="301"/>
      <c r="G366" s="222"/>
      <c r="H366" s="179"/>
      <c r="I366" s="179"/>
      <c r="J366" s="179"/>
      <c r="K366" s="179"/>
      <c r="L366" s="179"/>
      <c r="M366" s="179"/>
      <c r="N366" s="179"/>
      <c r="O366" s="179"/>
      <c r="P366" s="223"/>
      <c r="Q366" s="984"/>
      <c r="R366" s="985"/>
      <c r="S366" s="985"/>
      <c r="T366" s="985"/>
      <c r="U366" s="985"/>
      <c r="V366" s="985"/>
      <c r="W366" s="985"/>
      <c r="X366" s="985"/>
      <c r="Y366" s="985"/>
      <c r="Z366" s="985"/>
      <c r="AA366" s="986"/>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91"/>
      <c r="B367" s="238"/>
      <c r="C367" s="237"/>
      <c r="D367" s="238"/>
      <c r="E367" s="172" t="s">
        <v>127</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91"/>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91"/>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91"/>
      <c r="B370" s="238"/>
      <c r="C370" s="237"/>
      <c r="D370" s="238"/>
      <c r="E370" s="293" t="s">
        <v>113</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91"/>
      <c r="B371" s="238"/>
      <c r="C371" s="237"/>
      <c r="D371" s="238"/>
      <c r="E371" s="224" t="s">
        <v>115</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91"/>
      <c r="B372" s="238"/>
      <c r="C372" s="237"/>
      <c r="D372" s="238"/>
      <c r="E372" s="235" t="s">
        <v>117</v>
      </c>
      <c r="F372" s="298"/>
      <c r="G372" s="267" t="s">
        <v>118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57</v>
      </c>
      <c r="AC372" s="253"/>
      <c r="AD372" s="254"/>
      <c r="AE372" s="200" t="s">
        <v>31</v>
      </c>
      <c r="AF372" s="184"/>
      <c r="AG372" s="184"/>
      <c r="AH372" s="185"/>
      <c r="AI372" s="200" t="s">
        <v>32</v>
      </c>
      <c r="AJ372" s="184"/>
      <c r="AK372" s="184"/>
      <c r="AL372" s="185"/>
      <c r="AM372" s="200" t="s">
        <v>33</v>
      </c>
      <c r="AN372" s="184"/>
      <c r="AO372" s="184"/>
      <c r="AP372" s="185"/>
      <c r="AQ372" s="252" t="s">
        <v>59</v>
      </c>
      <c r="AR372" s="253"/>
      <c r="AS372" s="253"/>
      <c r="AT372" s="254"/>
      <c r="AU372" s="264" t="s">
        <v>119</v>
      </c>
      <c r="AV372" s="264"/>
      <c r="AW372" s="264"/>
      <c r="AX372" s="265"/>
      <c r="AY372">
        <f>COUNTA($G$374)</f>
        <v>0</v>
      </c>
    </row>
    <row r="373" spans="1:51" ht="18.75" hidden="1" customHeight="1" x14ac:dyDescent="0.15">
      <c r="A373" s="991"/>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61</v>
      </c>
      <c r="AT373" s="187"/>
      <c r="AU373" s="163"/>
      <c r="AV373" s="163"/>
      <c r="AW373" s="164" t="s">
        <v>62</v>
      </c>
      <c r="AX373" s="165"/>
      <c r="AY373">
        <f>$AY$372</f>
        <v>0</v>
      </c>
    </row>
    <row r="374" spans="1:51" ht="39.75" hidden="1" customHeight="1" x14ac:dyDescent="0.15">
      <c r="A374" s="991"/>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121</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6"/>
      <c r="AY374">
        <f t="shared" ref="AY374:AY375" si="53">$AY$372</f>
        <v>0</v>
      </c>
    </row>
    <row r="375" spans="1:51" ht="39.75" hidden="1" customHeight="1" x14ac:dyDescent="0.15">
      <c r="A375" s="991"/>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7" t="s">
        <v>67</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6"/>
      <c r="AY375">
        <f t="shared" si="53"/>
        <v>0</v>
      </c>
    </row>
    <row r="376" spans="1:51" ht="18.75" hidden="1" customHeight="1" x14ac:dyDescent="0.15">
      <c r="A376" s="991"/>
      <c r="B376" s="238"/>
      <c r="C376" s="237"/>
      <c r="D376" s="238"/>
      <c r="E376" s="237"/>
      <c r="F376" s="299"/>
      <c r="G376" s="267" t="s">
        <v>118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57</v>
      </c>
      <c r="AC376" s="253"/>
      <c r="AD376" s="254"/>
      <c r="AE376" s="200" t="s">
        <v>31</v>
      </c>
      <c r="AF376" s="184"/>
      <c r="AG376" s="184"/>
      <c r="AH376" s="185"/>
      <c r="AI376" s="200" t="s">
        <v>32</v>
      </c>
      <c r="AJ376" s="184"/>
      <c r="AK376" s="184"/>
      <c r="AL376" s="185"/>
      <c r="AM376" s="200" t="s">
        <v>33</v>
      </c>
      <c r="AN376" s="184"/>
      <c r="AO376" s="184"/>
      <c r="AP376" s="185"/>
      <c r="AQ376" s="252" t="s">
        <v>59</v>
      </c>
      <c r="AR376" s="253"/>
      <c r="AS376" s="253"/>
      <c r="AT376" s="254"/>
      <c r="AU376" s="264" t="s">
        <v>119</v>
      </c>
      <c r="AV376" s="264"/>
      <c r="AW376" s="264"/>
      <c r="AX376" s="265"/>
      <c r="AY376">
        <f>COUNTA($G$378)</f>
        <v>0</v>
      </c>
    </row>
    <row r="377" spans="1:51" ht="18.75" hidden="1" customHeight="1" x14ac:dyDescent="0.15">
      <c r="A377" s="991"/>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61</v>
      </c>
      <c r="AT377" s="187"/>
      <c r="AU377" s="163"/>
      <c r="AV377" s="163"/>
      <c r="AW377" s="164" t="s">
        <v>62</v>
      </c>
      <c r="AX377" s="165"/>
      <c r="AY377">
        <f>$AY$376</f>
        <v>0</v>
      </c>
    </row>
    <row r="378" spans="1:51" ht="39.75" hidden="1" customHeight="1" x14ac:dyDescent="0.15">
      <c r="A378" s="991"/>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121</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6"/>
      <c r="AY378">
        <f t="shared" ref="AY378:AY379" si="54">$AY$376</f>
        <v>0</v>
      </c>
    </row>
    <row r="379" spans="1:51" ht="39.75" hidden="1" customHeight="1" x14ac:dyDescent="0.15">
      <c r="A379" s="991"/>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7" t="s">
        <v>67</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6"/>
      <c r="AY379">
        <f t="shared" si="54"/>
        <v>0</v>
      </c>
    </row>
    <row r="380" spans="1:51" ht="18.75" hidden="1" customHeight="1" x14ac:dyDescent="0.15">
      <c r="A380" s="991"/>
      <c r="B380" s="238"/>
      <c r="C380" s="237"/>
      <c r="D380" s="238"/>
      <c r="E380" s="237"/>
      <c r="F380" s="299"/>
      <c r="G380" s="267" t="s">
        <v>118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57</v>
      </c>
      <c r="AC380" s="253"/>
      <c r="AD380" s="254"/>
      <c r="AE380" s="200" t="s">
        <v>31</v>
      </c>
      <c r="AF380" s="184"/>
      <c r="AG380" s="184"/>
      <c r="AH380" s="185"/>
      <c r="AI380" s="200" t="s">
        <v>32</v>
      </c>
      <c r="AJ380" s="184"/>
      <c r="AK380" s="184"/>
      <c r="AL380" s="185"/>
      <c r="AM380" s="200" t="s">
        <v>33</v>
      </c>
      <c r="AN380" s="184"/>
      <c r="AO380" s="184"/>
      <c r="AP380" s="185"/>
      <c r="AQ380" s="252" t="s">
        <v>59</v>
      </c>
      <c r="AR380" s="253"/>
      <c r="AS380" s="253"/>
      <c r="AT380" s="254"/>
      <c r="AU380" s="264" t="s">
        <v>119</v>
      </c>
      <c r="AV380" s="264"/>
      <c r="AW380" s="264"/>
      <c r="AX380" s="265"/>
      <c r="AY380">
        <f>COUNTA($G$382)</f>
        <v>0</v>
      </c>
    </row>
    <row r="381" spans="1:51" ht="18.75" hidden="1" customHeight="1" x14ac:dyDescent="0.15">
      <c r="A381" s="991"/>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61</v>
      </c>
      <c r="AT381" s="187"/>
      <c r="AU381" s="163"/>
      <c r="AV381" s="163"/>
      <c r="AW381" s="164" t="s">
        <v>62</v>
      </c>
      <c r="AX381" s="165"/>
      <c r="AY381">
        <f>$AY$380</f>
        <v>0</v>
      </c>
    </row>
    <row r="382" spans="1:51" ht="39.75" hidden="1" customHeight="1" x14ac:dyDescent="0.15">
      <c r="A382" s="991"/>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121</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6"/>
      <c r="AY382">
        <f t="shared" ref="AY382:AY383" si="55">$AY$380</f>
        <v>0</v>
      </c>
    </row>
    <row r="383" spans="1:51" ht="39.75" hidden="1" customHeight="1" x14ac:dyDescent="0.15">
      <c r="A383" s="991"/>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7" t="s">
        <v>67</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6"/>
      <c r="AY383">
        <f t="shared" si="55"/>
        <v>0</v>
      </c>
    </row>
    <row r="384" spans="1:51" ht="18.75" hidden="1" customHeight="1" x14ac:dyDescent="0.15">
      <c r="A384" s="991"/>
      <c r="B384" s="238"/>
      <c r="C384" s="237"/>
      <c r="D384" s="238"/>
      <c r="E384" s="237"/>
      <c r="F384" s="299"/>
      <c r="G384" s="267" t="s">
        <v>118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57</v>
      </c>
      <c r="AC384" s="253"/>
      <c r="AD384" s="254"/>
      <c r="AE384" s="200" t="s">
        <v>31</v>
      </c>
      <c r="AF384" s="184"/>
      <c r="AG384" s="184"/>
      <c r="AH384" s="185"/>
      <c r="AI384" s="200" t="s">
        <v>32</v>
      </c>
      <c r="AJ384" s="184"/>
      <c r="AK384" s="184"/>
      <c r="AL384" s="185"/>
      <c r="AM384" s="200" t="s">
        <v>33</v>
      </c>
      <c r="AN384" s="184"/>
      <c r="AO384" s="184"/>
      <c r="AP384" s="185"/>
      <c r="AQ384" s="252" t="s">
        <v>59</v>
      </c>
      <c r="AR384" s="253"/>
      <c r="AS384" s="253"/>
      <c r="AT384" s="254"/>
      <c r="AU384" s="264" t="s">
        <v>119</v>
      </c>
      <c r="AV384" s="264"/>
      <c r="AW384" s="264"/>
      <c r="AX384" s="265"/>
      <c r="AY384">
        <f>COUNTA($G$386)</f>
        <v>0</v>
      </c>
    </row>
    <row r="385" spans="1:51" ht="18.75" hidden="1" customHeight="1" x14ac:dyDescent="0.15">
      <c r="A385" s="991"/>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61</v>
      </c>
      <c r="AT385" s="187"/>
      <c r="AU385" s="163"/>
      <c r="AV385" s="163"/>
      <c r="AW385" s="164" t="s">
        <v>62</v>
      </c>
      <c r="AX385" s="165"/>
      <c r="AY385">
        <f>$AY$384</f>
        <v>0</v>
      </c>
    </row>
    <row r="386" spans="1:51" ht="39.75" hidden="1" customHeight="1" x14ac:dyDescent="0.15">
      <c r="A386" s="991"/>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121</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6"/>
      <c r="AY386">
        <f t="shared" ref="AY386:AY387" si="56">$AY$384</f>
        <v>0</v>
      </c>
    </row>
    <row r="387" spans="1:51" ht="39.75" hidden="1" customHeight="1" x14ac:dyDescent="0.15">
      <c r="A387" s="991"/>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7" t="s">
        <v>67</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6"/>
      <c r="AY387">
        <f t="shared" si="56"/>
        <v>0</v>
      </c>
    </row>
    <row r="388" spans="1:51" ht="18.75" hidden="1" customHeight="1" x14ac:dyDescent="0.15">
      <c r="A388" s="991"/>
      <c r="B388" s="238"/>
      <c r="C388" s="237"/>
      <c r="D388" s="238"/>
      <c r="E388" s="237"/>
      <c r="F388" s="299"/>
      <c r="G388" s="267" t="s">
        <v>118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57</v>
      </c>
      <c r="AC388" s="253"/>
      <c r="AD388" s="254"/>
      <c r="AE388" s="200" t="s">
        <v>31</v>
      </c>
      <c r="AF388" s="184"/>
      <c r="AG388" s="184"/>
      <c r="AH388" s="185"/>
      <c r="AI388" s="200" t="s">
        <v>32</v>
      </c>
      <c r="AJ388" s="184"/>
      <c r="AK388" s="184"/>
      <c r="AL388" s="185"/>
      <c r="AM388" s="200" t="s">
        <v>33</v>
      </c>
      <c r="AN388" s="184"/>
      <c r="AO388" s="184"/>
      <c r="AP388" s="185"/>
      <c r="AQ388" s="252" t="s">
        <v>59</v>
      </c>
      <c r="AR388" s="253"/>
      <c r="AS388" s="253"/>
      <c r="AT388" s="254"/>
      <c r="AU388" s="264" t="s">
        <v>119</v>
      </c>
      <c r="AV388" s="264"/>
      <c r="AW388" s="264"/>
      <c r="AX388" s="265"/>
      <c r="AY388">
        <f>COUNTA($G$390)</f>
        <v>0</v>
      </c>
    </row>
    <row r="389" spans="1:51" ht="18.75" hidden="1" customHeight="1" x14ac:dyDescent="0.15">
      <c r="A389" s="991"/>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61</v>
      </c>
      <c r="AT389" s="187"/>
      <c r="AU389" s="163"/>
      <c r="AV389" s="163"/>
      <c r="AW389" s="164" t="s">
        <v>62</v>
      </c>
      <c r="AX389" s="165"/>
      <c r="AY389">
        <f>$AY$388</f>
        <v>0</v>
      </c>
    </row>
    <row r="390" spans="1:51" ht="39.75" hidden="1" customHeight="1" x14ac:dyDescent="0.15">
      <c r="A390" s="991"/>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121</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6"/>
      <c r="AY390">
        <f t="shared" ref="AY390:AY391" si="57">$AY$388</f>
        <v>0</v>
      </c>
    </row>
    <row r="391" spans="1:51" ht="39.75" hidden="1" customHeight="1" x14ac:dyDescent="0.15">
      <c r="A391" s="991"/>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7" t="s">
        <v>67</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6"/>
      <c r="AY391">
        <f t="shared" si="57"/>
        <v>0</v>
      </c>
    </row>
    <row r="392" spans="1:51" ht="22.5" hidden="1" customHeight="1" x14ac:dyDescent="0.15">
      <c r="A392" s="991"/>
      <c r="B392" s="238"/>
      <c r="C392" s="237"/>
      <c r="D392" s="238"/>
      <c r="E392" s="237"/>
      <c r="F392" s="299"/>
      <c r="G392" s="257" t="s">
        <v>122</v>
      </c>
      <c r="H392" s="184"/>
      <c r="I392" s="184"/>
      <c r="J392" s="184"/>
      <c r="K392" s="184"/>
      <c r="L392" s="184"/>
      <c r="M392" s="184"/>
      <c r="N392" s="184"/>
      <c r="O392" s="184"/>
      <c r="P392" s="185"/>
      <c r="Q392" s="200" t="s">
        <v>123</v>
      </c>
      <c r="R392" s="184"/>
      <c r="S392" s="184"/>
      <c r="T392" s="184"/>
      <c r="U392" s="184"/>
      <c r="V392" s="184"/>
      <c r="W392" s="184"/>
      <c r="X392" s="184"/>
      <c r="Y392" s="184"/>
      <c r="Z392" s="184"/>
      <c r="AA392" s="184"/>
      <c r="AB392" s="272" t="s">
        <v>124</v>
      </c>
      <c r="AC392" s="184"/>
      <c r="AD392" s="185"/>
      <c r="AE392" s="200" t="s">
        <v>125</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91"/>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91"/>
      <c r="B394" s="238"/>
      <c r="C394" s="237"/>
      <c r="D394" s="238"/>
      <c r="E394" s="237"/>
      <c r="F394" s="299"/>
      <c r="G394" s="217"/>
      <c r="H394" s="176"/>
      <c r="I394" s="176"/>
      <c r="J394" s="176"/>
      <c r="K394" s="176"/>
      <c r="L394" s="176"/>
      <c r="M394" s="176"/>
      <c r="N394" s="176"/>
      <c r="O394" s="176"/>
      <c r="P394" s="218"/>
      <c r="Q394" s="978"/>
      <c r="R394" s="979"/>
      <c r="S394" s="979"/>
      <c r="T394" s="979"/>
      <c r="U394" s="979"/>
      <c r="V394" s="979"/>
      <c r="W394" s="979"/>
      <c r="X394" s="979"/>
      <c r="Y394" s="979"/>
      <c r="Z394" s="979"/>
      <c r="AA394" s="980"/>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91"/>
      <c r="B395" s="238"/>
      <c r="C395" s="237"/>
      <c r="D395" s="238"/>
      <c r="E395" s="237"/>
      <c r="F395" s="299"/>
      <c r="G395" s="219"/>
      <c r="H395" s="220"/>
      <c r="I395" s="220"/>
      <c r="J395" s="220"/>
      <c r="K395" s="220"/>
      <c r="L395" s="220"/>
      <c r="M395" s="220"/>
      <c r="N395" s="220"/>
      <c r="O395" s="220"/>
      <c r="P395" s="221"/>
      <c r="Q395" s="981"/>
      <c r="R395" s="982"/>
      <c r="S395" s="982"/>
      <c r="T395" s="982"/>
      <c r="U395" s="982"/>
      <c r="V395" s="982"/>
      <c r="W395" s="982"/>
      <c r="X395" s="982"/>
      <c r="Y395" s="982"/>
      <c r="Z395" s="982"/>
      <c r="AA395" s="983"/>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91"/>
      <c r="B396" s="238"/>
      <c r="C396" s="237"/>
      <c r="D396" s="238"/>
      <c r="E396" s="237"/>
      <c r="F396" s="299"/>
      <c r="G396" s="219"/>
      <c r="H396" s="220"/>
      <c r="I396" s="220"/>
      <c r="J396" s="220"/>
      <c r="K396" s="220"/>
      <c r="L396" s="220"/>
      <c r="M396" s="220"/>
      <c r="N396" s="220"/>
      <c r="O396" s="220"/>
      <c r="P396" s="221"/>
      <c r="Q396" s="981"/>
      <c r="R396" s="982"/>
      <c r="S396" s="982"/>
      <c r="T396" s="982"/>
      <c r="U396" s="982"/>
      <c r="V396" s="982"/>
      <c r="W396" s="982"/>
      <c r="X396" s="982"/>
      <c r="Y396" s="982"/>
      <c r="Z396" s="982"/>
      <c r="AA396" s="983"/>
      <c r="AB396" s="243"/>
      <c r="AC396" s="244"/>
      <c r="AD396" s="244"/>
      <c r="AE396" s="262" t="s">
        <v>126</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91"/>
      <c r="B397" s="238"/>
      <c r="C397" s="237"/>
      <c r="D397" s="238"/>
      <c r="E397" s="237"/>
      <c r="F397" s="299"/>
      <c r="G397" s="219"/>
      <c r="H397" s="220"/>
      <c r="I397" s="220"/>
      <c r="J397" s="220"/>
      <c r="K397" s="220"/>
      <c r="L397" s="220"/>
      <c r="M397" s="220"/>
      <c r="N397" s="220"/>
      <c r="O397" s="220"/>
      <c r="P397" s="221"/>
      <c r="Q397" s="981"/>
      <c r="R397" s="982"/>
      <c r="S397" s="982"/>
      <c r="T397" s="982"/>
      <c r="U397" s="982"/>
      <c r="V397" s="982"/>
      <c r="W397" s="982"/>
      <c r="X397" s="982"/>
      <c r="Y397" s="982"/>
      <c r="Z397" s="982"/>
      <c r="AA397" s="983"/>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91"/>
      <c r="B398" s="238"/>
      <c r="C398" s="237"/>
      <c r="D398" s="238"/>
      <c r="E398" s="237"/>
      <c r="F398" s="299"/>
      <c r="G398" s="222"/>
      <c r="H398" s="179"/>
      <c r="I398" s="179"/>
      <c r="J398" s="179"/>
      <c r="K398" s="179"/>
      <c r="L398" s="179"/>
      <c r="M398" s="179"/>
      <c r="N398" s="179"/>
      <c r="O398" s="179"/>
      <c r="P398" s="223"/>
      <c r="Q398" s="984"/>
      <c r="R398" s="985"/>
      <c r="S398" s="985"/>
      <c r="T398" s="985"/>
      <c r="U398" s="985"/>
      <c r="V398" s="985"/>
      <c r="W398" s="985"/>
      <c r="X398" s="985"/>
      <c r="Y398" s="985"/>
      <c r="Z398" s="985"/>
      <c r="AA398" s="986"/>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91"/>
      <c r="B399" s="238"/>
      <c r="C399" s="237"/>
      <c r="D399" s="238"/>
      <c r="E399" s="237"/>
      <c r="F399" s="299"/>
      <c r="G399" s="257" t="s">
        <v>122</v>
      </c>
      <c r="H399" s="184"/>
      <c r="I399" s="184"/>
      <c r="J399" s="184"/>
      <c r="K399" s="184"/>
      <c r="L399" s="184"/>
      <c r="M399" s="184"/>
      <c r="N399" s="184"/>
      <c r="O399" s="184"/>
      <c r="P399" s="185"/>
      <c r="Q399" s="200" t="s">
        <v>123</v>
      </c>
      <c r="R399" s="184"/>
      <c r="S399" s="184"/>
      <c r="T399" s="184"/>
      <c r="U399" s="184"/>
      <c r="V399" s="184"/>
      <c r="W399" s="184"/>
      <c r="X399" s="184"/>
      <c r="Y399" s="184"/>
      <c r="Z399" s="184"/>
      <c r="AA399" s="184"/>
      <c r="AB399" s="272" t="s">
        <v>124</v>
      </c>
      <c r="AC399" s="184"/>
      <c r="AD399" s="185"/>
      <c r="AE399" s="258" t="s">
        <v>125</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91"/>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91"/>
      <c r="B401" s="238"/>
      <c r="C401" s="237"/>
      <c r="D401" s="238"/>
      <c r="E401" s="237"/>
      <c r="F401" s="299"/>
      <c r="G401" s="217"/>
      <c r="H401" s="176"/>
      <c r="I401" s="176"/>
      <c r="J401" s="176"/>
      <c r="K401" s="176"/>
      <c r="L401" s="176"/>
      <c r="M401" s="176"/>
      <c r="N401" s="176"/>
      <c r="O401" s="176"/>
      <c r="P401" s="218"/>
      <c r="Q401" s="978"/>
      <c r="R401" s="979"/>
      <c r="S401" s="979"/>
      <c r="T401" s="979"/>
      <c r="U401" s="979"/>
      <c r="V401" s="979"/>
      <c r="W401" s="979"/>
      <c r="X401" s="979"/>
      <c r="Y401" s="979"/>
      <c r="Z401" s="979"/>
      <c r="AA401" s="980"/>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91"/>
      <c r="B402" s="238"/>
      <c r="C402" s="237"/>
      <c r="D402" s="238"/>
      <c r="E402" s="237"/>
      <c r="F402" s="299"/>
      <c r="G402" s="219"/>
      <c r="H402" s="220"/>
      <c r="I402" s="220"/>
      <c r="J402" s="220"/>
      <c r="K402" s="220"/>
      <c r="L402" s="220"/>
      <c r="M402" s="220"/>
      <c r="N402" s="220"/>
      <c r="O402" s="220"/>
      <c r="P402" s="221"/>
      <c r="Q402" s="981"/>
      <c r="R402" s="982"/>
      <c r="S402" s="982"/>
      <c r="T402" s="982"/>
      <c r="U402" s="982"/>
      <c r="V402" s="982"/>
      <c r="W402" s="982"/>
      <c r="X402" s="982"/>
      <c r="Y402" s="982"/>
      <c r="Z402" s="982"/>
      <c r="AA402" s="983"/>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91"/>
      <c r="B403" s="238"/>
      <c r="C403" s="237"/>
      <c r="D403" s="238"/>
      <c r="E403" s="237"/>
      <c r="F403" s="299"/>
      <c r="G403" s="219"/>
      <c r="H403" s="220"/>
      <c r="I403" s="220"/>
      <c r="J403" s="220"/>
      <c r="K403" s="220"/>
      <c r="L403" s="220"/>
      <c r="M403" s="220"/>
      <c r="N403" s="220"/>
      <c r="O403" s="220"/>
      <c r="P403" s="221"/>
      <c r="Q403" s="981"/>
      <c r="R403" s="982"/>
      <c r="S403" s="982"/>
      <c r="T403" s="982"/>
      <c r="U403" s="982"/>
      <c r="V403" s="982"/>
      <c r="W403" s="982"/>
      <c r="X403" s="982"/>
      <c r="Y403" s="982"/>
      <c r="Z403" s="982"/>
      <c r="AA403" s="983"/>
      <c r="AB403" s="243"/>
      <c r="AC403" s="244"/>
      <c r="AD403" s="244"/>
      <c r="AE403" s="262" t="s">
        <v>126</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91"/>
      <c r="B404" s="238"/>
      <c r="C404" s="237"/>
      <c r="D404" s="238"/>
      <c r="E404" s="237"/>
      <c r="F404" s="299"/>
      <c r="G404" s="219"/>
      <c r="H404" s="220"/>
      <c r="I404" s="220"/>
      <c r="J404" s="220"/>
      <c r="K404" s="220"/>
      <c r="L404" s="220"/>
      <c r="M404" s="220"/>
      <c r="N404" s="220"/>
      <c r="O404" s="220"/>
      <c r="P404" s="221"/>
      <c r="Q404" s="981"/>
      <c r="R404" s="982"/>
      <c r="S404" s="982"/>
      <c r="T404" s="982"/>
      <c r="U404" s="982"/>
      <c r="V404" s="982"/>
      <c r="W404" s="982"/>
      <c r="X404" s="982"/>
      <c r="Y404" s="982"/>
      <c r="Z404" s="982"/>
      <c r="AA404" s="983"/>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91"/>
      <c r="B405" s="238"/>
      <c r="C405" s="237"/>
      <c r="D405" s="238"/>
      <c r="E405" s="237"/>
      <c r="F405" s="299"/>
      <c r="G405" s="222"/>
      <c r="H405" s="179"/>
      <c r="I405" s="179"/>
      <c r="J405" s="179"/>
      <c r="K405" s="179"/>
      <c r="L405" s="179"/>
      <c r="M405" s="179"/>
      <c r="N405" s="179"/>
      <c r="O405" s="179"/>
      <c r="P405" s="223"/>
      <c r="Q405" s="984"/>
      <c r="R405" s="985"/>
      <c r="S405" s="985"/>
      <c r="T405" s="985"/>
      <c r="U405" s="985"/>
      <c r="V405" s="985"/>
      <c r="W405" s="985"/>
      <c r="X405" s="985"/>
      <c r="Y405" s="985"/>
      <c r="Z405" s="985"/>
      <c r="AA405" s="986"/>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91"/>
      <c r="B406" s="238"/>
      <c r="C406" s="237"/>
      <c r="D406" s="238"/>
      <c r="E406" s="237"/>
      <c r="F406" s="299"/>
      <c r="G406" s="257" t="s">
        <v>122</v>
      </c>
      <c r="H406" s="184"/>
      <c r="I406" s="184"/>
      <c r="J406" s="184"/>
      <c r="K406" s="184"/>
      <c r="L406" s="184"/>
      <c r="M406" s="184"/>
      <c r="N406" s="184"/>
      <c r="O406" s="184"/>
      <c r="P406" s="185"/>
      <c r="Q406" s="200" t="s">
        <v>123</v>
      </c>
      <c r="R406" s="184"/>
      <c r="S406" s="184"/>
      <c r="T406" s="184"/>
      <c r="U406" s="184"/>
      <c r="V406" s="184"/>
      <c r="W406" s="184"/>
      <c r="X406" s="184"/>
      <c r="Y406" s="184"/>
      <c r="Z406" s="184"/>
      <c r="AA406" s="184"/>
      <c r="AB406" s="272" t="s">
        <v>124</v>
      </c>
      <c r="AC406" s="184"/>
      <c r="AD406" s="185"/>
      <c r="AE406" s="258" t="s">
        <v>125</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91"/>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91"/>
      <c r="B408" s="238"/>
      <c r="C408" s="237"/>
      <c r="D408" s="238"/>
      <c r="E408" s="237"/>
      <c r="F408" s="299"/>
      <c r="G408" s="217"/>
      <c r="H408" s="176"/>
      <c r="I408" s="176"/>
      <c r="J408" s="176"/>
      <c r="K408" s="176"/>
      <c r="L408" s="176"/>
      <c r="M408" s="176"/>
      <c r="N408" s="176"/>
      <c r="O408" s="176"/>
      <c r="P408" s="218"/>
      <c r="Q408" s="978"/>
      <c r="R408" s="979"/>
      <c r="S408" s="979"/>
      <c r="T408" s="979"/>
      <c r="U408" s="979"/>
      <c r="V408" s="979"/>
      <c r="W408" s="979"/>
      <c r="X408" s="979"/>
      <c r="Y408" s="979"/>
      <c r="Z408" s="979"/>
      <c r="AA408" s="980"/>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91"/>
      <c r="B409" s="238"/>
      <c r="C409" s="237"/>
      <c r="D409" s="238"/>
      <c r="E409" s="237"/>
      <c r="F409" s="299"/>
      <c r="G409" s="219"/>
      <c r="H409" s="220"/>
      <c r="I409" s="220"/>
      <c r="J409" s="220"/>
      <c r="K409" s="220"/>
      <c r="L409" s="220"/>
      <c r="M409" s="220"/>
      <c r="N409" s="220"/>
      <c r="O409" s="220"/>
      <c r="P409" s="221"/>
      <c r="Q409" s="981"/>
      <c r="R409" s="982"/>
      <c r="S409" s="982"/>
      <c r="T409" s="982"/>
      <c r="U409" s="982"/>
      <c r="V409" s="982"/>
      <c r="W409" s="982"/>
      <c r="X409" s="982"/>
      <c r="Y409" s="982"/>
      <c r="Z409" s="982"/>
      <c r="AA409" s="983"/>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91"/>
      <c r="B410" s="238"/>
      <c r="C410" s="237"/>
      <c r="D410" s="238"/>
      <c r="E410" s="237"/>
      <c r="F410" s="299"/>
      <c r="G410" s="219"/>
      <c r="H410" s="220"/>
      <c r="I410" s="220"/>
      <c r="J410" s="220"/>
      <c r="K410" s="220"/>
      <c r="L410" s="220"/>
      <c r="M410" s="220"/>
      <c r="N410" s="220"/>
      <c r="O410" s="220"/>
      <c r="P410" s="221"/>
      <c r="Q410" s="981"/>
      <c r="R410" s="982"/>
      <c r="S410" s="982"/>
      <c r="T410" s="982"/>
      <c r="U410" s="982"/>
      <c r="V410" s="982"/>
      <c r="W410" s="982"/>
      <c r="X410" s="982"/>
      <c r="Y410" s="982"/>
      <c r="Z410" s="982"/>
      <c r="AA410" s="983"/>
      <c r="AB410" s="243"/>
      <c r="AC410" s="244"/>
      <c r="AD410" s="244"/>
      <c r="AE410" s="262" t="s">
        <v>126</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91"/>
      <c r="B411" s="238"/>
      <c r="C411" s="237"/>
      <c r="D411" s="238"/>
      <c r="E411" s="237"/>
      <c r="F411" s="299"/>
      <c r="G411" s="219"/>
      <c r="H411" s="220"/>
      <c r="I411" s="220"/>
      <c r="J411" s="220"/>
      <c r="K411" s="220"/>
      <c r="L411" s="220"/>
      <c r="M411" s="220"/>
      <c r="N411" s="220"/>
      <c r="O411" s="220"/>
      <c r="P411" s="221"/>
      <c r="Q411" s="981"/>
      <c r="R411" s="982"/>
      <c r="S411" s="982"/>
      <c r="T411" s="982"/>
      <c r="U411" s="982"/>
      <c r="V411" s="982"/>
      <c r="W411" s="982"/>
      <c r="X411" s="982"/>
      <c r="Y411" s="982"/>
      <c r="Z411" s="982"/>
      <c r="AA411" s="983"/>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91"/>
      <c r="B412" s="238"/>
      <c r="C412" s="237"/>
      <c r="D412" s="238"/>
      <c r="E412" s="237"/>
      <c r="F412" s="299"/>
      <c r="G412" s="222"/>
      <c r="H412" s="179"/>
      <c r="I412" s="179"/>
      <c r="J412" s="179"/>
      <c r="K412" s="179"/>
      <c r="L412" s="179"/>
      <c r="M412" s="179"/>
      <c r="N412" s="179"/>
      <c r="O412" s="179"/>
      <c r="P412" s="223"/>
      <c r="Q412" s="984"/>
      <c r="R412" s="985"/>
      <c r="S412" s="985"/>
      <c r="T412" s="985"/>
      <c r="U412" s="985"/>
      <c r="V412" s="985"/>
      <c r="W412" s="985"/>
      <c r="X412" s="985"/>
      <c r="Y412" s="985"/>
      <c r="Z412" s="985"/>
      <c r="AA412" s="986"/>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91"/>
      <c r="B413" s="238"/>
      <c r="C413" s="237"/>
      <c r="D413" s="238"/>
      <c r="E413" s="237"/>
      <c r="F413" s="299"/>
      <c r="G413" s="257" t="s">
        <v>122</v>
      </c>
      <c r="H413" s="184"/>
      <c r="I413" s="184"/>
      <c r="J413" s="184"/>
      <c r="K413" s="184"/>
      <c r="L413" s="184"/>
      <c r="M413" s="184"/>
      <c r="N413" s="184"/>
      <c r="O413" s="184"/>
      <c r="P413" s="185"/>
      <c r="Q413" s="200" t="s">
        <v>123</v>
      </c>
      <c r="R413" s="184"/>
      <c r="S413" s="184"/>
      <c r="T413" s="184"/>
      <c r="U413" s="184"/>
      <c r="V413" s="184"/>
      <c r="W413" s="184"/>
      <c r="X413" s="184"/>
      <c r="Y413" s="184"/>
      <c r="Z413" s="184"/>
      <c r="AA413" s="184"/>
      <c r="AB413" s="272" t="s">
        <v>124</v>
      </c>
      <c r="AC413" s="184"/>
      <c r="AD413" s="185"/>
      <c r="AE413" s="258" t="s">
        <v>125</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91"/>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91"/>
      <c r="B415" s="238"/>
      <c r="C415" s="237"/>
      <c r="D415" s="238"/>
      <c r="E415" s="237"/>
      <c r="F415" s="299"/>
      <c r="G415" s="217"/>
      <c r="H415" s="176"/>
      <c r="I415" s="176"/>
      <c r="J415" s="176"/>
      <c r="K415" s="176"/>
      <c r="L415" s="176"/>
      <c r="M415" s="176"/>
      <c r="N415" s="176"/>
      <c r="O415" s="176"/>
      <c r="P415" s="218"/>
      <c r="Q415" s="978"/>
      <c r="R415" s="979"/>
      <c r="S415" s="979"/>
      <c r="T415" s="979"/>
      <c r="U415" s="979"/>
      <c r="V415" s="979"/>
      <c r="W415" s="979"/>
      <c r="X415" s="979"/>
      <c r="Y415" s="979"/>
      <c r="Z415" s="979"/>
      <c r="AA415" s="980"/>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91"/>
      <c r="B416" s="238"/>
      <c r="C416" s="237"/>
      <c r="D416" s="238"/>
      <c r="E416" s="237"/>
      <c r="F416" s="299"/>
      <c r="G416" s="219"/>
      <c r="H416" s="220"/>
      <c r="I416" s="220"/>
      <c r="J416" s="220"/>
      <c r="K416" s="220"/>
      <c r="L416" s="220"/>
      <c r="M416" s="220"/>
      <c r="N416" s="220"/>
      <c r="O416" s="220"/>
      <c r="P416" s="221"/>
      <c r="Q416" s="981"/>
      <c r="R416" s="982"/>
      <c r="S416" s="982"/>
      <c r="T416" s="982"/>
      <c r="U416" s="982"/>
      <c r="V416" s="982"/>
      <c r="W416" s="982"/>
      <c r="X416" s="982"/>
      <c r="Y416" s="982"/>
      <c r="Z416" s="982"/>
      <c r="AA416" s="983"/>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91"/>
      <c r="B417" s="238"/>
      <c r="C417" s="237"/>
      <c r="D417" s="238"/>
      <c r="E417" s="237"/>
      <c r="F417" s="299"/>
      <c r="G417" s="219"/>
      <c r="H417" s="220"/>
      <c r="I417" s="220"/>
      <c r="J417" s="220"/>
      <c r="K417" s="220"/>
      <c r="L417" s="220"/>
      <c r="M417" s="220"/>
      <c r="N417" s="220"/>
      <c r="O417" s="220"/>
      <c r="P417" s="221"/>
      <c r="Q417" s="981"/>
      <c r="R417" s="982"/>
      <c r="S417" s="982"/>
      <c r="T417" s="982"/>
      <c r="U417" s="982"/>
      <c r="V417" s="982"/>
      <c r="W417" s="982"/>
      <c r="X417" s="982"/>
      <c r="Y417" s="982"/>
      <c r="Z417" s="982"/>
      <c r="AA417" s="983"/>
      <c r="AB417" s="243"/>
      <c r="AC417" s="244"/>
      <c r="AD417" s="244"/>
      <c r="AE417" s="262" t="s">
        <v>126</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91"/>
      <c r="B418" s="238"/>
      <c r="C418" s="237"/>
      <c r="D418" s="238"/>
      <c r="E418" s="237"/>
      <c r="F418" s="299"/>
      <c r="G418" s="219"/>
      <c r="H418" s="220"/>
      <c r="I418" s="220"/>
      <c r="J418" s="220"/>
      <c r="K418" s="220"/>
      <c r="L418" s="220"/>
      <c r="M418" s="220"/>
      <c r="N418" s="220"/>
      <c r="O418" s="220"/>
      <c r="P418" s="221"/>
      <c r="Q418" s="981"/>
      <c r="R418" s="982"/>
      <c r="S418" s="982"/>
      <c r="T418" s="982"/>
      <c r="U418" s="982"/>
      <c r="V418" s="982"/>
      <c r="W418" s="982"/>
      <c r="X418" s="982"/>
      <c r="Y418" s="982"/>
      <c r="Z418" s="982"/>
      <c r="AA418" s="983"/>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91"/>
      <c r="B419" s="238"/>
      <c r="C419" s="237"/>
      <c r="D419" s="238"/>
      <c r="E419" s="237"/>
      <c r="F419" s="299"/>
      <c r="G419" s="222"/>
      <c r="H419" s="179"/>
      <c r="I419" s="179"/>
      <c r="J419" s="179"/>
      <c r="K419" s="179"/>
      <c r="L419" s="179"/>
      <c r="M419" s="179"/>
      <c r="N419" s="179"/>
      <c r="O419" s="179"/>
      <c r="P419" s="223"/>
      <c r="Q419" s="984"/>
      <c r="R419" s="985"/>
      <c r="S419" s="985"/>
      <c r="T419" s="985"/>
      <c r="U419" s="985"/>
      <c r="V419" s="985"/>
      <c r="W419" s="985"/>
      <c r="X419" s="985"/>
      <c r="Y419" s="985"/>
      <c r="Z419" s="985"/>
      <c r="AA419" s="986"/>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91"/>
      <c r="B420" s="238"/>
      <c r="C420" s="237"/>
      <c r="D420" s="238"/>
      <c r="E420" s="237"/>
      <c r="F420" s="299"/>
      <c r="G420" s="257" t="s">
        <v>122</v>
      </c>
      <c r="H420" s="184"/>
      <c r="I420" s="184"/>
      <c r="J420" s="184"/>
      <c r="K420" s="184"/>
      <c r="L420" s="184"/>
      <c r="M420" s="184"/>
      <c r="N420" s="184"/>
      <c r="O420" s="184"/>
      <c r="P420" s="185"/>
      <c r="Q420" s="200" t="s">
        <v>123</v>
      </c>
      <c r="R420" s="184"/>
      <c r="S420" s="184"/>
      <c r="T420" s="184"/>
      <c r="U420" s="184"/>
      <c r="V420" s="184"/>
      <c r="W420" s="184"/>
      <c r="X420" s="184"/>
      <c r="Y420" s="184"/>
      <c r="Z420" s="184"/>
      <c r="AA420" s="184"/>
      <c r="AB420" s="272" t="s">
        <v>124</v>
      </c>
      <c r="AC420" s="184"/>
      <c r="AD420" s="185"/>
      <c r="AE420" s="258" t="s">
        <v>125</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91"/>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91"/>
      <c r="B422" s="238"/>
      <c r="C422" s="237"/>
      <c r="D422" s="238"/>
      <c r="E422" s="237"/>
      <c r="F422" s="299"/>
      <c r="G422" s="217"/>
      <c r="H422" s="176"/>
      <c r="I422" s="176"/>
      <c r="J422" s="176"/>
      <c r="K422" s="176"/>
      <c r="L422" s="176"/>
      <c r="M422" s="176"/>
      <c r="N422" s="176"/>
      <c r="O422" s="176"/>
      <c r="P422" s="218"/>
      <c r="Q422" s="978"/>
      <c r="R422" s="979"/>
      <c r="S422" s="979"/>
      <c r="T422" s="979"/>
      <c r="U422" s="979"/>
      <c r="V422" s="979"/>
      <c r="W422" s="979"/>
      <c r="X422" s="979"/>
      <c r="Y422" s="979"/>
      <c r="Z422" s="979"/>
      <c r="AA422" s="980"/>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91"/>
      <c r="B423" s="238"/>
      <c r="C423" s="237"/>
      <c r="D423" s="238"/>
      <c r="E423" s="237"/>
      <c r="F423" s="299"/>
      <c r="G423" s="219"/>
      <c r="H423" s="220"/>
      <c r="I423" s="220"/>
      <c r="J423" s="220"/>
      <c r="K423" s="220"/>
      <c r="L423" s="220"/>
      <c r="M423" s="220"/>
      <c r="N423" s="220"/>
      <c r="O423" s="220"/>
      <c r="P423" s="221"/>
      <c r="Q423" s="981"/>
      <c r="R423" s="982"/>
      <c r="S423" s="982"/>
      <c r="T423" s="982"/>
      <c r="U423" s="982"/>
      <c r="V423" s="982"/>
      <c r="W423" s="982"/>
      <c r="X423" s="982"/>
      <c r="Y423" s="982"/>
      <c r="Z423" s="982"/>
      <c r="AA423" s="983"/>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91"/>
      <c r="B424" s="238"/>
      <c r="C424" s="237"/>
      <c r="D424" s="238"/>
      <c r="E424" s="237"/>
      <c r="F424" s="299"/>
      <c r="G424" s="219"/>
      <c r="H424" s="220"/>
      <c r="I424" s="220"/>
      <c r="J424" s="220"/>
      <c r="K424" s="220"/>
      <c r="L424" s="220"/>
      <c r="M424" s="220"/>
      <c r="N424" s="220"/>
      <c r="O424" s="220"/>
      <c r="P424" s="221"/>
      <c r="Q424" s="981"/>
      <c r="R424" s="982"/>
      <c r="S424" s="982"/>
      <c r="T424" s="982"/>
      <c r="U424" s="982"/>
      <c r="V424" s="982"/>
      <c r="W424" s="982"/>
      <c r="X424" s="982"/>
      <c r="Y424" s="982"/>
      <c r="Z424" s="982"/>
      <c r="AA424" s="983"/>
      <c r="AB424" s="243"/>
      <c r="AC424" s="244"/>
      <c r="AD424" s="244"/>
      <c r="AE424" s="249" t="s">
        <v>126</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91"/>
      <c r="B425" s="238"/>
      <c r="C425" s="237"/>
      <c r="D425" s="238"/>
      <c r="E425" s="237"/>
      <c r="F425" s="299"/>
      <c r="G425" s="219"/>
      <c r="H425" s="220"/>
      <c r="I425" s="220"/>
      <c r="J425" s="220"/>
      <c r="K425" s="220"/>
      <c r="L425" s="220"/>
      <c r="M425" s="220"/>
      <c r="N425" s="220"/>
      <c r="O425" s="220"/>
      <c r="P425" s="221"/>
      <c r="Q425" s="981"/>
      <c r="R425" s="982"/>
      <c r="S425" s="982"/>
      <c r="T425" s="982"/>
      <c r="U425" s="982"/>
      <c r="V425" s="982"/>
      <c r="W425" s="982"/>
      <c r="X425" s="982"/>
      <c r="Y425" s="982"/>
      <c r="Z425" s="982"/>
      <c r="AA425" s="983"/>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91"/>
      <c r="B426" s="238"/>
      <c r="C426" s="237"/>
      <c r="D426" s="238"/>
      <c r="E426" s="300"/>
      <c r="F426" s="301"/>
      <c r="G426" s="222"/>
      <c r="H426" s="179"/>
      <c r="I426" s="179"/>
      <c r="J426" s="179"/>
      <c r="K426" s="179"/>
      <c r="L426" s="179"/>
      <c r="M426" s="179"/>
      <c r="N426" s="179"/>
      <c r="O426" s="179"/>
      <c r="P426" s="223"/>
      <c r="Q426" s="984"/>
      <c r="R426" s="985"/>
      <c r="S426" s="985"/>
      <c r="T426" s="985"/>
      <c r="U426" s="985"/>
      <c r="V426" s="985"/>
      <c r="W426" s="985"/>
      <c r="X426" s="985"/>
      <c r="Y426" s="985"/>
      <c r="Z426" s="985"/>
      <c r="AA426" s="986"/>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91"/>
      <c r="B427" s="238"/>
      <c r="C427" s="237"/>
      <c r="D427" s="238"/>
      <c r="E427" s="172" t="s">
        <v>127</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91"/>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91"/>
      <c r="B429" s="238"/>
      <c r="C429" s="300"/>
      <c r="D429" s="989"/>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15">
      <c r="A430" s="991"/>
      <c r="B430" s="238"/>
      <c r="C430" s="235" t="s">
        <v>129</v>
      </c>
      <c r="D430" s="236"/>
      <c r="E430" s="224" t="s">
        <v>130</v>
      </c>
      <c r="F430" s="429"/>
      <c r="G430" s="226" t="s">
        <v>131</v>
      </c>
      <c r="H430" s="173"/>
      <c r="I430" s="173"/>
      <c r="J430" s="227" t="s">
        <v>21</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15">
      <c r="A431" s="991"/>
      <c r="B431" s="238"/>
      <c r="C431" s="237"/>
      <c r="D431" s="238"/>
      <c r="E431" s="181" t="s">
        <v>132</v>
      </c>
      <c r="F431" s="182"/>
      <c r="G431" s="183" t="s">
        <v>133</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57</v>
      </c>
      <c r="AC431" s="184"/>
      <c r="AD431" s="185"/>
      <c r="AE431" s="206" t="s">
        <v>134</v>
      </c>
      <c r="AF431" s="207"/>
      <c r="AG431" s="207"/>
      <c r="AH431" s="208"/>
      <c r="AI431" s="199" t="s">
        <v>135</v>
      </c>
      <c r="AJ431" s="199"/>
      <c r="AK431" s="199"/>
      <c r="AL431" s="200"/>
      <c r="AM431" s="199" t="s">
        <v>136</v>
      </c>
      <c r="AN431" s="199"/>
      <c r="AO431" s="199"/>
      <c r="AP431" s="200"/>
      <c r="AQ431" s="200" t="s">
        <v>59</v>
      </c>
      <c r="AR431" s="184"/>
      <c r="AS431" s="184"/>
      <c r="AT431" s="185"/>
      <c r="AU431" s="161" t="s">
        <v>60</v>
      </c>
      <c r="AV431" s="161"/>
      <c r="AW431" s="161"/>
      <c r="AX431" s="162"/>
      <c r="AY431">
        <f>COUNTA($G$433)</f>
        <v>1</v>
      </c>
    </row>
    <row r="432" spans="1:51" ht="18.75" hidden="1" customHeight="1" x14ac:dyDescent="0.15">
      <c r="A432" s="991"/>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21</v>
      </c>
      <c r="AF432" s="163"/>
      <c r="AG432" s="164" t="s">
        <v>61</v>
      </c>
      <c r="AH432" s="187"/>
      <c r="AI432" s="201"/>
      <c r="AJ432" s="201"/>
      <c r="AK432" s="201"/>
      <c r="AL432" s="202"/>
      <c r="AM432" s="201"/>
      <c r="AN432" s="201"/>
      <c r="AO432" s="201"/>
      <c r="AP432" s="202"/>
      <c r="AQ432" s="216" t="s">
        <v>21</v>
      </c>
      <c r="AR432" s="163"/>
      <c r="AS432" s="164" t="s">
        <v>61</v>
      </c>
      <c r="AT432" s="187"/>
      <c r="AU432" s="163" t="s">
        <v>21</v>
      </c>
      <c r="AV432" s="163"/>
      <c r="AW432" s="164" t="s">
        <v>62</v>
      </c>
      <c r="AX432" s="165"/>
      <c r="AY432">
        <f>$AY$431</f>
        <v>1</v>
      </c>
    </row>
    <row r="433" spans="1:51" ht="23.25" hidden="1" customHeight="1" x14ac:dyDescent="0.15">
      <c r="A433" s="991"/>
      <c r="B433" s="238"/>
      <c r="C433" s="237"/>
      <c r="D433" s="238"/>
      <c r="E433" s="181"/>
      <c r="F433" s="182"/>
      <c r="G433" s="217" t="s">
        <v>21</v>
      </c>
      <c r="H433" s="176"/>
      <c r="I433" s="176"/>
      <c r="J433" s="176"/>
      <c r="K433" s="176"/>
      <c r="L433" s="176"/>
      <c r="M433" s="176"/>
      <c r="N433" s="176"/>
      <c r="O433" s="176"/>
      <c r="P433" s="176"/>
      <c r="Q433" s="176"/>
      <c r="R433" s="176"/>
      <c r="S433" s="176"/>
      <c r="T433" s="176"/>
      <c r="U433" s="176"/>
      <c r="V433" s="176"/>
      <c r="W433" s="176"/>
      <c r="X433" s="218"/>
      <c r="Y433" s="157" t="s">
        <v>65</v>
      </c>
      <c r="Z433" s="158"/>
      <c r="AA433" s="159"/>
      <c r="AB433" s="160" t="s">
        <v>137</v>
      </c>
      <c r="AC433" s="160"/>
      <c r="AD433" s="160"/>
      <c r="AE433" s="151" t="s">
        <v>21</v>
      </c>
      <c r="AF433" s="152"/>
      <c r="AG433" s="152"/>
      <c r="AH433" s="152"/>
      <c r="AI433" s="151" t="s">
        <v>21</v>
      </c>
      <c r="AJ433" s="152"/>
      <c r="AK433" s="152"/>
      <c r="AL433" s="152"/>
      <c r="AM433" s="151" t="s">
        <v>1</v>
      </c>
      <c r="AN433" s="152"/>
      <c r="AO433" s="152"/>
      <c r="AP433" s="153"/>
      <c r="AQ433" s="151" t="s">
        <v>21</v>
      </c>
      <c r="AR433" s="152"/>
      <c r="AS433" s="152"/>
      <c r="AT433" s="153"/>
      <c r="AU433" s="152" t="s">
        <v>21</v>
      </c>
      <c r="AV433" s="152"/>
      <c r="AW433" s="152"/>
      <c r="AX433" s="196"/>
      <c r="AY433">
        <f t="shared" ref="AY433:AY435" si="63">$AY$431</f>
        <v>1</v>
      </c>
    </row>
    <row r="434" spans="1:51" ht="23.25" hidden="1" customHeight="1" x14ac:dyDescent="0.15">
      <c r="A434" s="991"/>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7" t="s">
        <v>67</v>
      </c>
      <c r="Z434" s="143"/>
      <c r="AA434" s="144"/>
      <c r="AB434" s="209" t="s">
        <v>137</v>
      </c>
      <c r="AC434" s="209"/>
      <c r="AD434" s="209"/>
      <c r="AE434" s="151" t="s">
        <v>21</v>
      </c>
      <c r="AF434" s="152"/>
      <c r="AG434" s="152"/>
      <c r="AH434" s="153"/>
      <c r="AI434" s="151" t="s">
        <v>21</v>
      </c>
      <c r="AJ434" s="152"/>
      <c r="AK434" s="152"/>
      <c r="AL434" s="152"/>
      <c r="AM434" s="151" t="s">
        <v>1</v>
      </c>
      <c r="AN434" s="152"/>
      <c r="AO434" s="152"/>
      <c r="AP434" s="153"/>
      <c r="AQ434" s="151" t="s">
        <v>21</v>
      </c>
      <c r="AR434" s="152"/>
      <c r="AS434" s="152"/>
      <c r="AT434" s="153"/>
      <c r="AU434" s="152" t="s">
        <v>21</v>
      </c>
      <c r="AV434" s="152"/>
      <c r="AW434" s="152"/>
      <c r="AX434" s="196"/>
      <c r="AY434">
        <f t="shared" si="63"/>
        <v>1</v>
      </c>
    </row>
    <row r="435" spans="1:51" ht="23.25" hidden="1" customHeight="1" x14ac:dyDescent="0.15">
      <c r="A435" s="991"/>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7" t="s">
        <v>68</v>
      </c>
      <c r="Z435" s="143"/>
      <c r="AA435" s="144"/>
      <c r="AB435" s="198" t="s">
        <v>69</v>
      </c>
      <c r="AC435" s="198"/>
      <c r="AD435" s="198"/>
      <c r="AE435" s="151" t="s">
        <v>21</v>
      </c>
      <c r="AF435" s="152"/>
      <c r="AG435" s="152"/>
      <c r="AH435" s="153"/>
      <c r="AI435" s="151" t="s">
        <v>21</v>
      </c>
      <c r="AJ435" s="152"/>
      <c r="AK435" s="152"/>
      <c r="AL435" s="152"/>
      <c r="AM435" s="151" t="s">
        <v>1</v>
      </c>
      <c r="AN435" s="152"/>
      <c r="AO435" s="152"/>
      <c r="AP435" s="153"/>
      <c r="AQ435" s="151" t="s">
        <v>21</v>
      </c>
      <c r="AR435" s="152"/>
      <c r="AS435" s="152"/>
      <c r="AT435" s="153"/>
      <c r="AU435" s="152" t="s">
        <v>21</v>
      </c>
      <c r="AV435" s="152"/>
      <c r="AW435" s="152"/>
      <c r="AX435" s="196"/>
      <c r="AY435">
        <f t="shared" si="63"/>
        <v>1</v>
      </c>
    </row>
    <row r="436" spans="1:51" ht="18.75" hidden="1" customHeight="1" x14ac:dyDescent="0.15">
      <c r="A436" s="991"/>
      <c r="B436" s="238"/>
      <c r="C436" s="237"/>
      <c r="D436" s="238"/>
      <c r="E436" s="181" t="s">
        <v>132</v>
      </c>
      <c r="F436" s="182"/>
      <c r="G436" s="183" t="s">
        <v>133</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57</v>
      </c>
      <c r="AC436" s="184"/>
      <c r="AD436" s="185"/>
      <c r="AE436" s="206" t="s">
        <v>134</v>
      </c>
      <c r="AF436" s="207"/>
      <c r="AG436" s="207"/>
      <c r="AH436" s="208"/>
      <c r="AI436" s="199" t="s">
        <v>135</v>
      </c>
      <c r="AJ436" s="199"/>
      <c r="AK436" s="199"/>
      <c r="AL436" s="200"/>
      <c r="AM436" s="199" t="s">
        <v>136</v>
      </c>
      <c r="AN436" s="199"/>
      <c r="AO436" s="199"/>
      <c r="AP436" s="200"/>
      <c r="AQ436" s="200" t="s">
        <v>59</v>
      </c>
      <c r="AR436" s="184"/>
      <c r="AS436" s="184"/>
      <c r="AT436" s="185"/>
      <c r="AU436" s="161" t="s">
        <v>60</v>
      </c>
      <c r="AV436" s="161"/>
      <c r="AW436" s="161"/>
      <c r="AX436" s="162"/>
      <c r="AY436">
        <f>COUNTA($G$438)</f>
        <v>0</v>
      </c>
    </row>
    <row r="437" spans="1:51" ht="18.75" hidden="1" customHeight="1" x14ac:dyDescent="0.15">
      <c r="A437" s="991"/>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61</v>
      </c>
      <c r="AH437" s="187"/>
      <c r="AI437" s="201"/>
      <c r="AJ437" s="201"/>
      <c r="AK437" s="201"/>
      <c r="AL437" s="202"/>
      <c r="AM437" s="201"/>
      <c r="AN437" s="201"/>
      <c r="AO437" s="201"/>
      <c r="AP437" s="202"/>
      <c r="AQ437" s="216"/>
      <c r="AR437" s="163"/>
      <c r="AS437" s="164" t="s">
        <v>61</v>
      </c>
      <c r="AT437" s="187"/>
      <c r="AU437" s="163"/>
      <c r="AV437" s="163"/>
      <c r="AW437" s="164" t="s">
        <v>62</v>
      </c>
      <c r="AX437" s="165"/>
      <c r="AY437">
        <f>$AY$436</f>
        <v>0</v>
      </c>
    </row>
    <row r="438" spans="1:51" ht="23.25" hidden="1" customHeight="1" x14ac:dyDescent="0.15">
      <c r="A438" s="991"/>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65</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6"/>
      <c r="AY438">
        <f t="shared" ref="AY438:AY440" si="64">$AY$436</f>
        <v>0</v>
      </c>
    </row>
    <row r="439" spans="1:51" ht="23.25" hidden="1" customHeight="1" x14ac:dyDescent="0.15">
      <c r="A439" s="991"/>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7" t="s">
        <v>67</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6"/>
      <c r="AY439">
        <f t="shared" si="64"/>
        <v>0</v>
      </c>
    </row>
    <row r="440" spans="1:51" ht="23.25" hidden="1" customHeight="1" x14ac:dyDescent="0.15">
      <c r="A440" s="991"/>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7" t="s">
        <v>68</v>
      </c>
      <c r="Z440" s="143"/>
      <c r="AA440" s="144"/>
      <c r="AB440" s="198" t="s">
        <v>69</v>
      </c>
      <c r="AC440" s="198"/>
      <c r="AD440" s="198"/>
      <c r="AE440" s="151"/>
      <c r="AF440" s="152"/>
      <c r="AG440" s="152"/>
      <c r="AH440" s="153"/>
      <c r="AI440" s="151"/>
      <c r="AJ440" s="152"/>
      <c r="AK440" s="152"/>
      <c r="AL440" s="152"/>
      <c r="AM440" s="151"/>
      <c r="AN440" s="152"/>
      <c r="AO440" s="152"/>
      <c r="AP440" s="153"/>
      <c r="AQ440" s="151"/>
      <c r="AR440" s="152"/>
      <c r="AS440" s="152"/>
      <c r="AT440" s="153"/>
      <c r="AU440" s="152"/>
      <c r="AV440" s="152"/>
      <c r="AW440" s="152"/>
      <c r="AX440" s="196"/>
      <c r="AY440">
        <f t="shared" si="64"/>
        <v>0</v>
      </c>
    </row>
    <row r="441" spans="1:51" ht="18.75" hidden="1" customHeight="1" x14ac:dyDescent="0.15">
      <c r="A441" s="991"/>
      <c r="B441" s="238"/>
      <c r="C441" s="237"/>
      <c r="D441" s="238"/>
      <c r="E441" s="181" t="s">
        <v>132</v>
      </c>
      <c r="F441" s="182"/>
      <c r="G441" s="183" t="s">
        <v>133</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57</v>
      </c>
      <c r="AC441" s="184"/>
      <c r="AD441" s="185"/>
      <c r="AE441" s="206" t="s">
        <v>134</v>
      </c>
      <c r="AF441" s="207"/>
      <c r="AG441" s="207"/>
      <c r="AH441" s="208"/>
      <c r="AI441" s="199" t="s">
        <v>135</v>
      </c>
      <c r="AJ441" s="199"/>
      <c r="AK441" s="199"/>
      <c r="AL441" s="200"/>
      <c r="AM441" s="199" t="s">
        <v>136</v>
      </c>
      <c r="AN441" s="199"/>
      <c r="AO441" s="199"/>
      <c r="AP441" s="200"/>
      <c r="AQ441" s="200" t="s">
        <v>59</v>
      </c>
      <c r="AR441" s="184"/>
      <c r="AS441" s="184"/>
      <c r="AT441" s="185"/>
      <c r="AU441" s="161" t="s">
        <v>60</v>
      </c>
      <c r="AV441" s="161"/>
      <c r="AW441" s="161"/>
      <c r="AX441" s="162"/>
      <c r="AY441">
        <f>COUNTA($G$443)</f>
        <v>0</v>
      </c>
    </row>
    <row r="442" spans="1:51" ht="18.75" hidden="1" customHeight="1" x14ac:dyDescent="0.15">
      <c r="A442" s="991"/>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61</v>
      </c>
      <c r="AH442" s="187"/>
      <c r="AI442" s="201"/>
      <c r="AJ442" s="201"/>
      <c r="AK442" s="201"/>
      <c r="AL442" s="202"/>
      <c r="AM442" s="201"/>
      <c r="AN442" s="201"/>
      <c r="AO442" s="201"/>
      <c r="AP442" s="202"/>
      <c r="AQ442" s="216"/>
      <c r="AR442" s="163"/>
      <c r="AS442" s="164" t="s">
        <v>61</v>
      </c>
      <c r="AT442" s="187"/>
      <c r="AU442" s="163"/>
      <c r="AV442" s="163"/>
      <c r="AW442" s="164" t="s">
        <v>62</v>
      </c>
      <c r="AX442" s="165"/>
      <c r="AY442">
        <f>$AY$441</f>
        <v>0</v>
      </c>
    </row>
    <row r="443" spans="1:51" ht="23.25" hidden="1" customHeight="1" x14ac:dyDescent="0.15">
      <c r="A443" s="991"/>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65</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6"/>
      <c r="AY443">
        <f t="shared" ref="AY443:AY445" si="65">$AY$441</f>
        <v>0</v>
      </c>
    </row>
    <row r="444" spans="1:51" ht="23.25" hidden="1" customHeight="1" x14ac:dyDescent="0.15">
      <c r="A444" s="991"/>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7" t="s">
        <v>67</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6"/>
      <c r="AY444">
        <f t="shared" si="65"/>
        <v>0</v>
      </c>
    </row>
    <row r="445" spans="1:51" ht="23.25" hidden="1" customHeight="1" x14ac:dyDescent="0.15">
      <c r="A445" s="991"/>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7" t="s">
        <v>68</v>
      </c>
      <c r="Z445" s="143"/>
      <c r="AA445" s="144"/>
      <c r="AB445" s="198" t="s">
        <v>69</v>
      </c>
      <c r="AC445" s="198"/>
      <c r="AD445" s="198"/>
      <c r="AE445" s="151"/>
      <c r="AF445" s="152"/>
      <c r="AG445" s="152"/>
      <c r="AH445" s="153"/>
      <c r="AI445" s="151"/>
      <c r="AJ445" s="152"/>
      <c r="AK445" s="152"/>
      <c r="AL445" s="152"/>
      <c r="AM445" s="151"/>
      <c r="AN445" s="152"/>
      <c r="AO445" s="152"/>
      <c r="AP445" s="153"/>
      <c r="AQ445" s="151"/>
      <c r="AR445" s="152"/>
      <c r="AS445" s="152"/>
      <c r="AT445" s="153"/>
      <c r="AU445" s="152"/>
      <c r="AV445" s="152"/>
      <c r="AW445" s="152"/>
      <c r="AX445" s="196"/>
      <c r="AY445">
        <f t="shared" si="65"/>
        <v>0</v>
      </c>
    </row>
    <row r="446" spans="1:51" ht="18.75" hidden="1" customHeight="1" x14ac:dyDescent="0.15">
      <c r="A446" s="991"/>
      <c r="B446" s="238"/>
      <c r="C446" s="237"/>
      <c r="D446" s="238"/>
      <c r="E446" s="181" t="s">
        <v>132</v>
      </c>
      <c r="F446" s="182"/>
      <c r="G446" s="183" t="s">
        <v>133</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57</v>
      </c>
      <c r="AC446" s="184"/>
      <c r="AD446" s="185"/>
      <c r="AE446" s="206" t="s">
        <v>134</v>
      </c>
      <c r="AF446" s="207"/>
      <c r="AG446" s="207"/>
      <c r="AH446" s="208"/>
      <c r="AI446" s="199" t="s">
        <v>135</v>
      </c>
      <c r="AJ446" s="199"/>
      <c r="AK446" s="199"/>
      <c r="AL446" s="200"/>
      <c r="AM446" s="199" t="s">
        <v>136</v>
      </c>
      <c r="AN446" s="199"/>
      <c r="AO446" s="199"/>
      <c r="AP446" s="200"/>
      <c r="AQ446" s="200" t="s">
        <v>59</v>
      </c>
      <c r="AR446" s="184"/>
      <c r="AS446" s="184"/>
      <c r="AT446" s="185"/>
      <c r="AU446" s="161" t="s">
        <v>60</v>
      </c>
      <c r="AV446" s="161"/>
      <c r="AW446" s="161"/>
      <c r="AX446" s="162"/>
      <c r="AY446">
        <f>COUNTA($G$448)</f>
        <v>0</v>
      </c>
    </row>
    <row r="447" spans="1:51" ht="18.75" hidden="1" customHeight="1" x14ac:dyDescent="0.15">
      <c r="A447" s="991"/>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61</v>
      </c>
      <c r="AH447" s="187"/>
      <c r="AI447" s="201"/>
      <c r="AJ447" s="201"/>
      <c r="AK447" s="201"/>
      <c r="AL447" s="202"/>
      <c r="AM447" s="201"/>
      <c r="AN447" s="201"/>
      <c r="AO447" s="201"/>
      <c r="AP447" s="202"/>
      <c r="AQ447" s="216"/>
      <c r="AR447" s="163"/>
      <c r="AS447" s="164" t="s">
        <v>61</v>
      </c>
      <c r="AT447" s="187"/>
      <c r="AU447" s="163"/>
      <c r="AV447" s="163"/>
      <c r="AW447" s="164" t="s">
        <v>62</v>
      </c>
      <c r="AX447" s="165"/>
      <c r="AY447">
        <f>$AY$446</f>
        <v>0</v>
      </c>
    </row>
    <row r="448" spans="1:51" ht="23.25" hidden="1" customHeight="1" x14ac:dyDescent="0.15">
      <c r="A448" s="991"/>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65</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6"/>
      <c r="AY448">
        <f t="shared" ref="AY448:AY450" si="66">$AY$446</f>
        <v>0</v>
      </c>
    </row>
    <row r="449" spans="1:51" ht="23.25" hidden="1" customHeight="1" x14ac:dyDescent="0.15">
      <c r="A449" s="991"/>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7" t="s">
        <v>67</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6"/>
      <c r="AY449">
        <f t="shared" si="66"/>
        <v>0</v>
      </c>
    </row>
    <row r="450" spans="1:51" ht="23.25" hidden="1" customHeight="1" x14ac:dyDescent="0.15">
      <c r="A450" s="991"/>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7" t="s">
        <v>68</v>
      </c>
      <c r="Z450" s="143"/>
      <c r="AA450" s="144"/>
      <c r="AB450" s="198" t="s">
        <v>69</v>
      </c>
      <c r="AC450" s="198"/>
      <c r="AD450" s="198"/>
      <c r="AE450" s="151"/>
      <c r="AF450" s="152"/>
      <c r="AG450" s="152"/>
      <c r="AH450" s="153"/>
      <c r="AI450" s="151"/>
      <c r="AJ450" s="152"/>
      <c r="AK450" s="152"/>
      <c r="AL450" s="152"/>
      <c r="AM450" s="151"/>
      <c r="AN450" s="152"/>
      <c r="AO450" s="152"/>
      <c r="AP450" s="153"/>
      <c r="AQ450" s="151"/>
      <c r="AR450" s="152"/>
      <c r="AS450" s="152"/>
      <c r="AT450" s="153"/>
      <c r="AU450" s="152"/>
      <c r="AV450" s="152"/>
      <c r="AW450" s="152"/>
      <c r="AX450" s="196"/>
      <c r="AY450">
        <f t="shared" si="66"/>
        <v>0</v>
      </c>
    </row>
    <row r="451" spans="1:51" ht="18.75" hidden="1" customHeight="1" x14ac:dyDescent="0.15">
      <c r="A451" s="991"/>
      <c r="B451" s="238"/>
      <c r="C451" s="237"/>
      <c r="D451" s="238"/>
      <c r="E451" s="181" t="s">
        <v>132</v>
      </c>
      <c r="F451" s="182"/>
      <c r="G451" s="183" t="s">
        <v>133</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57</v>
      </c>
      <c r="AC451" s="184"/>
      <c r="AD451" s="185"/>
      <c r="AE451" s="206" t="s">
        <v>134</v>
      </c>
      <c r="AF451" s="207"/>
      <c r="AG451" s="207"/>
      <c r="AH451" s="208"/>
      <c r="AI451" s="199" t="s">
        <v>135</v>
      </c>
      <c r="AJ451" s="199"/>
      <c r="AK451" s="199"/>
      <c r="AL451" s="200"/>
      <c r="AM451" s="199" t="s">
        <v>136</v>
      </c>
      <c r="AN451" s="199"/>
      <c r="AO451" s="199"/>
      <c r="AP451" s="200"/>
      <c r="AQ451" s="200" t="s">
        <v>59</v>
      </c>
      <c r="AR451" s="184"/>
      <c r="AS451" s="184"/>
      <c r="AT451" s="185"/>
      <c r="AU451" s="161" t="s">
        <v>60</v>
      </c>
      <c r="AV451" s="161"/>
      <c r="AW451" s="161"/>
      <c r="AX451" s="162"/>
      <c r="AY451">
        <f>COUNTA($G$453)</f>
        <v>0</v>
      </c>
    </row>
    <row r="452" spans="1:51" ht="18.75" hidden="1" customHeight="1" x14ac:dyDescent="0.15">
      <c r="A452" s="991"/>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61</v>
      </c>
      <c r="AH452" s="187"/>
      <c r="AI452" s="201"/>
      <c r="AJ452" s="201"/>
      <c r="AK452" s="201"/>
      <c r="AL452" s="202"/>
      <c r="AM452" s="201"/>
      <c r="AN452" s="201"/>
      <c r="AO452" s="201"/>
      <c r="AP452" s="202"/>
      <c r="AQ452" s="216"/>
      <c r="AR452" s="163"/>
      <c r="AS452" s="164" t="s">
        <v>61</v>
      </c>
      <c r="AT452" s="187"/>
      <c r="AU452" s="163"/>
      <c r="AV452" s="163"/>
      <c r="AW452" s="164" t="s">
        <v>62</v>
      </c>
      <c r="AX452" s="165"/>
      <c r="AY452">
        <f>$AY$451</f>
        <v>0</v>
      </c>
    </row>
    <row r="453" spans="1:51" ht="23.25" hidden="1" customHeight="1" x14ac:dyDescent="0.15">
      <c r="A453" s="991"/>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65</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6"/>
      <c r="AY453">
        <f t="shared" ref="AY453:AY455" si="67">$AY$451</f>
        <v>0</v>
      </c>
    </row>
    <row r="454" spans="1:51" ht="23.25" hidden="1" customHeight="1" x14ac:dyDescent="0.15">
      <c r="A454" s="991"/>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7" t="s">
        <v>67</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6"/>
      <c r="AY454">
        <f t="shared" si="67"/>
        <v>0</v>
      </c>
    </row>
    <row r="455" spans="1:51" ht="23.25" hidden="1" customHeight="1" x14ac:dyDescent="0.15">
      <c r="A455" s="991"/>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7" t="s">
        <v>68</v>
      </c>
      <c r="Z455" s="143"/>
      <c r="AA455" s="144"/>
      <c r="AB455" s="198" t="s">
        <v>69</v>
      </c>
      <c r="AC455" s="198"/>
      <c r="AD455" s="198"/>
      <c r="AE455" s="151"/>
      <c r="AF455" s="152"/>
      <c r="AG455" s="152"/>
      <c r="AH455" s="153"/>
      <c r="AI455" s="151"/>
      <c r="AJ455" s="152"/>
      <c r="AK455" s="152"/>
      <c r="AL455" s="152"/>
      <c r="AM455" s="151"/>
      <c r="AN455" s="152"/>
      <c r="AO455" s="152"/>
      <c r="AP455" s="153"/>
      <c r="AQ455" s="151"/>
      <c r="AR455" s="152"/>
      <c r="AS455" s="152"/>
      <c r="AT455" s="153"/>
      <c r="AU455" s="152"/>
      <c r="AV455" s="152"/>
      <c r="AW455" s="152"/>
      <c r="AX455" s="196"/>
      <c r="AY455">
        <f t="shared" si="67"/>
        <v>0</v>
      </c>
    </row>
    <row r="456" spans="1:51" ht="18.75" hidden="1" customHeight="1" x14ac:dyDescent="0.15">
      <c r="A456" s="991"/>
      <c r="B456" s="238"/>
      <c r="C456" s="237"/>
      <c r="D456" s="238"/>
      <c r="E456" s="181" t="s">
        <v>138</v>
      </c>
      <c r="F456" s="182"/>
      <c r="G456" s="183" t="s">
        <v>139</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57</v>
      </c>
      <c r="AC456" s="184"/>
      <c r="AD456" s="185"/>
      <c r="AE456" s="206" t="s">
        <v>134</v>
      </c>
      <c r="AF456" s="207"/>
      <c r="AG456" s="207"/>
      <c r="AH456" s="208"/>
      <c r="AI456" s="199" t="s">
        <v>135</v>
      </c>
      <c r="AJ456" s="199"/>
      <c r="AK456" s="199"/>
      <c r="AL456" s="200"/>
      <c r="AM456" s="199" t="s">
        <v>136</v>
      </c>
      <c r="AN456" s="199"/>
      <c r="AO456" s="199"/>
      <c r="AP456" s="200"/>
      <c r="AQ456" s="200" t="s">
        <v>59</v>
      </c>
      <c r="AR456" s="184"/>
      <c r="AS456" s="184"/>
      <c r="AT456" s="185"/>
      <c r="AU456" s="161" t="s">
        <v>60</v>
      </c>
      <c r="AV456" s="161"/>
      <c r="AW456" s="161"/>
      <c r="AX456" s="162"/>
      <c r="AY456">
        <f>COUNTA($G$458)</f>
        <v>1</v>
      </c>
    </row>
    <row r="457" spans="1:51" ht="18.75" hidden="1" customHeight="1" x14ac:dyDescent="0.15">
      <c r="A457" s="991"/>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21</v>
      </c>
      <c r="AF457" s="163"/>
      <c r="AG457" s="164" t="s">
        <v>61</v>
      </c>
      <c r="AH457" s="187"/>
      <c r="AI457" s="201"/>
      <c r="AJ457" s="201"/>
      <c r="AK457" s="201"/>
      <c r="AL457" s="202"/>
      <c r="AM457" s="201"/>
      <c r="AN457" s="201"/>
      <c r="AO457" s="201"/>
      <c r="AP457" s="202"/>
      <c r="AQ457" s="216" t="s">
        <v>21</v>
      </c>
      <c r="AR457" s="163"/>
      <c r="AS457" s="164" t="s">
        <v>61</v>
      </c>
      <c r="AT457" s="187"/>
      <c r="AU457" s="163" t="s">
        <v>21</v>
      </c>
      <c r="AV457" s="163"/>
      <c r="AW457" s="164" t="s">
        <v>62</v>
      </c>
      <c r="AX457" s="165"/>
      <c r="AY457">
        <f>$AY$456</f>
        <v>1</v>
      </c>
    </row>
    <row r="458" spans="1:51" ht="23.25" hidden="1" customHeight="1" x14ac:dyDescent="0.15">
      <c r="A458" s="991"/>
      <c r="B458" s="238"/>
      <c r="C458" s="237"/>
      <c r="D458" s="238"/>
      <c r="E458" s="181"/>
      <c r="F458" s="182"/>
      <c r="G458" s="217" t="s">
        <v>21</v>
      </c>
      <c r="H458" s="176"/>
      <c r="I458" s="176"/>
      <c r="J458" s="176"/>
      <c r="K458" s="176"/>
      <c r="L458" s="176"/>
      <c r="M458" s="176"/>
      <c r="N458" s="176"/>
      <c r="O458" s="176"/>
      <c r="P458" s="176"/>
      <c r="Q458" s="176"/>
      <c r="R458" s="176"/>
      <c r="S458" s="176"/>
      <c r="T458" s="176"/>
      <c r="U458" s="176"/>
      <c r="V458" s="176"/>
      <c r="W458" s="176"/>
      <c r="X458" s="218"/>
      <c r="Y458" s="157" t="s">
        <v>65</v>
      </c>
      <c r="Z458" s="158"/>
      <c r="AA458" s="159"/>
      <c r="AB458" s="160" t="s">
        <v>137</v>
      </c>
      <c r="AC458" s="160"/>
      <c r="AD458" s="160"/>
      <c r="AE458" s="151" t="s">
        <v>21</v>
      </c>
      <c r="AF458" s="152"/>
      <c r="AG458" s="152"/>
      <c r="AH458" s="152"/>
      <c r="AI458" s="151" t="s">
        <v>21</v>
      </c>
      <c r="AJ458" s="152"/>
      <c r="AK458" s="152"/>
      <c r="AL458" s="152"/>
      <c r="AM458" s="151" t="s">
        <v>1</v>
      </c>
      <c r="AN458" s="152"/>
      <c r="AO458" s="152"/>
      <c r="AP458" s="153"/>
      <c r="AQ458" s="151" t="s">
        <v>21</v>
      </c>
      <c r="AR458" s="152"/>
      <c r="AS458" s="152"/>
      <c r="AT458" s="153"/>
      <c r="AU458" s="152" t="s">
        <v>21</v>
      </c>
      <c r="AV458" s="152"/>
      <c r="AW458" s="152"/>
      <c r="AX458" s="196"/>
      <c r="AY458">
        <f t="shared" ref="AY458:AY460" si="68">$AY$456</f>
        <v>1</v>
      </c>
    </row>
    <row r="459" spans="1:51" ht="23.25" hidden="1" customHeight="1" x14ac:dyDescent="0.15">
      <c r="A459" s="991"/>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7" t="s">
        <v>67</v>
      </c>
      <c r="Z459" s="143"/>
      <c r="AA459" s="144"/>
      <c r="AB459" s="209" t="s">
        <v>137</v>
      </c>
      <c r="AC459" s="209"/>
      <c r="AD459" s="209"/>
      <c r="AE459" s="151" t="s">
        <v>21</v>
      </c>
      <c r="AF459" s="152"/>
      <c r="AG459" s="152"/>
      <c r="AH459" s="153"/>
      <c r="AI459" s="151" t="s">
        <v>21</v>
      </c>
      <c r="AJ459" s="152"/>
      <c r="AK459" s="152"/>
      <c r="AL459" s="152"/>
      <c r="AM459" s="151" t="s">
        <v>1</v>
      </c>
      <c r="AN459" s="152"/>
      <c r="AO459" s="152"/>
      <c r="AP459" s="153"/>
      <c r="AQ459" s="151" t="s">
        <v>21</v>
      </c>
      <c r="AR459" s="152"/>
      <c r="AS459" s="152"/>
      <c r="AT459" s="153"/>
      <c r="AU459" s="152" t="s">
        <v>21</v>
      </c>
      <c r="AV459" s="152"/>
      <c r="AW459" s="152"/>
      <c r="AX459" s="196"/>
      <c r="AY459">
        <f t="shared" si="68"/>
        <v>1</v>
      </c>
    </row>
    <row r="460" spans="1:51" ht="23.25" hidden="1" customHeight="1" thickBot="1" x14ac:dyDescent="0.2">
      <c r="A460" s="991"/>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7" t="s">
        <v>68</v>
      </c>
      <c r="Z460" s="143"/>
      <c r="AA460" s="144"/>
      <c r="AB460" s="198" t="s">
        <v>69</v>
      </c>
      <c r="AC460" s="198"/>
      <c r="AD460" s="198"/>
      <c r="AE460" s="151" t="s">
        <v>21</v>
      </c>
      <c r="AF460" s="152"/>
      <c r="AG460" s="152"/>
      <c r="AH460" s="153"/>
      <c r="AI460" s="151" t="s">
        <v>21</v>
      </c>
      <c r="AJ460" s="152"/>
      <c r="AK460" s="152"/>
      <c r="AL460" s="152"/>
      <c r="AM460" s="151" t="s">
        <v>1</v>
      </c>
      <c r="AN460" s="152"/>
      <c r="AO460" s="152"/>
      <c r="AP460" s="153"/>
      <c r="AQ460" s="151" t="s">
        <v>21</v>
      </c>
      <c r="AR460" s="152"/>
      <c r="AS460" s="152"/>
      <c r="AT460" s="153"/>
      <c r="AU460" s="152" t="s">
        <v>21</v>
      </c>
      <c r="AV460" s="152"/>
      <c r="AW460" s="152"/>
      <c r="AX460" s="196"/>
      <c r="AY460">
        <f t="shared" si="68"/>
        <v>1</v>
      </c>
    </row>
    <row r="461" spans="1:51" ht="18.75" hidden="1" customHeight="1" x14ac:dyDescent="0.15">
      <c r="A461" s="991"/>
      <c r="B461" s="238"/>
      <c r="C461" s="237"/>
      <c r="D461" s="238"/>
      <c r="E461" s="181" t="s">
        <v>138</v>
      </c>
      <c r="F461" s="182"/>
      <c r="G461" s="183" t="s">
        <v>139</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57</v>
      </c>
      <c r="AC461" s="184"/>
      <c r="AD461" s="185"/>
      <c r="AE461" s="206" t="s">
        <v>134</v>
      </c>
      <c r="AF461" s="207"/>
      <c r="AG461" s="207"/>
      <c r="AH461" s="208"/>
      <c r="AI461" s="199" t="s">
        <v>135</v>
      </c>
      <c r="AJ461" s="199"/>
      <c r="AK461" s="199"/>
      <c r="AL461" s="200"/>
      <c r="AM461" s="199" t="s">
        <v>136</v>
      </c>
      <c r="AN461" s="199"/>
      <c r="AO461" s="199"/>
      <c r="AP461" s="200"/>
      <c r="AQ461" s="200" t="s">
        <v>59</v>
      </c>
      <c r="AR461" s="184"/>
      <c r="AS461" s="184"/>
      <c r="AT461" s="185"/>
      <c r="AU461" s="161" t="s">
        <v>60</v>
      </c>
      <c r="AV461" s="161"/>
      <c r="AW461" s="161"/>
      <c r="AX461" s="162"/>
      <c r="AY461">
        <f>COUNTA($G$463)</f>
        <v>0</v>
      </c>
    </row>
    <row r="462" spans="1:51" ht="18.75" hidden="1" customHeight="1" x14ac:dyDescent="0.15">
      <c r="A462" s="991"/>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61</v>
      </c>
      <c r="AH462" s="187"/>
      <c r="AI462" s="201"/>
      <c r="AJ462" s="201"/>
      <c r="AK462" s="201"/>
      <c r="AL462" s="202"/>
      <c r="AM462" s="201"/>
      <c r="AN462" s="201"/>
      <c r="AO462" s="201"/>
      <c r="AP462" s="202"/>
      <c r="AQ462" s="216"/>
      <c r="AR462" s="163"/>
      <c r="AS462" s="164" t="s">
        <v>61</v>
      </c>
      <c r="AT462" s="187"/>
      <c r="AU462" s="163"/>
      <c r="AV462" s="163"/>
      <c r="AW462" s="164" t="s">
        <v>62</v>
      </c>
      <c r="AX462" s="165"/>
      <c r="AY462">
        <f>$AY$461</f>
        <v>0</v>
      </c>
    </row>
    <row r="463" spans="1:51" ht="23.25" hidden="1" customHeight="1" x14ac:dyDescent="0.15">
      <c r="A463" s="991"/>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65</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6"/>
      <c r="AY463">
        <f t="shared" ref="AY463:AY465" si="69">$AY$461</f>
        <v>0</v>
      </c>
    </row>
    <row r="464" spans="1:51" ht="23.25" hidden="1" customHeight="1" x14ac:dyDescent="0.15">
      <c r="A464" s="991"/>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7" t="s">
        <v>67</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6"/>
      <c r="AY464">
        <f t="shared" si="69"/>
        <v>0</v>
      </c>
    </row>
    <row r="465" spans="1:51" ht="23.25" hidden="1" customHeight="1" x14ac:dyDescent="0.15">
      <c r="A465" s="991"/>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7" t="s">
        <v>68</v>
      </c>
      <c r="Z465" s="143"/>
      <c r="AA465" s="144"/>
      <c r="AB465" s="198" t="s">
        <v>69</v>
      </c>
      <c r="AC465" s="198"/>
      <c r="AD465" s="198"/>
      <c r="AE465" s="151"/>
      <c r="AF465" s="152"/>
      <c r="AG465" s="152"/>
      <c r="AH465" s="153"/>
      <c r="AI465" s="151"/>
      <c r="AJ465" s="152"/>
      <c r="AK465" s="152"/>
      <c r="AL465" s="152"/>
      <c r="AM465" s="151"/>
      <c r="AN465" s="152"/>
      <c r="AO465" s="152"/>
      <c r="AP465" s="153"/>
      <c r="AQ465" s="151"/>
      <c r="AR465" s="152"/>
      <c r="AS465" s="152"/>
      <c r="AT465" s="153"/>
      <c r="AU465" s="152"/>
      <c r="AV465" s="152"/>
      <c r="AW465" s="152"/>
      <c r="AX465" s="196"/>
      <c r="AY465">
        <f t="shared" si="69"/>
        <v>0</v>
      </c>
    </row>
    <row r="466" spans="1:51" ht="18.75" hidden="1" customHeight="1" x14ac:dyDescent="0.15">
      <c r="A466" s="991"/>
      <c r="B466" s="238"/>
      <c r="C466" s="237"/>
      <c r="D466" s="238"/>
      <c r="E466" s="181" t="s">
        <v>138</v>
      </c>
      <c r="F466" s="182"/>
      <c r="G466" s="183" t="s">
        <v>139</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57</v>
      </c>
      <c r="AC466" s="184"/>
      <c r="AD466" s="185"/>
      <c r="AE466" s="206" t="s">
        <v>134</v>
      </c>
      <c r="AF466" s="207"/>
      <c r="AG466" s="207"/>
      <c r="AH466" s="208"/>
      <c r="AI466" s="199" t="s">
        <v>135</v>
      </c>
      <c r="AJ466" s="199"/>
      <c r="AK466" s="199"/>
      <c r="AL466" s="200"/>
      <c r="AM466" s="199" t="s">
        <v>136</v>
      </c>
      <c r="AN466" s="199"/>
      <c r="AO466" s="199"/>
      <c r="AP466" s="200"/>
      <c r="AQ466" s="200" t="s">
        <v>59</v>
      </c>
      <c r="AR466" s="184"/>
      <c r="AS466" s="184"/>
      <c r="AT466" s="185"/>
      <c r="AU466" s="161" t="s">
        <v>60</v>
      </c>
      <c r="AV466" s="161"/>
      <c r="AW466" s="161"/>
      <c r="AX466" s="162"/>
      <c r="AY466">
        <f>COUNTA($G$468)</f>
        <v>0</v>
      </c>
    </row>
    <row r="467" spans="1:51" ht="18.75" hidden="1" customHeight="1" x14ac:dyDescent="0.15">
      <c r="A467" s="991"/>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61</v>
      </c>
      <c r="AH467" s="187"/>
      <c r="AI467" s="201"/>
      <c r="AJ467" s="201"/>
      <c r="AK467" s="201"/>
      <c r="AL467" s="202"/>
      <c r="AM467" s="201"/>
      <c r="AN467" s="201"/>
      <c r="AO467" s="201"/>
      <c r="AP467" s="202"/>
      <c r="AQ467" s="216"/>
      <c r="AR467" s="163"/>
      <c r="AS467" s="164" t="s">
        <v>61</v>
      </c>
      <c r="AT467" s="187"/>
      <c r="AU467" s="163"/>
      <c r="AV467" s="163"/>
      <c r="AW467" s="164" t="s">
        <v>62</v>
      </c>
      <c r="AX467" s="165"/>
      <c r="AY467">
        <f>$AY$466</f>
        <v>0</v>
      </c>
    </row>
    <row r="468" spans="1:51" ht="23.25" hidden="1" customHeight="1" x14ac:dyDescent="0.15">
      <c r="A468" s="991"/>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65</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6"/>
      <c r="AY468">
        <f t="shared" ref="AY468:AY470" si="70">$AY$466</f>
        <v>0</v>
      </c>
    </row>
    <row r="469" spans="1:51" ht="23.25" hidden="1" customHeight="1" x14ac:dyDescent="0.15">
      <c r="A469" s="991"/>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7" t="s">
        <v>67</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6"/>
      <c r="AY469">
        <f t="shared" si="70"/>
        <v>0</v>
      </c>
    </row>
    <row r="470" spans="1:51" ht="23.25" hidden="1" customHeight="1" x14ac:dyDescent="0.15">
      <c r="A470" s="991"/>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7" t="s">
        <v>68</v>
      </c>
      <c r="Z470" s="143"/>
      <c r="AA470" s="144"/>
      <c r="AB470" s="198" t="s">
        <v>69</v>
      </c>
      <c r="AC470" s="198"/>
      <c r="AD470" s="198"/>
      <c r="AE470" s="151"/>
      <c r="AF470" s="152"/>
      <c r="AG470" s="152"/>
      <c r="AH470" s="153"/>
      <c r="AI470" s="151"/>
      <c r="AJ470" s="152"/>
      <c r="AK470" s="152"/>
      <c r="AL470" s="152"/>
      <c r="AM470" s="151"/>
      <c r="AN470" s="152"/>
      <c r="AO470" s="152"/>
      <c r="AP470" s="153"/>
      <c r="AQ470" s="151"/>
      <c r="AR470" s="152"/>
      <c r="AS470" s="152"/>
      <c r="AT470" s="153"/>
      <c r="AU470" s="152"/>
      <c r="AV470" s="152"/>
      <c r="AW470" s="152"/>
      <c r="AX470" s="196"/>
      <c r="AY470">
        <f t="shared" si="70"/>
        <v>0</v>
      </c>
    </row>
    <row r="471" spans="1:51" ht="18.75" hidden="1" customHeight="1" x14ac:dyDescent="0.15">
      <c r="A471" s="991"/>
      <c r="B471" s="238"/>
      <c r="C471" s="237"/>
      <c r="D471" s="238"/>
      <c r="E471" s="181" t="s">
        <v>138</v>
      </c>
      <c r="F471" s="182"/>
      <c r="G471" s="183" t="s">
        <v>139</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57</v>
      </c>
      <c r="AC471" s="184"/>
      <c r="AD471" s="185"/>
      <c r="AE471" s="206" t="s">
        <v>134</v>
      </c>
      <c r="AF471" s="207"/>
      <c r="AG471" s="207"/>
      <c r="AH471" s="208"/>
      <c r="AI471" s="199" t="s">
        <v>135</v>
      </c>
      <c r="AJ471" s="199"/>
      <c r="AK471" s="199"/>
      <c r="AL471" s="200"/>
      <c r="AM471" s="199" t="s">
        <v>136</v>
      </c>
      <c r="AN471" s="199"/>
      <c r="AO471" s="199"/>
      <c r="AP471" s="200"/>
      <c r="AQ471" s="200" t="s">
        <v>59</v>
      </c>
      <c r="AR471" s="184"/>
      <c r="AS471" s="184"/>
      <c r="AT471" s="185"/>
      <c r="AU471" s="161" t="s">
        <v>60</v>
      </c>
      <c r="AV471" s="161"/>
      <c r="AW471" s="161"/>
      <c r="AX471" s="162"/>
      <c r="AY471">
        <f>COUNTA($G$473)</f>
        <v>0</v>
      </c>
    </row>
    <row r="472" spans="1:51" ht="18.75" hidden="1" customHeight="1" x14ac:dyDescent="0.15">
      <c r="A472" s="991"/>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61</v>
      </c>
      <c r="AH472" s="187"/>
      <c r="AI472" s="201"/>
      <c r="AJ472" s="201"/>
      <c r="AK472" s="201"/>
      <c r="AL472" s="202"/>
      <c r="AM472" s="201"/>
      <c r="AN472" s="201"/>
      <c r="AO472" s="201"/>
      <c r="AP472" s="202"/>
      <c r="AQ472" s="216"/>
      <c r="AR472" s="163"/>
      <c r="AS472" s="164" t="s">
        <v>61</v>
      </c>
      <c r="AT472" s="187"/>
      <c r="AU472" s="163"/>
      <c r="AV472" s="163"/>
      <c r="AW472" s="164" t="s">
        <v>62</v>
      </c>
      <c r="AX472" s="165"/>
      <c r="AY472">
        <f>$AY$471</f>
        <v>0</v>
      </c>
    </row>
    <row r="473" spans="1:51" ht="23.25" hidden="1" customHeight="1" x14ac:dyDescent="0.15">
      <c r="A473" s="991"/>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65</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6"/>
      <c r="AY473">
        <f t="shared" ref="AY473:AY475" si="71">$AY$471</f>
        <v>0</v>
      </c>
    </row>
    <row r="474" spans="1:51" ht="23.25" hidden="1" customHeight="1" x14ac:dyDescent="0.15">
      <c r="A474" s="991"/>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7" t="s">
        <v>67</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6"/>
      <c r="AY474">
        <f t="shared" si="71"/>
        <v>0</v>
      </c>
    </row>
    <row r="475" spans="1:51" ht="23.25" hidden="1" customHeight="1" x14ac:dyDescent="0.15">
      <c r="A475" s="991"/>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7" t="s">
        <v>68</v>
      </c>
      <c r="Z475" s="143"/>
      <c r="AA475" s="144"/>
      <c r="AB475" s="198" t="s">
        <v>69</v>
      </c>
      <c r="AC475" s="198"/>
      <c r="AD475" s="198"/>
      <c r="AE475" s="151"/>
      <c r="AF475" s="152"/>
      <c r="AG475" s="152"/>
      <c r="AH475" s="153"/>
      <c r="AI475" s="151"/>
      <c r="AJ475" s="152"/>
      <c r="AK475" s="152"/>
      <c r="AL475" s="152"/>
      <c r="AM475" s="151"/>
      <c r="AN475" s="152"/>
      <c r="AO475" s="152"/>
      <c r="AP475" s="153"/>
      <c r="AQ475" s="151"/>
      <c r="AR475" s="152"/>
      <c r="AS475" s="152"/>
      <c r="AT475" s="153"/>
      <c r="AU475" s="152"/>
      <c r="AV475" s="152"/>
      <c r="AW475" s="152"/>
      <c r="AX475" s="196"/>
      <c r="AY475">
        <f t="shared" si="71"/>
        <v>0</v>
      </c>
    </row>
    <row r="476" spans="1:51" ht="18.75" hidden="1" customHeight="1" x14ac:dyDescent="0.15">
      <c r="A476" s="991"/>
      <c r="B476" s="238"/>
      <c r="C476" s="237"/>
      <c r="D476" s="238"/>
      <c r="E476" s="181" t="s">
        <v>138</v>
      </c>
      <c r="F476" s="182"/>
      <c r="G476" s="183" t="s">
        <v>139</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57</v>
      </c>
      <c r="AC476" s="184"/>
      <c r="AD476" s="185"/>
      <c r="AE476" s="206" t="s">
        <v>134</v>
      </c>
      <c r="AF476" s="207"/>
      <c r="AG476" s="207"/>
      <c r="AH476" s="208"/>
      <c r="AI476" s="199" t="s">
        <v>135</v>
      </c>
      <c r="AJ476" s="199"/>
      <c r="AK476" s="199"/>
      <c r="AL476" s="200"/>
      <c r="AM476" s="199" t="s">
        <v>136</v>
      </c>
      <c r="AN476" s="199"/>
      <c r="AO476" s="199"/>
      <c r="AP476" s="200"/>
      <c r="AQ476" s="200" t="s">
        <v>59</v>
      </c>
      <c r="AR476" s="184"/>
      <c r="AS476" s="184"/>
      <c r="AT476" s="185"/>
      <c r="AU476" s="161" t="s">
        <v>60</v>
      </c>
      <c r="AV476" s="161"/>
      <c r="AW476" s="161"/>
      <c r="AX476" s="162"/>
      <c r="AY476">
        <f>COUNTA($G$478)</f>
        <v>0</v>
      </c>
    </row>
    <row r="477" spans="1:51" ht="18.75" hidden="1" customHeight="1" x14ac:dyDescent="0.15">
      <c r="A477" s="991"/>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61</v>
      </c>
      <c r="AH477" s="187"/>
      <c r="AI477" s="201"/>
      <c r="AJ477" s="201"/>
      <c r="AK477" s="201"/>
      <c r="AL477" s="202"/>
      <c r="AM477" s="201"/>
      <c r="AN477" s="201"/>
      <c r="AO477" s="201"/>
      <c r="AP477" s="202"/>
      <c r="AQ477" s="216"/>
      <c r="AR477" s="163"/>
      <c r="AS477" s="164" t="s">
        <v>61</v>
      </c>
      <c r="AT477" s="187"/>
      <c r="AU477" s="163"/>
      <c r="AV477" s="163"/>
      <c r="AW477" s="164" t="s">
        <v>62</v>
      </c>
      <c r="AX477" s="165"/>
      <c r="AY477">
        <f>$AY$476</f>
        <v>0</v>
      </c>
    </row>
    <row r="478" spans="1:51" ht="23.25" hidden="1" customHeight="1" x14ac:dyDescent="0.15">
      <c r="A478" s="991"/>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65</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6"/>
      <c r="AY478">
        <f t="shared" ref="AY478:AY480" si="72">$AY$476</f>
        <v>0</v>
      </c>
    </row>
    <row r="479" spans="1:51" ht="23.25" hidden="1" customHeight="1" x14ac:dyDescent="0.15">
      <c r="A479" s="991"/>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7" t="s">
        <v>67</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6"/>
      <c r="AY479">
        <f t="shared" si="72"/>
        <v>0</v>
      </c>
    </row>
    <row r="480" spans="1:51" ht="23.25" hidden="1" customHeight="1" x14ac:dyDescent="0.15">
      <c r="A480" s="991"/>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7" t="s">
        <v>68</v>
      </c>
      <c r="Z480" s="143"/>
      <c r="AA480" s="144"/>
      <c r="AB480" s="198" t="s">
        <v>69</v>
      </c>
      <c r="AC480" s="198"/>
      <c r="AD480" s="198"/>
      <c r="AE480" s="151"/>
      <c r="AF480" s="152"/>
      <c r="AG480" s="152"/>
      <c r="AH480" s="153"/>
      <c r="AI480" s="151"/>
      <c r="AJ480" s="152"/>
      <c r="AK480" s="152"/>
      <c r="AL480" s="152"/>
      <c r="AM480" s="151"/>
      <c r="AN480" s="152"/>
      <c r="AO480" s="152"/>
      <c r="AP480" s="153"/>
      <c r="AQ480" s="151"/>
      <c r="AR480" s="152"/>
      <c r="AS480" s="152"/>
      <c r="AT480" s="153"/>
      <c r="AU480" s="152"/>
      <c r="AV480" s="152"/>
      <c r="AW480" s="152"/>
      <c r="AX480" s="196"/>
      <c r="AY480">
        <f t="shared" si="72"/>
        <v>0</v>
      </c>
    </row>
    <row r="481" spans="1:51" ht="23.85" hidden="1" customHeight="1" x14ac:dyDescent="0.15">
      <c r="A481" s="991"/>
      <c r="B481" s="238"/>
      <c r="C481" s="237"/>
      <c r="D481" s="238"/>
      <c r="E481" s="172" t="s">
        <v>140</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91"/>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91"/>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91"/>
      <c r="B484" s="238"/>
      <c r="C484" s="237"/>
      <c r="D484" s="238"/>
      <c r="E484" s="224" t="s">
        <v>141</v>
      </c>
      <c r="F484" s="225"/>
      <c r="G484" s="226" t="s">
        <v>131</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91"/>
      <c r="B485" s="238"/>
      <c r="C485" s="237"/>
      <c r="D485" s="238"/>
      <c r="E485" s="181" t="s">
        <v>132</v>
      </c>
      <c r="F485" s="182"/>
      <c r="G485" s="183" t="s">
        <v>133</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57</v>
      </c>
      <c r="AC485" s="184"/>
      <c r="AD485" s="185"/>
      <c r="AE485" s="206" t="s">
        <v>134</v>
      </c>
      <c r="AF485" s="207"/>
      <c r="AG485" s="207"/>
      <c r="AH485" s="208"/>
      <c r="AI485" s="199" t="s">
        <v>135</v>
      </c>
      <c r="AJ485" s="199"/>
      <c r="AK485" s="199"/>
      <c r="AL485" s="200"/>
      <c r="AM485" s="199" t="s">
        <v>136</v>
      </c>
      <c r="AN485" s="199"/>
      <c r="AO485" s="199"/>
      <c r="AP485" s="200"/>
      <c r="AQ485" s="200" t="s">
        <v>59</v>
      </c>
      <c r="AR485" s="184"/>
      <c r="AS485" s="184"/>
      <c r="AT485" s="185"/>
      <c r="AU485" s="161" t="s">
        <v>60</v>
      </c>
      <c r="AV485" s="161"/>
      <c r="AW485" s="161"/>
      <c r="AX485" s="162"/>
      <c r="AY485">
        <f>COUNTA($G$487)</f>
        <v>0</v>
      </c>
    </row>
    <row r="486" spans="1:51" ht="18.75" hidden="1" customHeight="1" x14ac:dyDescent="0.15">
      <c r="A486" s="991"/>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61</v>
      </c>
      <c r="AH486" s="187"/>
      <c r="AI486" s="201"/>
      <c r="AJ486" s="201"/>
      <c r="AK486" s="201"/>
      <c r="AL486" s="202"/>
      <c r="AM486" s="201"/>
      <c r="AN486" s="201"/>
      <c r="AO486" s="201"/>
      <c r="AP486" s="202"/>
      <c r="AQ486" s="216"/>
      <c r="AR486" s="163"/>
      <c r="AS486" s="164" t="s">
        <v>61</v>
      </c>
      <c r="AT486" s="187"/>
      <c r="AU486" s="163"/>
      <c r="AV486" s="163"/>
      <c r="AW486" s="164" t="s">
        <v>62</v>
      </c>
      <c r="AX486" s="165"/>
      <c r="AY486">
        <f>$AY$485</f>
        <v>0</v>
      </c>
    </row>
    <row r="487" spans="1:51" ht="23.25" hidden="1" customHeight="1" x14ac:dyDescent="0.15">
      <c r="A487" s="991"/>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65</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6"/>
      <c r="AY487">
        <f t="shared" ref="AY487:AY489" si="73">$AY$485</f>
        <v>0</v>
      </c>
    </row>
    <row r="488" spans="1:51" ht="23.25" hidden="1" customHeight="1" x14ac:dyDescent="0.15">
      <c r="A488" s="991"/>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7" t="s">
        <v>67</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6"/>
      <c r="AY488">
        <f t="shared" si="73"/>
        <v>0</v>
      </c>
    </row>
    <row r="489" spans="1:51" ht="23.25" hidden="1" customHeight="1" x14ac:dyDescent="0.15">
      <c r="A489" s="991"/>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7" t="s">
        <v>68</v>
      </c>
      <c r="Z489" s="143"/>
      <c r="AA489" s="144"/>
      <c r="AB489" s="198" t="s">
        <v>69</v>
      </c>
      <c r="AC489" s="198"/>
      <c r="AD489" s="198"/>
      <c r="AE489" s="151"/>
      <c r="AF489" s="152"/>
      <c r="AG489" s="152"/>
      <c r="AH489" s="153"/>
      <c r="AI489" s="151"/>
      <c r="AJ489" s="152"/>
      <c r="AK489" s="152"/>
      <c r="AL489" s="152"/>
      <c r="AM489" s="151"/>
      <c r="AN489" s="152"/>
      <c r="AO489" s="152"/>
      <c r="AP489" s="153"/>
      <c r="AQ489" s="151"/>
      <c r="AR489" s="152"/>
      <c r="AS489" s="152"/>
      <c r="AT489" s="153"/>
      <c r="AU489" s="152"/>
      <c r="AV489" s="152"/>
      <c r="AW489" s="152"/>
      <c r="AX489" s="196"/>
      <c r="AY489">
        <f t="shared" si="73"/>
        <v>0</v>
      </c>
    </row>
    <row r="490" spans="1:51" ht="18.75" hidden="1" customHeight="1" x14ac:dyDescent="0.15">
      <c r="A490" s="991"/>
      <c r="B490" s="238"/>
      <c r="C490" s="237"/>
      <c r="D490" s="238"/>
      <c r="E490" s="181" t="s">
        <v>132</v>
      </c>
      <c r="F490" s="182"/>
      <c r="G490" s="183" t="s">
        <v>133</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57</v>
      </c>
      <c r="AC490" s="184"/>
      <c r="AD490" s="185"/>
      <c r="AE490" s="206" t="s">
        <v>134</v>
      </c>
      <c r="AF490" s="207"/>
      <c r="AG490" s="207"/>
      <c r="AH490" s="208"/>
      <c r="AI490" s="199" t="s">
        <v>135</v>
      </c>
      <c r="AJ490" s="199"/>
      <c r="AK490" s="199"/>
      <c r="AL490" s="200"/>
      <c r="AM490" s="199" t="s">
        <v>136</v>
      </c>
      <c r="AN490" s="199"/>
      <c r="AO490" s="199"/>
      <c r="AP490" s="200"/>
      <c r="AQ490" s="200" t="s">
        <v>59</v>
      </c>
      <c r="AR490" s="184"/>
      <c r="AS490" s="184"/>
      <c r="AT490" s="185"/>
      <c r="AU490" s="161" t="s">
        <v>60</v>
      </c>
      <c r="AV490" s="161"/>
      <c r="AW490" s="161"/>
      <c r="AX490" s="162"/>
      <c r="AY490">
        <f>COUNTA($G$492)</f>
        <v>0</v>
      </c>
    </row>
    <row r="491" spans="1:51" ht="18.75" hidden="1" customHeight="1" x14ac:dyDescent="0.15">
      <c r="A491" s="991"/>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61</v>
      </c>
      <c r="AH491" s="187"/>
      <c r="AI491" s="201"/>
      <c r="AJ491" s="201"/>
      <c r="AK491" s="201"/>
      <c r="AL491" s="202"/>
      <c r="AM491" s="201"/>
      <c r="AN491" s="201"/>
      <c r="AO491" s="201"/>
      <c r="AP491" s="202"/>
      <c r="AQ491" s="216"/>
      <c r="AR491" s="163"/>
      <c r="AS491" s="164" t="s">
        <v>61</v>
      </c>
      <c r="AT491" s="187"/>
      <c r="AU491" s="163"/>
      <c r="AV491" s="163"/>
      <c r="AW491" s="164" t="s">
        <v>62</v>
      </c>
      <c r="AX491" s="165"/>
      <c r="AY491">
        <f>$AY$490</f>
        <v>0</v>
      </c>
    </row>
    <row r="492" spans="1:51" ht="23.25" hidden="1" customHeight="1" x14ac:dyDescent="0.15">
      <c r="A492" s="991"/>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65</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6"/>
      <c r="AY492">
        <f t="shared" ref="AY492:AY494" si="74">$AY$490</f>
        <v>0</v>
      </c>
    </row>
    <row r="493" spans="1:51" ht="23.25" hidden="1" customHeight="1" x14ac:dyDescent="0.15">
      <c r="A493" s="991"/>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7" t="s">
        <v>67</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6"/>
      <c r="AY493">
        <f t="shared" si="74"/>
        <v>0</v>
      </c>
    </row>
    <row r="494" spans="1:51" ht="23.25" hidden="1" customHeight="1" x14ac:dyDescent="0.15">
      <c r="A494" s="991"/>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7" t="s">
        <v>68</v>
      </c>
      <c r="Z494" s="143"/>
      <c r="AA494" s="144"/>
      <c r="AB494" s="198" t="s">
        <v>69</v>
      </c>
      <c r="AC494" s="198"/>
      <c r="AD494" s="198"/>
      <c r="AE494" s="151"/>
      <c r="AF494" s="152"/>
      <c r="AG494" s="152"/>
      <c r="AH494" s="153"/>
      <c r="AI494" s="151"/>
      <c r="AJ494" s="152"/>
      <c r="AK494" s="152"/>
      <c r="AL494" s="152"/>
      <c r="AM494" s="151"/>
      <c r="AN494" s="152"/>
      <c r="AO494" s="152"/>
      <c r="AP494" s="153"/>
      <c r="AQ494" s="151"/>
      <c r="AR494" s="152"/>
      <c r="AS494" s="152"/>
      <c r="AT494" s="153"/>
      <c r="AU494" s="152"/>
      <c r="AV494" s="152"/>
      <c r="AW494" s="152"/>
      <c r="AX494" s="196"/>
      <c r="AY494">
        <f t="shared" si="74"/>
        <v>0</v>
      </c>
    </row>
    <row r="495" spans="1:51" ht="18.75" hidden="1" customHeight="1" x14ac:dyDescent="0.15">
      <c r="A495" s="991"/>
      <c r="B495" s="238"/>
      <c r="C495" s="237"/>
      <c r="D495" s="238"/>
      <c r="E495" s="181" t="s">
        <v>132</v>
      </c>
      <c r="F495" s="182"/>
      <c r="G495" s="183" t="s">
        <v>133</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57</v>
      </c>
      <c r="AC495" s="184"/>
      <c r="AD495" s="185"/>
      <c r="AE495" s="206" t="s">
        <v>134</v>
      </c>
      <c r="AF495" s="207"/>
      <c r="AG495" s="207"/>
      <c r="AH495" s="208"/>
      <c r="AI495" s="199" t="s">
        <v>135</v>
      </c>
      <c r="AJ495" s="199"/>
      <c r="AK495" s="199"/>
      <c r="AL495" s="200"/>
      <c r="AM495" s="199" t="s">
        <v>136</v>
      </c>
      <c r="AN495" s="199"/>
      <c r="AO495" s="199"/>
      <c r="AP495" s="200"/>
      <c r="AQ495" s="200" t="s">
        <v>59</v>
      </c>
      <c r="AR495" s="184"/>
      <c r="AS495" s="184"/>
      <c r="AT495" s="185"/>
      <c r="AU495" s="161" t="s">
        <v>60</v>
      </c>
      <c r="AV495" s="161"/>
      <c r="AW495" s="161"/>
      <c r="AX495" s="162"/>
      <c r="AY495">
        <f>COUNTA($G$497)</f>
        <v>0</v>
      </c>
    </row>
    <row r="496" spans="1:51" ht="18.75" hidden="1" customHeight="1" x14ac:dyDescent="0.15">
      <c r="A496" s="991"/>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61</v>
      </c>
      <c r="AH496" s="187"/>
      <c r="AI496" s="201"/>
      <c r="AJ496" s="201"/>
      <c r="AK496" s="201"/>
      <c r="AL496" s="202"/>
      <c r="AM496" s="201"/>
      <c r="AN496" s="201"/>
      <c r="AO496" s="201"/>
      <c r="AP496" s="202"/>
      <c r="AQ496" s="216"/>
      <c r="AR496" s="163"/>
      <c r="AS496" s="164" t="s">
        <v>61</v>
      </c>
      <c r="AT496" s="187"/>
      <c r="AU496" s="163"/>
      <c r="AV496" s="163"/>
      <c r="AW496" s="164" t="s">
        <v>62</v>
      </c>
      <c r="AX496" s="165"/>
      <c r="AY496">
        <f>$AY$495</f>
        <v>0</v>
      </c>
    </row>
    <row r="497" spans="1:51" ht="23.25" hidden="1" customHeight="1" x14ac:dyDescent="0.15">
      <c r="A497" s="991"/>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65</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6"/>
      <c r="AY497">
        <f t="shared" ref="AY497:AY499" si="75">$AY$495</f>
        <v>0</v>
      </c>
    </row>
    <row r="498" spans="1:51" ht="23.25" hidden="1" customHeight="1" x14ac:dyDescent="0.15">
      <c r="A498" s="991"/>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7" t="s">
        <v>67</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6"/>
      <c r="AY498">
        <f t="shared" si="75"/>
        <v>0</v>
      </c>
    </row>
    <row r="499" spans="1:51" ht="23.25" hidden="1" customHeight="1" x14ac:dyDescent="0.15">
      <c r="A499" s="991"/>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7" t="s">
        <v>68</v>
      </c>
      <c r="Z499" s="143"/>
      <c r="AA499" s="144"/>
      <c r="AB499" s="198" t="s">
        <v>69</v>
      </c>
      <c r="AC499" s="198"/>
      <c r="AD499" s="198"/>
      <c r="AE499" s="151"/>
      <c r="AF499" s="152"/>
      <c r="AG499" s="152"/>
      <c r="AH499" s="153"/>
      <c r="AI499" s="151"/>
      <c r="AJ499" s="152"/>
      <c r="AK499" s="152"/>
      <c r="AL499" s="152"/>
      <c r="AM499" s="151"/>
      <c r="AN499" s="152"/>
      <c r="AO499" s="152"/>
      <c r="AP499" s="153"/>
      <c r="AQ499" s="151"/>
      <c r="AR499" s="152"/>
      <c r="AS499" s="152"/>
      <c r="AT499" s="153"/>
      <c r="AU499" s="152"/>
      <c r="AV499" s="152"/>
      <c r="AW499" s="152"/>
      <c r="AX499" s="196"/>
      <c r="AY499">
        <f t="shared" si="75"/>
        <v>0</v>
      </c>
    </row>
    <row r="500" spans="1:51" ht="18.75" hidden="1" customHeight="1" x14ac:dyDescent="0.15">
      <c r="A500" s="991"/>
      <c r="B500" s="238"/>
      <c r="C500" s="237"/>
      <c r="D500" s="238"/>
      <c r="E500" s="181" t="s">
        <v>132</v>
      </c>
      <c r="F500" s="182"/>
      <c r="G500" s="183" t="s">
        <v>133</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57</v>
      </c>
      <c r="AC500" s="184"/>
      <c r="AD500" s="185"/>
      <c r="AE500" s="206" t="s">
        <v>134</v>
      </c>
      <c r="AF500" s="207"/>
      <c r="AG500" s="207"/>
      <c r="AH500" s="208"/>
      <c r="AI500" s="199" t="s">
        <v>135</v>
      </c>
      <c r="AJ500" s="199"/>
      <c r="AK500" s="199"/>
      <c r="AL500" s="200"/>
      <c r="AM500" s="199" t="s">
        <v>136</v>
      </c>
      <c r="AN500" s="199"/>
      <c r="AO500" s="199"/>
      <c r="AP500" s="200"/>
      <c r="AQ500" s="200" t="s">
        <v>59</v>
      </c>
      <c r="AR500" s="184"/>
      <c r="AS500" s="184"/>
      <c r="AT500" s="185"/>
      <c r="AU500" s="161" t="s">
        <v>60</v>
      </c>
      <c r="AV500" s="161"/>
      <c r="AW500" s="161"/>
      <c r="AX500" s="162"/>
      <c r="AY500">
        <f>COUNTA($G$502)</f>
        <v>0</v>
      </c>
    </row>
    <row r="501" spans="1:51" ht="18.75" hidden="1" customHeight="1" x14ac:dyDescent="0.15">
      <c r="A501" s="991"/>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61</v>
      </c>
      <c r="AH501" s="187"/>
      <c r="AI501" s="201"/>
      <c r="AJ501" s="201"/>
      <c r="AK501" s="201"/>
      <c r="AL501" s="202"/>
      <c r="AM501" s="201"/>
      <c r="AN501" s="201"/>
      <c r="AO501" s="201"/>
      <c r="AP501" s="202"/>
      <c r="AQ501" s="216"/>
      <c r="AR501" s="163"/>
      <c r="AS501" s="164" t="s">
        <v>61</v>
      </c>
      <c r="AT501" s="187"/>
      <c r="AU501" s="163"/>
      <c r="AV501" s="163"/>
      <c r="AW501" s="164" t="s">
        <v>62</v>
      </c>
      <c r="AX501" s="165"/>
      <c r="AY501">
        <f>$AY$500</f>
        <v>0</v>
      </c>
    </row>
    <row r="502" spans="1:51" ht="23.25" hidden="1" customHeight="1" x14ac:dyDescent="0.15">
      <c r="A502" s="991"/>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65</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6"/>
      <c r="AY502">
        <f t="shared" ref="AY502:AY504" si="76">$AY$500</f>
        <v>0</v>
      </c>
    </row>
    <row r="503" spans="1:51" ht="23.25" hidden="1" customHeight="1" x14ac:dyDescent="0.15">
      <c r="A503" s="991"/>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7" t="s">
        <v>67</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6"/>
      <c r="AY503">
        <f t="shared" si="76"/>
        <v>0</v>
      </c>
    </row>
    <row r="504" spans="1:51" ht="23.25" hidden="1" customHeight="1" x14ac:dyDescent="0.15">
      <c r="A504" s="991"/>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7" t="s">
        <v>68</v>
      </c>
      <c r="Z504" s="143"/>
      <c r="AA504" s="144"/>
      <c r="AB504" s="198" t="s">
        <v>69</v>
      </c>
      <c r="AC504" s="198"/>
      <c r="AD504" s="198"/>
      <c r="AE504" s="151"/>
      <c r="AF504" s="152"/>
      <c r="AG504" s="152"/>
      <c r="AH504" s="153"/>
      <c r="AI504" s="151"/>
      <c r="AJ504" s="152"/>
      <c r="AK504" s="152"/>
      <c r="AL504" s="152"/>
      <c r="AM504" s="151"/>
      <c r="AN504" s="152"/>
      <c r="AO504" s="152"/>
      <c r="AP504" s="153"/>
      <c r="AQ504" s="151"/>
      <c r="AR504" s="152"/>
      <c r="AS504" s="152"/>
      <c r="AT504" s="153"/>
      <c r="AU504" s="152"/>
      <c r="AV504" s="152"/>
      <c r="AW504" s="152"/>
      <c r="AX504" s="196"/>
      <c r="AY504">
        <f t="shared" si="76"/>
        <v>0</v>
      </c>
    </row>
    <row r="505" spans="1:51" ht="18.75" hidden="1" customHeight="1" x14ac:dyDescent="0.15">
      <c r="A505" s="991"/>
      <c r="B505" s="238"/>
      <c r="C505" s="237"/>
      <c r="D505" s="238"/>
      <c r="E505" s="181" t="s">
        <v>132</v>
      </c>
      <c r="F505" s="182"/>
      <c r="G505" s="183" t="s">
        <v>133</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57</v>
      </c>
      <c r="AC505" s="184"/>
      <c r="AD505" s="185"/>
      <c r="AE505" s="206" t="s">
        <v>134</v>
      </c>
      <c r="AF505" s="207"/>
      <c r="AG505" s="207"/>
      <c r="AH505" s="208"/>
      <c r="AI505" s="199" t="s">
        <v>135</v>
      </c>
      <c r="AJ505" s="199"/>
      <c r="AK505" s="199"/>
      <c r="AL505" s="200"/>
      <c r="AM505" s="199" t="s">
        <v>136</v>
      </c>
      <c r="AN505" s="199"/>
      <c r="AO505" s="199"/>
      <c r="AP505" s="200"/>
      <c r="AQ505" s="200" t="s">
        <v>59</v>
      </c>
      <c r="AR505" s="184"/>
      <c r="AS505" s="184"/>
      <c r="AT505" s="185"/>
      <c r="AU505" s="161" t="s">
        <v>60</v>
      </c>
      <c r="AV505" s="161"/>
      <c r="AW505" s="161"/>
      <c r="AX505" s="162"/>
      <c r="AY505">
        <f>COUNTA($G$507)</f>
        <v>0</v>
      </c>
    </row>
    <row r="506" spans="1:51" ht="18.75" hidden="1" customHeight="1" x14ac:dyDescent="0.15">
      <c r="A506" s="991"/>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61</v>
      </c>
      <c r="AH506" s="187"/>
      <c r="AI506" s="201"/>
      <c r="AJ506" s="201"/>
      <c r="AK506" s="201"/>
      <c r="AL506" s="202"/>
      <c r="AM506" s="201"/>
      <c r="AN506" s="201"/>
      <c r="AO506" s="201"/>
      <c r="AP506" s="202"/>
      <c r="AQ506" s="216"/>
      <c r="AR506" s="163"/>
      <c r="AS506" s="164" t="s">
        <v>61</v>
      </c>
      <c r="AT506" s="187"/>
      <c r="AU506" s="163"/>
      <c r="AV506" s="163"/>
      <c r="AW506" s="164" t="s">
        <v>62</v>
      </c>
      <c r="AX506" s="165"/>
      <c r="AY506">
        <f>$AY$505</f>
        <v>0</v>
      </c>
    </row>
    <row r="507" spans="1:51" ht="23.25" hidden="1" customHeight="1" x14ac:dyDescent="0.15">
      <c r="A507" s="991"/>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65</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6"/>
      <c r="AY507">
        <f t="shared" ref="AY507:AY509" si="77">$AY$505</f>
        <v>0</v>
      </c>
    </row>
    <row r="508" spans="1:51" ht="23.25" hidden="1" customHeight="1" x14ac:dyDescent="0.15">
      <c r="A508" s="991"/>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7" t="s">
        <v>67</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6"/>
      <c r="AY508">
        <f t="shared" si="77"/>
        <v>0</v>
      </c>
    </row>
    <row r="509" spans="1:51" ht="23.25" hidden="1" customHeight="1" x14ac:dyDescent="0.15">
      <c r="A509" s="991"/>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7" t="s">
        <v>68</v>
      </c>
      <c r="Z509" s="143"/>
      <c r="AA509" s="144"/>
      <c r="AB509" s="198" t="s">
        <v>69</v>
      </c>
      <c r="AC509" s="198"/>
      <c r="AD509" s="198"/>
      <c r="AE509" s="151"/>
      <c r="AF509" s="152"/>
      <c r="AG509" s="152"/>
      <c r="AH509" s="153"/>
      <c r="AI509" s="151"/>
      <c r="AJ509" s="152"/>
      <c r="AK509" s="152"/>
      <c r="AL509" s="152"/>
      <c r="AM509" s="151"/>
      <c r="AN509" s="152"/>
      <c r="AO509" s="152"/>
      <c r="AP509" s="153"/>
      <c r="AQ509" s="151"/>
      <c r="AR509" s="152"/>
      <c r="AS509" s="152"/>
      <c r="AT509" s="153"/>
      <c r="AU509" s="152"/>
      <c r="AV509" s="152"/>
      <c r="AW509" s="152"/>
      <c r="AX509" s="196"/>
      <c r="AY509">
        <f t="shared" si="77"/>
        <v>0</v>
      </c>
    </row>
    <row r="510" spans="1:51" ht="18.75" hidden="1" customHeight="1" x14ac:dyDescent="0.15">
      <c r="A510" s="991"/>
      <c r="B510" s="238"/>
      <c r="C510" s="237"/>
      <c r="D510" s="238"/>
      <c r="E510" s="181" t="s">
        <v>138</v>
      </c>
      <c r="F510" s="182"/>
      <c r="G510" s="183" t="s">
        <v>139</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57</v>
      </c>
      <c r="AC510" s="184"/>
      <c r="AD510" s="185"/>
      <c r="AE510" s="206" t="s">
        <v>134</v>
      </c>
      <c r="AF510" s="207"/>
      <c r="AG510" s="207"/>
      <c r="AH510" s="208"/>
      <c r="AI510" s="199" t="s">
        <v>135</v>
      </c>
      <c r="AJ510" s="199"/>
      <c r="AK510" s="199"/>
      <c r="AL510" s="200"/>
      <c r="AM510" s="199" t="s">
        <v>136</v>
      </c>
      <c r="AN510" s="199"/>
      <c r="AO510" s="199"/>
      <c r="AP510" s="200"/>
      <c r="AQ510" s="200" t="s">
        <v>59</v>
      </c>
      <c r="AR510" s="184"/>
      <c r="AS510" s="184"/>
      <c r="AT510" s="185"/>
      <c r="AU510" s="161" t="s">
        <v>60</v>
      </c>
      <c r="AV510" s="161"/>
      <c r="AW510" s="161"/>
      <c r="AX510" s="162"/>
      <c r="AY510">
        <f>COUNTA($G$512)</f>
        <v>0</v>
      </c>
    </row>
    <row r="511" spans="1:51" ht="18.75" hidden="1" customHeight="1" x14ac:dyDescent="0.15">
      <c r="A511" s="991"/>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61</v>
      </c>
      <c r="AH511" s="187"/>
      <c r="AI511" s="201"/>
      <c r="AJ511" s="201"/>
      <c r="AK511" s="201"/>
      <c r="AL511" s="202"/>
      <c r="AM511" s="201"/>
      <c r="AN511" s="201"/>
      <c r="AO511" s="201"/>
      <c r="AP511" s="202"/>
      <c r="AQ511" s="216"/>
      <c r="AR511" s="163"/>
      <c r="AS511" s="164" t="s">
        <v>61</v>
      </c>
      <c r="AT511" s="187"/>
      <c r="AU511" s="163"/>
      <c r="AV511" s="163"/>
      <c r="AW511" s="164" t="s">
        <v>62</v>
      </c>
      <c r="AX511" s="165"/>
      <c r="AY511">
        <f>$AY$510</f>
        <v>0</v>
      </c>
    </row>
    <row r="512" spans="1:51" ht="23.25" hidden="1" customHeight="1" x14ac:dyDescent="0.15">
      <c r="A512" s="991"/>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65</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6"/>
      <c r="AY512">
        <f t="shared" ref="AY512:AY514" si="78">$AY$510</f>
        <v>0</v>
      </c>
    </row>
    <row r="513" spans="1:51" ht="23.25" hidden="1" customHeight="1" x14ac:dyDescent="0.15">
      <c r="A513" s="991"/>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7" t="s">
        <v>67</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6"/>
      <c r="AY513">
        <f t="shared" si="78"/>
        <v>0</v>
      </c>
    </row>
    <row r="514" spans="1:51" ht="23.25" hidden="1" customHeight="1" x14ac:dyDescent="0.15">
      <c r="A514" s="991"/>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7" t="s">
        <v>68</v>
      </c>
      <c r="Z514" s="143"/>
      <c r="AA514" s="144"/>
      <c r="AB514" s="198" t="s">
        <v>69</v>
      </c>
      <c r="AC514" s="198"/>
      <c r="AD514" s="198"/>
      <c r="AE514" s="151"/>
      <c r="AF514" s="152"/>
      <c r="AG514" s="152"/>
      <c r="AH514" s="153"/>
      <c r="AI514" s="151"/>
      <c r="AJ514" s="152"/>
      <c r="AK514" s="152"/>
      <c r="AL514" s="152"/>
      <c r="AM514" s="151"/>
      <c r="AN514" s="152"/>
      <c r="AO514" s="152"/>
      <c r="AP514" s="153"/>
      <c r="AQ514" s="151"/>
      <c r="AR514" s="152"/>
      <c r="AS514" s="152"/>
      <c r="AT514" s="153"/>
      <c r="AU514" s="152"/>
      <c r="AV514" s="152"/>
      <c r="AW514" s="152"/>
      <c r="AX514" s="196"/>
      <c r="AY514">
        <f t="shared" si="78"/>
        <v>0</v>
      </c>
    </row>
    <row r="515" spans="1:51" ht="18.75" hidden="1" customHeight="1" x14ac:dyDescent="0.15">
      <c r="A515" s="991"/>
      <c r="B515" s="238"/>
      <c r="C515" s="237"/>
      <c r="D515" s="238"/>
      <c r="E515" s="181" t="s">
        <v>138</v>
      </c>
      <c r="F515" s="182"/>
      <c r="G515" s="183" t="s">
        <v>139</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57</v>
      </c>
      <c r="AC515" s="184"/>
      <c r="AD515" s="185"/>
      <c r="AE515" s="206" t="s">
        <v>134</v>
      </c>
      <c r="AF515" s="207"/>
      <c r="AG515" s="207"/>
      <c r="AH515" s="208"/>
      <c r="AI515" s="199" t="s">
        <v>135</v>
      </c>
      <c r="AJ515" s="199"/>
      <c r="AK515" s="199"/>
      <c r="AL515" s="200"/>
      <c r="AM515" s="199" t="s">
        <v>136</v>
      </c>
      <c r="AN515" s="199"/>
      <c r="AO515" s="199"/>
      <c r="AP515" s="200"/>
      <c r="AQ515" s="200" t="s">
        <v>59</v>
      </c>
      <c r="AR515" s="184"/>
      <c r="AS515" s="184"/>
      <c r="AT515" s="185"/>
      <c r="AU515" s="161" t="s">
        <v>60</v>
      </c>
      <c r="AV515" s="161"/>
      <c r="AW515" s="161"/>
      <c r="AX515" s="162"/>
      <c r="AY515">
        <f>COUNTA($G$517)</f>
        <v>0</v>
      </c>
    </row>
    <row r="516" spans="1:51" ht="18.75" hidden="1" customHeight="1" x14ac:dyDescent="0.15">
      <c r="A516" s="991"/>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61</v>
      </c>
      <c r="AH516" s="187"/>
      <c r="AI516" s="201"/>
      <c r="AJ516" s="201"/>
      <c r="AK516" s="201"/>
      <c r="AL516" s="202"/>
      <c r="AM516" s="201"/>
      <c r="AN516" s="201"/>
      <c r="AO516" s="201"/>
      <c r="AP516" s="202"/>
      <c r="AQ516" s="216"/>
      <c r="AR516" s="163"/>
      <c r="AS516" s="164" t="s">
        <v>61</v>
      </c>
      <c r="AT516" s="187"/>
      <c r="AU516" s="163"/>
      <c r="AV516" s="163"/>
      <c r="AW516" s="164" t="s">
        <v>62</v>
      </c>
      <c r="AX516" s="165"/>
      <c r="AY516">
        <f>$AY$515</f>
        <v>0</v>
      </c>
    </row>
    <row r="517" spans="1:51" ht="23.25" hidden="1" customHeight="1" x14ac:dyDescent="0.15">
      <c r="A517" s="991"/>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65</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6"/>
      <c r="AY517">
        <f t="shared" ref="AY517:AY519" si="79">$AY$515</f>
        <v>0</v>
      </c>
    </row>
    <row r="518" spans="1:51" ht="23.25" hidden="1" customHeight="1" x14ac:dyDescent="0.15">
      <c r="A518" s="991"/>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7" t="s">
        <v>67</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6"/>
      <c r="AY518">
        <f t="shared" si="79"/>
        <v>0</v>
      </c>
    </row>
    <row r="519" spans="1:51" ht="23.25" hidden="1" customHeight="1" x14ac:dyDescent="0.15">
      <c r="A519" s="991"/>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7" t="s">
        <v>68</v>
      </c>
      <c r="Z519" s="143"/>
      <c r="AA519" s="144"/>
      <c r="AB519" s="198" t="s">
        <v>69</v>
      </c>
      <c r="AC519" s="198"/>
      <c r="AD519" s="198"/>
      <c r="AE519" s="151"/>
      <c r="AF519" s="152"/>
      <c r="AG519" s="152"/>
      <c r="AH519" s="153"/>
      <c r="AI519" s="151"/>
      <c r="AJ519" s="152"/>
      <c r="AK519" s="152"/>
      <c r="AL519" s="152"/>
      <c r="AM519" s="151"/>
      <c r="AN519" s="152"/>
      <c r="AO519" s="152"/>
      <c r="AP519" s="153"/>
      <c r="AQ519" s="151"/>
      <c r="AR519" s="152"/>
      <c r="AS519" s="152"/>
      <c r="AT519" s="153"/>
      <c r="AU519" s="152"/>
      <c r="AV519" s="152"/>
      <c r="AW519" s="152"/>
      <c r="AX519" s="196"/>
      <c r="AY519">
        <f t="shared" si="79"/>
        <v>0</v>
      </c>
    </row>
    <row r="520" spans="1:51" ht="18.75" hidden="1" customHeight="1" x14ac:dyDescent="0.15">
      <c r="A520" s="991"/>
      <c r="B520" s="238"/>
      <c r="C520" s="237"/>
      <c r="D520" s="238"/>
      <c r="E520" s="181" t="s">
        <v>138</v>
      </c>
      <c r="F520" s="182"/>
      <c r="G520" s="183" t="s">
        <v>139</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57</v>
      </c>
      <c r="AC520" s="184"/>
      <c r="AD520" s="185"/>
      <c r="AE520" s="206" t="s">
        <v>134</v>
      </c>
      <c r="AF520" s="207"/>
      <c r="AG520" s="207"/>
      <c r="AH520" s="208"/>
      <c r="AI520" s="199" t="s">
        <v>135</v>
      </c>
      <c r="AJ520" s="199"/>
      <c r="AK520" s="199"/>
      <c r="AL520" s="200"/>
      <c r="AM520" s="199" t="s">
        <v>136</v>
      </c>
      <c r="AN520" s="199"/>
      <c r="AO520" s="199"/>
      <c r="AP520" s="200"/>
      <c r="AQ520" s="200" t="s">
        <v>59</v>
      </c>
      <c r="AR520" s="184"/>
      <c r="AS520" s="184"/>
      <c r="AT520" s="185"/>
      <c r="AU520" s="161" t="s">
        <v>60</v>
      </c>
      <c r="AV520" s="161"/>
      <c r="AW520" s="161"/>
      <c r="AX520" s="162"/>
      <c r="AY520">
        <f>COUNTA($G$522)</f>
        <v>0</v>
      </c>
    </row>
    <row r="521" spans="1:51" ht="18.75" hidden="1" customHeight="1" x14ac:dyDescent="0.15">
      <c r="A521" s="991"/>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61</v>
      </c>
      <c r="AH521" s="187"/>
      <c r="AI521" s="201"/>
      <c r="AJ521" s="201"/>
      <c r="AK521" s="201"/>
      <c r="AL521" s="202"/>
      <c r="AM521" s="201"/>
      <c r="AN521" s="201"/>
      <c r="AO521" s="201"/>
      <c r="AP521" s="202"/>
      <c r="AQ521" s="216"/>
      <c r="AR521" s="163"/>
      <c r="AS521" s="164" t="s">
        <v>61</v>
      </c>
      <c r="AT521" s="187"/>
      <c r="AU521" s="163"/>
      <c r="AV521" s="163"/>
      <c r="AW521" s="164" t="s">
        <v>62</v>
      </c>
      <c r="AX521" s="165"/>
      <c r="AY521">
        <f>$AY$520</f>
        <v>0</v>
      </c>
    </row>
    <row r="522" spans="1:51" ht="23.25" hidden="1" customHeight="1" x14ac:dyDescent="0.15">
      <c r="A522" s="991"/>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65</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6"/>
      <c r="AY522">
        <f t="shared" ref="AY522:AY524" si="80">$AY$520</f>
        <v>0</v>
      </c>
    </row>
    <row r="523" spans="1:51" ht="23.25" hidden="1" customHeight="1" x14ac:dyDescent="0.15">
      <c r="A523" s="991"/>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7" t="s">
        <v>67</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6"/>
      <c r="AY523">
        <f t="shared" si="80"/>
        <v>0</v>
      </c>
    </row>
    <row r="524" spans="1:51" ht="23.25" hidden="1" customHeight="1" x14ac:dyDescent="0.15">
      <c r="A524" s="991"/>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7" t="s">
        <v>68</v>
      </c>
      <c r="Z524" s="143"/>
      <c r="AA524" s="144"/>
      <c r="AB524" s="198" t="s">
        <v>69</v>
      </c>
      <c r="AC524" s="198"/>
      <c r="AD524" s="198"/>
      <c r="AE524" s="151"/>
      <c r="AF524" s="152"/>
      <c r="AG524" s="152"/>
      <c r="AH524" s="153"/>
      <c r="AI524" s="151"/>
      <c r="AJ524" s="152"/>
      <c r="AK524" s="152"/>
      <c r="AL524" s="152"/>
      <c r="AM524" s="151"/>
      <c r="AN524" s="152"/>
      <c r="AO524" s="152"/>
      <c r="AP524" s="153"/>
      <c r="AQ524" s="151"/>
      <c r="AR524" s="152"/>
      <c r="AS524" s="152"/>
      <c r="AT524" s="153"/>
      <c r="AU524" s="152"/>
      <c r="AV524" s="152"/>
      <c r="AW524" s="152"/>
      <c r="AX524" s="196"/>
      <c r="AY524">
        <f t="shared" si="80"/>
        <v>0</v>
      </c>
    </row>
    <row r="525" spans="1:51" ht="18.75" hidden="1" customHeight="1" x14ac:dyDescent="0.15">
      <c r="A525" s="991"/>
      <c r="B525" s="238"/>
      <c r="C525" s="237"/>
      <c r="D525" s="238"/>
      <c r="E525" s="181" t="s">
        <v>138</v>
      </c>
      <c r="F525" s="182"/>
      <c r="G525" s="183" t="s">
        <v>139</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57</v>
      </c>
      <c r="AC525" s="184"/>
      <c r="AD525" s="185"/>
      <c r="AE525" s="206" t="s">
        <v>134</v>
      </c>
      <c r="AF525" s="207"/>
      <c r="AG525" s="207"/>
      <c r="AH525" s="208"/>
      <c r="AI525" s="199" t="s">
        <v>135</v>
      </c>
      <c r="AJ525" s="199"/>
      <c r="AK525" s="199"/>
      <c r="AL525" s="200"/>
      <c r="AM525" s="199" t="s">
        <v>136</v>
      </c>
      <c r="AN525" s="199"/>
      <c r="AO525" s="199"/>
      <c r="AP525" s="200"/>
      <c r="AQ525" s="200" t="s">
        <v>59</v>
      </c>
      <c r="AR525" s="184"/>
      <c r="AS525" s="184"/>
      <c r="AT525" s="185"/>
      <c r="AU525" s="161" t="s">
        <v>60</v>
      </c>
      <c r="AV525" s="161"/>
      <c r="AW525" s="161"/>
      <c r="AX525" s="162"/>
      <c r="AY525">
        <f>COUNTA($G$527)</f>
        <v>0</v>
      </c>
    </row>
    <row r="526" spans="1:51" ht="18.75" hidden="1" customHeight="1" x14ac:dyDescent="0.15">
      <c r="A526" s="991"/>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61</v>
      </c>
      <c r="AH526" s="187"/>
      <c r="AI526" s="201"/>
      <c r="AJ526" s="201"/>
      <c r="AK526" s="201"/>
      <c r="AL526" s="202"/>
      <c r="AM526" s="201"/>
      <c r="AN526" s="201"/>
      <c r="AO526" s="201"/>
      <c r="AP526" s="202"/>
      <c r="AQ526" s="216"/>
      <c r="AR526" s="163"/>
      <c r="AS526" s="164" t="s">
        <v>61</v>
      </c>
      <c r="AT526" s="187"/>
      <c r="AU526" s="163"/>
      <c r="AV526" s="163"/>
      <c r="AW526" s="164" t="s">
        <v>62</v>
      </c>
      <c r="AX526" s="165"/>
      <c r="AY526">
        <f>$AY$525</f>
        <v>0</v>
      </c>
    </row>
    <row r="527" spans="1:51" ht="23.25" hidden="1" customHeight="1" x14ac:dyDescent="0.15">
      <c r="A527" s="991"/>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65</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6"/>
      <c r="AY527">
        <f t="shared" ref="AY527:AY529" si="81">$AY$525</f>
        <v>0</v>
      </c>
    </row>
    <row r="528" spans="1:51" ht="23.25" hidden="1" customHeight="1" x14ac:dyDescent="0.15">
      <c r="A528" s="991"/>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7" t="s">
        <v>67</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6"/>
      <c r="AY528">
        <f t="shared" si="81"/>
        <v>0</v>
      </c>
    </row>
    <row r="529" spans="1:51" ht="23.25" hidden="1" customHeight="1" x14ac:dyDescent="0.15">
      <c r="A529" s="991"/>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7" t="s">
        <v>68</v>
      </c>
      <c r="Z529" s="143"/>
      <c r="AA529" s="144"/>
      <c r="AB529" s="198" t="s">
        <v>69</v>
      </c>
      <c r="AC529" s="198"/>
      <c r="AD529" s="198"/>
      <c r="AE529" s="151"/>
      <c r="AF529" s="152"/>
      <c r="AG529" s="152"/>
      <c r="AH529" s="153"/>
      <c r="AI529" s="151"/>
      <c r="AJ529" s="152"/>
      <c r="AK529" s="152"/>
      <c r="AL529" s="152"/>
      <c r="AM529" s="151"/>
      <c r="AN529" s="152"/>
      <c r="AO529" s="152"/>
      <c r="AP529" s="153"/>
      <c r="AQ529" s="151"/>
      <c r="AR529" s="152"/>
      <c r="AS529" s="152"/>
      <c r="AT529" s="153"/>
      <c r="AU529" s="152"/>
      <c r="AV529" s="152"/>
      <c r="AW529" s="152"/>
      <c r="AX529" s="196"/>
      <c r="AY529">
        <f t="shared" si="81"/>
        <v>0</v>
      </c>
    </row>
    <row r="530" spans="1:51" ht="18.75" hidden="1" customHeight="1" x14ac:dyDescent="0.15">
      <c r="A530" s="991"/>
      <c r="B530" s="238"/>
      <c r="C530" s="237"/>
      <c r="D530" s="238"/>
      <c r="E530" s="181" t="s">
        <v>138</v>
      </c>
      <c r="F530" s="182"/>
      <c r="G530" s="183" t="s">
        <v>139</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57</v>
      </c>
      <c r="AC530" s="184"/>
      <c r="AD530" s="185"/>
      <c r="AE530" s="206" t="s">
        <v>134</v>
      </c>
      <c r="AF530" s="207"/>
      <c r="AG530" s="207"/>
      <c r="AH530" s="208"/>
      <c r="AI530" s="199" t="s">
        <v>135</v>
      </c>
      <c r="AJ530" s="199"/>
      <c r="AK530" s="199"/>
      <c r="AL530" s="200"/>
      <c r="AM530" s="199" t="s">
        <v>136</v>
      </c>
      <c r="AN530" s="199"/>
      <c r="AO530" s="199"/>
      <c r="AP530" s="200"/>
      <c r="AQ530" s="200" t="s">
        <v>59</v>
      </c>
      <c r="AR530" s="184"/>
      <c r="AS530" s="184"/>
      <c r="AT530" s="185"/>
      <c r="AU530" s="161" t="s">
        <v>60</v>
      </c>
      <c r="AV530" s="161"/>
      <c r="AW530" s="161"/>
      <c r="AX530" s="162"/>
      <c r="AY530">
        <f>COUNTA($G$532)</f>
        <v>0</v>
      </c>
    </row>
    <row r="531" spans="1:51" ht="18.75" hidden="1" customHeight="1" x14ac:dyDescent="0.15">
      <c r="A531" s="991"/>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61</v>
      </c>
      <c r="AH531" s="187"/>
      <c r="AI531" s="201"/>
      <c r="AJ531" s="201"/>
      <c r="AK531" s="201"/>
      <c r="AL531" s="202"/>
      <c r="AM531" s="201"/>
      <c r="AN531" s="201"/>
      <c r="AO531" s="201"/>
      <c r="AP531" s="202"/>
      <c r="AQ531" s="216"/>
      <c r="AR531" s="163"/>
      <c r="AS531" s="164" t="s">
        <v>61</v>
      </c>
      <c r="AT531" s="187"/>
      <c r="AU531" s="163"/>
      <c r="AV531" s="163"/>
      <c r="AW531" s="164" t="s">
        <v>62</v>
      </c>
      <c r="AX531" s="165"/>
      <c r="AY531">
        <f>$AY$530</f>
        <v>0</v>
      </c>
    </row>
    <row r="532" spans="1:51" ht="23.25" hidden="1" customHeight="1" x14ac:dyDescent="0.15">
      <c r="A532" s="991"/>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65</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6"/>
      <c r="AY532">
        <f t="shared" ref="AY532:AY534" si="82">$AY$530</f>
        <v>0</v>
      </c>
    </row>
    <row r="533" spans="1:51" ht="23.25" hidden="1" customHeight="1" x14ac:dyDescent="0.15">
      <c r="A533" s="991"/>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7" t="s">
        <v>67</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6"/>
      <c r="AY533">
        <f t="shared" si="82"/>
        <v>0</v>
      </c>
    </row>
    <row r="534" spans="1:51" ht="23.25" hidden="1" customHeight="1" x14ac:dyDescent="0.15">
      <c r="A534" s="991"/>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7" t="s">
        <v>68</v>
      </c>
      <c r="Z534" s="143"/>
      <c r="AA534" s="144"/>
      <c r="AB534" s="198" t="s">
        <v>69</v>
      </c>
      <c r="AC534" s="198"/>
      <c r="AD534" s="198"/>
      <c r="AE534" s="151"/>
      <c r="AF534" s="152"/>
      <c r="AG534" s="152"/>
      <c r="AH534" s="153"/>
      <c r="AI534" s="151"/>
      <c r="AJ534" s="152"/>
      <c r="AK534" s="152"/>
      <c r="AL534" s="152"/>
      <c r="AM534" s="151"/>
      <c r="AN534" s="152"/>
      <c r="AO534" s="152"/>
      <c r="AP534" s="153"/>
      <c r="AQ534" s="151"/>
      <c r="AR534" s="152"/>
      <c r="AS534" s="152"/>
      <c r="AT534" s="153"/>
      <c r="AU534" s="152"/>
      <c r="AV534" s="152"/>
      <c r="AW534" s="152"/>
      <c r="AX534" s="196"/>
      <c r="AY534">
        <f t="shared" si="82"/>
        <v>0</v>
      </c>
    </row>
    <row r="535" spans="1:51" ht="23.85" hidden="1" customHeight="1" x14ac:dyDescent="0.15">
      <c r="A535" s="991"/>
      <c r="B535" s="238"/>
      <c r="C535" s="237"/>
      <c r="D535" s="238"/>
      <c r="E535" s="172" t="s">
        <v>142</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91"/>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91"/>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91"/>
      <c r="B538" s="238"/>
      <c r="C538" s="237"/>
      <c r="D538" s="238"/>
      <c r="E538" s="224" t="s">
        <v>141</v>
      </c>
      <c r="F538" s="225"/>
      <c r="G538" s="226" t="s">
        <v>131</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91"/>
      <c r="B539" s="238"/>
      <c r="C539" s="237"/>
      <c r="D539" s="238"/>
      <c r="E539" s="181" t="s">
        <v>132</v>
      </c>
      <c r="F539" s="182"/>
      <c r="G539" s="183" t="s">
        <v>133</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57</v>
      </c>
      <c r="AC539" s="184"/>
      <c r="AD539" s="185"/>
      <c r="AE539" s="206" t="s">
        <v>134</v>
      </c>
      <c r="AF539" s="207"/>
      <c r="AG539" s="207"/>
      <c r="AH539" s="208"/>
      <c r="AI539" s="199" t="s">
        <v>135</v>
      </c>
      <c r="AJ539" s="199"/>
      <c r="AK539" s="199"/>
      <c r="AL539" s="200"/>
      <c r="AM539" s="199" t="s">
        <v>136</v>
      </c>
      <c r="AN539" s="199"/>
      <c r="AO539" s="199"/>
      <c r="AP539" s="200"/>
      <c r="AQ539" s="200" t="s">
        <v>59</v>
      </c>
      <c r="AR539" s="184"/>
      <c r="AS539" s="184"/>
      <c r="AT539" s="185"/>
      <c r="AU539" s="161" t="s">
        <v>60</v>
      </c>
      <c r="AV539" s="161"/>
      <c r="AW539" s="161"/>
      <c r="AX539" s="162"/>
      <c r="AY539">
        <f>COUNTA($G$541)</f>
        <v>0</v>
      </c>
    </row>
    <row r="540" spans="1:51" ht="18.75" hidden="1" customHeight="1" x14ac:dyDescent="0.15">
      <c r="A540" s="991"/>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61</v>
      </c>
      <c r="AH540" s="187"/>
      <c r="AI540" s="201"/>
      <c r="AJ540" s="201"/>
      <c r="AK540" s="201"/>
      <c r="AL540" s="202"/>
      <c r="AM540" s="201"/>
      <c r="AN540" s="201"/>
      <c r="AO540" s="201"/>
      <c r="AP540" s="202"/>
      <c r="AQ540" s="216"/>
      <c r="AR540" s="163"/>
      <c r="AS540" s="164" t="s">
        <v>61</v>
      </c>
      <c r="AT540" s="187"/>
      <c r="AU540" s="163"/>
      <c r="AV540" s="163"/>
      <c r="AW540" s="164" t="s">
        <v>62</v>
      </c>
      <c r="AX540" s="165"/>
      <c r="AY540">
        <f>$AY$539</f>
        <v>0</v>
      </c>
    </row>
    <row r="541" spans="1:51" ht="23.25" hidden="1" customHeight="1" x14ac:dyDescent="0.15">
      <c r="A541" s="991"/>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65</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6"/>
      <c r="AY541">
        <f t="shared" ref="AY541:AY543" si="83">$AY$539</f>
        <v>0</v>
      </c>
    </row>
    <row r="542" spans="1:51" ht="23.25" hidden="1" customHeight="1" x14ac:dyDescent="0.15">
      <c r="A542" s="991"/>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7" t="s">
        <v>67</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6"/>
      <c r="AY542">
        <f t="shared" si="83"/>
        <v>0</v>
      </c>
    </row>
    <row r="543" spans="1:51" ht="23.25" hidden="1" customHeight="1" x14ac:dyDescent="0.15">
      <c r="A543" s="991"/>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7" t="s">
        <v>68</v>
      </c>
      <c r="Z543" s="143"/>
      <c r="AA543" s="144"/>
      <c r="AB543" s="198" t="s">
        <v>69</v>
      </c>
      <c r="AC543" s="198"/>
      <c r="AD543" s="198"/>
      <c r="AE543" s="151"/>
      <c r="AF543" s="152"/>
      <c r="AG543" s="152"/>
      <c r="AH543" s="153"/>
      <c r="AI543" s="151"/>
      <c r="AJ543" s="152"/>
      <c r="AK543" s="152"/>
      <c r="AL543" s="152"/>
      <c r="AM543" s="151"/>
      <c r="AN543" s="152"/>
      <c r="AO543" s="152"/>
      <c r="AP543" s="153"/>
      <c r="AQ543" s="151"/>
      <c r="AR543" s="152"/>
      <c r="AS543" s="152"/>
      <c r="AT543" s="153"/>
      <c r="AU543" s="152"/>
      <c r="AV543" s="152"/>
      <c r="AW543" s="152"/>
      <c r="AX543" s="196"/>
      <c r="AY543">
        <f t="shared" si="83"/>
        <v>0</v>
      </c>
    </row>
    <row r="544" spans="1:51" ht="18.75" hidden="1" customHeight="1" x14ac:dyDescent="0.15">
      <c r="A544" s="991"/>
      <c r="B544" s="238"/>
      <c r="C544" s="237"/>
      <c r="D544" s="238"/>
      <c r="E544" s="181" t="s">
        <v>132</v>
      </c>
      <c r="F544" s="182"/>
      <c r="G544" s="183" t="s">
        <v>133</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57</v>
      </c>
      <c r="AC544" s="184"/>
      <c r="AD544" s="185"/>
      <c r="AE544" s="206" t="s">
        <v>134</v>
      </c>
      <c r="AF544" s="207"/>
      <c r="AG544" s="207"/>
      <c r="AH544" s="208"/>
      <c r="AI544" s="199" t="s">
        <v>135</v>
      </c>
      <c r="AJ544" s="199"/>
      <c r="AK544" s="199"/>
      <c r="AL544" s="200"/>
      <c r="AM544" s="199" t="s">
        <v>136</v>
      </c>
      <c r="AN544" s="199"/>
      <c r="AO544" s="199"/>
      <c r="AP544" s="200"/>
      <c r="AQ544" s="200" t="s">
        <v>59</v>
      </c>
      <c r="AR544" s="184"/>
      <c r="AS544" s="184"/>
      <c r="AT544" s="185"/>
      <c r="AU544" s="161" t="s">
        <v>60</v>
      </c>
      <c r="AV544" s="161"/>
      <c r="AW544" s="161"/>
      <c r="AX544" s="162"/>
      <c r="AY544">
        <f>COUNTA($G$546)</f>
        <v>0</v>
      </c>
    </row>
    <row r="545" spans="1:51" ht="18.75" hidden="1" customHeight="1" x14ac:dyDescent="0.15">
      <c r="A545" s="991"/>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61</v>
      </c>
      <c r="AH545" s="187"/>
      <c r="AI545" s="201"/>
      <c r="AJ545" s="201"/>
      <c r="AK545" s="201"/>
      <c r="AL545" s="202"/>
      <c r="AM545" s="201"/>
      <c r="AN545" s="201"/>
      <c r="AO545" s="201"/>
      <c r="AP545" s="202"/>
      <c r="AQ545" s="216"/>
      <c r="AR545" s="163"/>
      <c r="AS545" s="164" t="s">
        <v>61</v>
      </c>
      <c r="AT545" s="187"/>
      <c r="AU545" s="163"/>
      <c r="AV545" s="163"/>
      <c r="AW545" s="164" t="s">
        <v>62</v>
      </c>
      <c r="AX545" s="165"/>
      <c r="AY545">
        <f>$AY$544</f>
        <v>0</v>
      </c>
    </row>
    <row r="546" spans="1:51" ht="23.25" hidden="1" customHeight="1" x14ac:dyDescent="0.15">
      <c r="A546" s="991"/>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65</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6"/>
      <c r="AY546">
        <f t="shared" ref="AY546:AY548" si="84">$AY$544</f>
        <v>0</v>
      </c>
    </row>
    <row r="547" spans="1:51" ht="23.25" hidden="1" customHeight="1" x14ac:dyDescent="0.15">
      <c r="A547" s="991"/>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7" t="s">
        <v>67</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6"/>
      <c r="AY547">
        <f t="shared" si="84"/>
        <v>0</v>
      </c>
    </row>
    <row r="548" spans="1:51" ht="23.25" hidden="1" customHeight="1" x14ac:dyDescent="0.15">
      <c r="A548" s="991"/>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7" t="s">
        <v>68</v>
      </c>
      <c r="Z548" s="143"/>
      <c r="AA548" s="144"/>
      <c r="AB548" s="198" t="s">
        <v>69</v>
      </c>
      <c r="AC548" s="198"/>
      <c r="AD548" s="198"/>
      <c r="AE548" s="151"/>
      <c r="AF548" s="152"/>
      <c r="AG548" s="152"/>
      <c r="AH548" s="153"/>
      <c r="AI548" s="151"/>
      <c r="AJ548" s="152"/>
      <c r="AK548" s="152"/>
      <c r="AL548" s="152"/>
      <c r="AM548" s="151"/>
      <c r="AN548" s="152"/>
      <c r="AO548" s="152"/>
      <c r="AP548" s="153"/>
      <c r="AQ548" s="151"/>
      <c r="AR548" s="152"/>
      <c r="AS548" s="152"/>
      <c r="AT548" s="153"/>
      <c r="AU548" s="152"/>
      <c r="AV548" s="152"/>
      <c r="AW548" s="152"/>
      <c r="AX548" s="196"/>
      <c r="AY548">
        <f t="shared" si="84"/>
        <v>0</v>
      </c>
    </row>
    <row r="549" spans="1:51" ht="18.75" hidden="1" customHeight="1" x14ac:dyDescent="0.15">
      <c r="A549" s="991"/>
      <c r="B549" s="238"/>
      <c r="C549" s="237"/>
      <c r="D549" s="238"/>
      <c r="E549" s="181" t="s">
        <v>132</v>
      </c>
      <c r="F549" s="182"/>
      <c r="G549" s="183" t="s">
        <v>133</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57</v>
      </c>
      <c r="AC549" s="184"/>
      <c r="AD549" s="185"/>
      <c r="AE549" s="206" t="s">
        <v>134</v>
      </c>
      <c r="AF549" s="207"/>
      <c r="AG549" s="207"/>
      <c r="AH549" s="208"/>
      <c r="AI549" s="199" t="s">
        <v>135</v>
      </c>
      <c r="AJ549" s="199"/>
      <c r="AK549" s="199"/>
      <c r="AL549" s="200"/>
      <c r="AM549" s="199" t="s">
        <v>136</v>
      </c>
      <c r="AN549" s="199"/>
      <c r="AO549" s="199"/>
      <c r="AP549" s="200"/>
      <c r="AQ549" s="200" t="s">
        <v>59</v>
      </c>
      <c r="AR549" s="184"/>
      <c r="AS549" s="184"/>
      <c r="AT549" s="185"/>
      <c r="AU549" s="161" t="s">
        <v>60</v>
      </c>
      <c r="AV549" s="161"/>
      <c r="AW549" s="161"/>
      <c r="AX549" s="162"/>
      <c r="AY549">
        <f>COUNTA($G$551)</f>
        <v>0</v>
      </c>
    </row>
    <row r="550" spans="1:51" ht="18.75" hidden="1" customHeight="1" x14ac:dyDescent="0.15">
      <c r="A550" s="991"/>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61</v>
      </c>
      <c r="AH550" s="187"/>
      <c r="AI550" s="201"/>
      <c r="AJ550" s="201"/>
      <c r="AK550" s="201"/>
      <c r="AL550" s="202"/>
      <c r="AM550" s="201"/>
      <c r="AN550" s="201"/>
      <c r="AO550" s="201"/>
      <c r="AP550" s="202"/>
      <c r="AQ550" s="216"/>
      <c r="AR550" s="163"/>
      <c r="AS550" s="164" t="s">
        <v>61</v>
      </c>
      <c r="AT550" s="187"/>
      <c r="AU550" s="163"/>
      <c r="AV550" s="163"/>
      <c r="AW550" s="164" t="s">
        <v>62</v>
      </c>
      <c r="AX550" s="165"/>
      <c r="AY550">
        <f>$AY$549</f>
        <v>0</v>
      </c>
    </row>
    <row r="551" spans="1:51" ht="23.25" hidden="1" customHeight="1" x14ac:dyDescent="0.15">
      <c r="A551" s="991"/>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65</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6"/>
      <c r="AY551">
        <f t="shared" ref="AY551:AY553" si="85">$AY$549</f>
        <v>0</v>
      </c>
    </row>
    <row r="552" spans="1:51" ht="23.25" hidden="1" customHeight="1" x14ac:dyDescent="0.15">
      <c r="A552" s="991"/>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7" t="s">
        <v>67</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6"/>
      <c r="AY552">
        <f t="shared" si="85"/>
        <v>0</v>
      </c>
    </row>
    <row r="553" spans="1:51" ht="23.25" hidden="1" customHeight="1" x14ac:dyDescent="0.15">
      <c r="A553" s="991"/>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7" t="s">
        <v>68</v>
      </c>
      <c r="Z553" s="143"/>
      <c r="AA553" s="144"/>
      <c r="AB553" s="198" t="s">
        <v>69</v>
      </c>
      <c r="AC553" s="198"/>
      <c r="AD553" s="198"/>
      <c r="AE553" s="151"/>
      <c r="AF553" s="152"/>
      <c r="AG553" s="152"/>
      <c r="AH553" s="153"/>
      <c r="AI553" s="151"/>
      <c r="AJ553" s="152"/>
      <c r="AK553" s="152"/>
      <c r="AL553" s="152"/>
      <c r="AM553" s="151"/>
      <c r="AN553" s="152"/>
      <c r="AO553" s="152"/>
      <c r="AP553" s="153"/>
      <c r="AQ553" s="151"/>
      <c r="AR553" s="152"/>
      <c r="AS553" s="152"/>
      <c r="AT553" s="153"/>
      <c r="AU553" s="152"/>
      <c r="AV553" s="152"/>
      <c r="AW553" s="152"/>
      <c r="AX553" s="196"/>
      <c r="AY553">
        <f t="shared" si="85"/>
        <v>0</v>
      </c>
    </row>
    <row r="554" spans="1:51" ht="18.75" hidden="1" customHeight="1" x14ac:dyDescent="0.15">
      <c r="A554" s="991"/>
      <c r="B554" s="238"/>
      <c r="C554" s="237"/>
      <c r="D554" s="238"/>
      <c r="E554" s="181" t="s">
        <v>132</v>
      </c>
      <c r="F554" s="182"/>
      <c r="G554" s="183" t="s">
        <v>133</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57</v>
      </c>
      <c r="AC554" s="184"/>
      <c r="AD554" s="185"/>
      <c r="AE554" s="206" t="s">
        <v>134</v>
      </c>
      <c r="AF554" s="207"/>
      <c r="AG554" s="207"/>
      <c r="AH554" s="208"/>
      <c r="AI554" s="199" t="s">
        <v>135</v>
      </c>
      <c r="AJ554" s="199"/>
      <c r="AK554" s="199"/>
      <c r="AL554" s="200"/>
      <c r="AM554" s="199" t="s">
        <v>136</v>
      </c>
      <c r="AN554" s="199"/>
      <c r="AO554" s="199"/>
      <c r="AP554" s="200"/>
      <c r="AQ554" s="200" t="s">
        <v>59</v>
      </c>
      <c r="AR554" s="184"/>
      <c r="AS554" s="184"/>
      <c r="AT554" s="185"/>
      <c r="AU554" s="161" t="s">
        <v>60</v>
      </c>
      <c r="AV554" s="161"/>
      <c r="AW554" s="161"/>
      <c r="AX554" s="162"/>
      <c r="AY554">
        <f>COUNTA($G$556)</f>
        <v>0</v>
      </c>
    </row>
    <row r="555" spans="1:51" ht="18.75" hidden="1" customHeight="1" x14ac:dyDescent="0.15">
      <c r="A555" s="991"/>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61</v>
      </c>
      <c r="AH555" s="187"/>
      <c r="AI555" s="201"/>
      <c r="AJ555" s="201"/>
      <c r="AK555" s="201"/>
      <c r="AL555" s="202"/>
      <c r="AM555" s="201"/>
      <c r="AN555" s="201"/>
      <c r="AO555" s="201"/>
      <c r="AP555" s="202"/>
      <c r="AQ555" s="216"/>
      <c r="AR555" s="163"/>
      <c r="AS555" s="164" t="s">
        <v>61</v>
      </c>
      <c r="AT555" s="187"/>
      <c r="AU555" s="163"/>
      <c r="AV555" s="163"/>
      <c r="AW555" s="164" t="s">
        <v>62</v>
      </c>
      <c r="AX555" s="165"/>
      <c r="AY555">
        <f>$AY$554</f>
        <v>0</v>
      </c>
    </row>
    <row r="556" spans="1:51" ht="23.25" hidden="1" customHeight="1" x14ac:dyDescent="0.15">
      <c r="A556" s="991"/>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65</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6"/>
      <c r="AY556">
        <f t="shared" ref="AY556:AY558" si="86">$AY$554</f>
        <v>0</v>
      </c>
    </row>
    <row r="557" spans="1:51" ht="23.25" hidden="1" customHeight="1" x14ac:dyDescent="0.15">
      <c r="A557" s="991"/>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7" t="s">
        <v>67</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6"/>
      <c r="AY557">
        <f t="shared" si="86"/>
        <v>0</v>
      </c>
    </row>
    <row r="558" spans="1:51" ht="23.25" hidden="1" customHeight="1" x14ac:dyDescent="0.15">
      <c r="A558" s="991"/>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7" t="s">
        <v>68</v>
      </c>
      <c r="Z558" s="143"/>
      <c r="AA558" s="144"/>
      <c r="AB558" s="198" t="s">
        <v>69</v>
      </c>
      <c r="AC558" s="198"/>
      <c r="AD558" s="198"/>
      <c r="AE558" s="151"/>
      <c r="AF558" s="152"/>
      <c r="AG558" s="152"/>
      <c r="AH558" s="153"/>
      <c r="AI558" s="151"/>
      <c r="AJ558" s="152"/>
      <c r="AK558" s="152"/>
      <c r="AL558" s="152"/>
      <c r="AM558" s="151"/>
      <c r="AN558" s="152"/>
      <c r="AO558" s="152"/>
      <c r="AP558" s="153"/>
      <c r="AQ558" s="151"/>
      <c r="AR558" s="152"/>
      <c r="AS558" s="152"/>
      <c r="AT558" s="153"/>
      <c r="AU558" s="152"/>
      <c r="AV558" s="152"/>
      <c r="AW558" s="152"/>
      <c r="AX558" s="196"/>
      <c r="AY558">
        <f t="shared" si="86"/>
        <v>0</v>
      </c>
    </row>
    <row r="559" spans="1:51" ht="18.75" hidden="1" customHeight="1" x14ac:dyDescent="0.15">
      <c r="A559" s="991"/>
      <c r="B559" s="238"/>
      <c r="C559" s="237"/>
      <c r="D559" s="238"/>
      <c r="E559" s="181" t="s">
        <v>132</v>
      </c>
      <c r="F559" s="182"/>
      <c r="G559" s="183" t="s">
        <v>133</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57</v>
      </c>
      <c r="AC559" s="184"/>
      <c r="AD559" s="185"/>
      <c r="AE559" s="206" t="s">
        <v>134</v>
      </c>
      <c r="AF559" s="207"/>
      <c r="AG559" s="207"/>
      <c r="AH559" s="208"/>
      <c r="AI559" s="199" t="s">
        <v>135</v>
      </c>
      <c r="AJ559" s="199"/>
      <c r="AK559" s="199"/>
      <c r="AL559" s="200"/>
      <c r="AM559" s="199" t="s">
        <v>136</v>
      </c>
      <c r="AN559" s="199"/>
      <c r="AO559" s="199"/>
      <c r="AP559" s="200"/>
      <c r="AQ559" s="200" t="s">
        <v>59</v>
      </c>
      <c r="AR559" s="184"/>
      <c r="AS559" s="184"/>
      <c r="AT559" s="185"/>
      <c r="AU559" s="161" t="s">
        <v>60</v>
      </c>
      <c r="AV559" s="161"/>
      <c r="AW559" s="161"/>
      <c r="AX559" s="162"/>
      <c r="AY559">
        <f>COUNTA($G$561)</f>
        <v>0</v>
      </c>
    </row>
    <row r="560" spans="1:51" ht="18.75" hidden="1" customHeight="1" x14ac:dyDescent="0.15">
      <c r="A560" s="991"/>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61</v>
      </c>
      <c r="AH560" s="187"/>
      <c r="AI560" s="201"/>
      <c r="AJ560" s="201"/>
      <c r="AK560" s="201"/>
      <c r="AL560" s="202"/>
      <c r="AM560" s="201"/>
      <c r="AN560" s="201"/>
      <c r="AO560" s="201"/>
      <c r="AP560" s="202"/>
      <c r="AQ560" s="216"/>
      <c r="AR560" s="163"/>
      <c r="AS560" s="164" t="s">
        <v>61</v>
      </c>
      <c r="AT560" s="187"/>
      <c r="AU560" s="163"/>
      <c r="AV560" s="163"/>
      <c r="AW560" s="164" t="s">
        <v>62</v>
      </c>
      <c r="AX560" s="165"/>
      <c r="AY560">
        <f>$AY$559</f>
        <v>0</v>
      </c>
    </row>
    <row r="561" spans="1:51" ht="23.25" hidden="1" customHeight="1" x14ac:dyDescent="0.15">
      <c r="A561" s="991"/>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65</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6"/>
      <c r="AY561">
        <f t="shared" ref="AY561:AY563" si="87">$AY$559</f>
        <v>0</v>
      </c>
    </row>
    <row r="562" spans="1:51" ht="23.25" hidden="1" customHeight="1" x14ac:dyDescent="0.15">
      <c r="A562" s="991"/>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7" t="s">
        <v>67</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6"/>
      <c r="AY562">
        <f t="shared" si="87"/>
        <v>0</v>
      </c>
    </row>
    <row r="563" spans="1:51" ht="23.25" hidden="1" customHeight="1" x14ac:dyDescent="0.15">
      <c r="A563" s="991"/>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7" t="s">
        <v>68</v>
      </c>
      <c r="Z563" s="143"/>
      <c r="AA563" s="144"/>
      <c r="AB563" s="198" t="s">
        <v>69</v>
      </c>
      <c r="AC563" s="198"/>
      <c r="AD563" s="198"/>
      <c r="AE563" s="151"/>
      <c r="AF563" s="152"/>
      <c r="AG563" s="152"/>
      <c r="AH563" s="153"/>
      <c r="AI563" s="151"/>
      <c r="AJ563" s="152"/>
      <c r="AK563" s="152"/>
      <c r="AL563" s="152"/>
      <c r="AM563" s="151"/>
      <c r="AN563" s="152"/>
      <c r="AO563" s="152"/>
      <c r="AP563" s="153"/>
      <c r="AQ563" s="151"/>
      <c r="AR563" s="152"/>
      <c r="AS563" s="152"/>
      <c r="AT563" s="153"/>
      <c r="AU563" s="152"/>
      <c r="AV563" s="152"/>
      <c r="AW563" s="152"/>
      <c r="AX563" s="196"/>
      <c r="AY563">
        <f t="shared" si="87"/>
        <v>0</v>
      </c>
    </row>
    <row r="564" spans="1:51" ht="18.75" hidden="1" customHeight="1" x14ac:dyDescent="0.15">
      <c r="A564" s="991"/>
      <c r="B564" s="238"/>
      <c r="C564" s="237"/>
      <c r="D564" s="238"/>
      <c r="E564" s="181" t="s">
        <v>138</v>
      </c>
      <c r="F564" s="182"/>
      <c r="G564" s="183" t="s">
        <v>139</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57</v>
      </c>
      <c r="AC564" s="184"/>
      <c r="AD564" s="185"/>
      <c r="AE564" s="206" t="s">
        <v>134</v>
      </c>
      <c r="AF564" s="207"/>
      <c r="AG564" s="207"/>
      <c r="AH564" s="208"/>
      <c r="AI564" s="199" t="s">
        <v>135</v>
      </c>
      <c r="AJ564" s="199"/>
      <c r="AK564" s="199"/>
      <c r="AL564" s="200"/>
      <c r="AM564" s="199" t="s">
        <v>136</v>
      </c>
      <c r="AN564" s="199"/>
      <c r="AO564" s="199"/>
      <c r="AP564" s="200"/>
      <c r="AQ564" s="200" t="s">
        <v>59</v>
      </c>
      <c r="AR564" s="184"/>
      <c r="AS564" s="184"/>
      <c r="AT564" s="185"/>
      <c r="AU564" s="161" t="s">
        <v>60</v>
      </c>
      <c r="AV564" s="161"/>
      <c r="AW564" s="161"/>
      <c r="AX564" s="162"/>
      <c r="AY564">
        <f>COUNTA($G$566)</f>
        <v>0</v>
      </c>
    </row>
    <row r="565" spans="1:51" ht="18.75" hidden="1" customHeight="1" x14ac:dyDescent="0.15">
      <c r="A565" s="991"/>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61</v>
      </c>
      <c r="AH565" s="187"/>
      <c r="AI565" s="201"/>
      <c r="AJ565" s="201"/>
      <c r="AK565" s="201"/>
      <c r="AL565" s="202"/>
      <c r="AM565" s="201"/>
      <c r="AN565" s="201"/>
      <c r="AO565" s="201"/>
      <c r="AP565" s="202"/>
      <c r="AQ565" s="216"/>
      <c r="AR565" s="163"/>
      <c r="AS565" s="164" t="s">
        <v>61</v>
      </c>
      <c r="AT565" s="187"/>
      <c r="AU565" s="163"/>
      <c r="AV565" s="163"/>
      <c r="AW565" s="164" t="s">
        <v>62</v>
      </c>
      <c r="AX565" s="165"/>
      <c r="AY565">
        <f>$AY$564</f>
        <v>0</v>
      </c>
    </row>
    <row r="566" spans="1:51" ht="23.25" hidden="1" customHeight="1" x14ac:dyDescent="0.15">
      <c r="A566" s="991"/>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65</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6"/>
      <c r="AY566">
        <f t="shared" ref="AY566:AY568" si="88">$AY$564</f>
        <v>0</v>
      </c>
    </row>
    <row r="567" spans="1:51" ht="23.25" hidden="1" customHeight="1" x14ac:dyDescent="0.15">
      <c r="A567" s="991"/>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7" t="s">
        <v>67</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6"/>
      <c r="AY567">
        <f t="shared" si="88"/>
        <v>0</v>
      </c>
    </row>
    <row r="568" spans="1:51" ht="23.25" hidden="1" customHeight="1" x14ac:dyDescent="0.15">
      <c r="A568" s="991"/>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7" t="s">
        <v>68</v>
      </c>
      <c r="Z568" s="143"/>
      <c r="AA568" s="144"/>
      <c r="AB568" s="198" t="s">
        <v>69</v>
      </c>
      <c r="AC568" s="198"/>
      <c r="AD568" s="198"/>
      <c r="AE568" s="151"/>
      <c r="AF568" s="152"/>
      <c r="AG568" s="152"/>
      <c r="AH568" s="153"/>
      <c r="AI568" s="151"/>
      <c r="AJ568" s="152"/>
      <c r="AK568" s="152"/>
      <c r="AL568" s="152"/>
      <c r="AM568" s="151"/>
      <c r="AN568" s="152"/>
      <c r="AO568" s="152"/>
      <c r="AP568" s="153"/>
      <c r="AQ568" s="151"/>
      <c r="AR568" s="152"/>
      <c r="AS568" s="152"/>
      <c r="AT568" s="153"/>
      <c r="AU568" s="152"/>
      <c r="AV568" s="152"/>
      <c r="AW568" s="152"/>
      <c r="AX568" s="196"/>
      <c r="AY568">
        <f t="shared" si="88"/>
        <v>0</v>
      </c>
    </row>
    <row r="569" spans="1:51" ht="18.75" hidden="1" customHeight="1" x14ac:dyDescent="0.15">
      <c r="A569" s="991"/>
      <c r="B569" s="238"/>
      <c r="C569" s="237"/>
      <c r="D569" s="238"/>
      <c r="E569" s="181" t="s">
        <v>138</v>
      </c>
      <c r="F569" s="182"/>
      <c r="G569" s="183" t="s">
        <v>139</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57</v>
      </c>
      <c r="AC569" s="184"/>
      <c r="AD569" s="185"/>
      <c r="AE569" s="206" t="s">
        <v>134</v>
      </c>
      <c r="AF569" s="207"/>
      <c r="AG569" s="207"/>
      <c r="AH569" s="208"/>
      <c r="AI569" s="199" t="s">
        <v>135</v>
      </c>
      <c r="AJ569" s="199"/>
      <c r="AK569" s="199"/>
      <c r="AL569" s="200"/>
      <c r="AM569" s="199" t="s">
        <v>136</v>
      </c>
      <c r="AN569" s="199"/>
      <c r="AO569" s="199"/>
      <c r="AP569" s="200"/>
      <c r="AQ569" s="200" t="s">
        <v>59</v>
      </c>
      <c r="AR569" s="184"/>
      <c r="AS569" s="184"/>
      <c r="AT569" s="185"/>
      <c r="AU569" s="161" t="s">
        <v>60</v>
      </c>
      <c r="AV569" s="161"/>
      <c r="AW569" s="161"/>
      <c r="AX569" s="162"/>
      <c r="AY569">
        <f>COUNTA($G$571)</f>
        <v>0</v>
      </c>
    </row>
    <row r="570" spans="1:51" ht="18.75" hidden="1" customHeight="1" x14ac:dyDescent="0.15">
      <c r="A570" s="991"/>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61</v>
      </c>
      <c r="AH570" s="187"/>
      <c r="AI570" s="201"/>
      <c r="AJ570" s="201"/>
      <c r="AK570" s="201"/>
      <c r="AL570" s="202"/>
      <c r="AM570" s="201"/>
      <c r="AN570" s="201"/>
      <c r="AO570" s="201"/>
      <c r="AP570" s="202"/>
      <c r="AQ570" s="216"/>
      <c r="AR570" s="163"/>
      <c r="AS570" s="164" t="s">
        <v>61</v>
      </c>
      <c r="AT570" s="187"/>
      <c r="AU570" s="163"/>
      <c r="AV570" s="163"/>
      <c r="AW570" s="164" t="s">
        <v>62</v>
      </c>
      <c r="AX570" s="165"/>
      <c r="AY570">
        <f>$AY$569</f>
        <v>0</v>
      </c>
    </row>
    <row r="571" spans="1:51" ht="23.25" hidden="1" customHeight="1" x14ac:dyDescent="0.15">
      <c r="A571" s="991"/>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65</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6"/>
      <c r="AY571">
        <f t="shared" ref="AY571:AY573" si="89">$AY$569</f>
        <v>0</v>
      </c>
    </row>
    <row r="572" spans="1:51" ht="23.25" hidden="1" customHeight="1" x14ac:dyDescent="0.15">
      <c r="A572" s="991"/>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7" t="s">
        <v>67</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6"/>
      <c r="AY572">
        <f t="shared" si="89"/>
        <v>0</v>
      </c>
    </row>
    <row r="573" spans="1:51" ht="23.25" hidden="1" customHeight="1" x14ac:dyDescent="0.15">
      <c r="A573" s="991"/>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7" t="s">
        <v>68</v>
      </c>
      <c r="Z573" s="143"/>
      <c r="AA573" s="144"/>
      <c r="AB573" s="198" t="s">
        <v>69</v>
      </c>
      <c r="AC573" s="198"/>
      <c r="AD573" s="198"/>
      <c r="AE573" s="151"/>
      <c r="AF573" s="152"/>
      <c r="AG573" s="152"/>
      <c r="AH573" s="153"/>
      <c r="AI573" s="151"/>
      <c r="AJ573" s="152"/>
      <c r="AK573" s="152"/>
      <c r="AL573" s="152"/>
      <c r="AM573" s="151"/>
      <c r="AN573" s="152"/>
      <c r="AO573" s="152"/>
      <c r="AP573" s="153"/>
      <c r="AQ573" s="151"/>
      <c r="AR573" s="152"/>
      <c r="AS573" s="152"/>
      <c r="AT573" s="153"/>
      <c r="AU573" s="152"/>
      <c r="AV573" s="152"/>
      <c r="AW573" s="152"/>
      <c r="AX573" s="196"/>
      <c r="AY573">
        <f t="shared" si="89"/>
        <v>0</v>
      </c>
    </row>
    <row r="574" spans="1:51" ht="18.75" hidden="1" customHeight="1" x14ac:dyDescent="0.15">
      <c r="A574" s="991"/>
      <c r="B574" s="238"/>
      <c r="C574" s="237"/>
      <c r="D574" s="238"/>
      <c r="E574" s="181" t="s">
        <v>138</v>
      </c>
      <c r="F574" s="182"/>
      <c r="G574" s="183" t="s">
        <v>139</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57</v>
      </c>
      <c r="AC574" s="184"/>
      <c r="AD574" s="185"/>
      <c r="AE574" s="206" t="s">
        <v>134</v>
      </c>
      <c r="AF574" s="207"/>
      <c r="AG574" s="207"/>
      <c r="AH574" s="208"/>
      <c r="AI574" s="199" t="s">
        <v>135</v>
      </c>
      <c r="AJ574" s="199"/>
      <c r="AK574" s="199"/>
      <c r="AL574" s="200"/>
      <c r="AM574" s="199" t="s">
        <v>136</v>
      </c>
      <c r="AN574" s="199"/>
      <c r="AO574" s="199"/>
      <c r="AP574" s="200"/>
      <c r="AQ574" s="200" t="s">
        <v>59</v>
      </c>
      <c r="AR574" s="184"/>
      <c r="AS574" s="184"/>
      <c r="AT574" s="185"/>
      <c r="AU574" s="161" t="s">
        <v>60</v>
      </c>
      <c r="AV574" s="161"/>
      <c r="AW574" s="161"/>
      <c r="AX574" s="162"/>
      <c r="AY574">
        <f>COUNTA($G$576)</f>
        <v>0</v>
      </c>
    </row>
    <row r="575" spans="1:51" ht="18.75" hidden="1" customHeight="1" x14ac:dyDescent="0.15">
      <c r="A575" s="991"/>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61</v>
      </c>
      <c r="AH575" s="187"/>
      <c r="AI575" s="201"/>
      <c r="AJ575" s="201"/>
      <c r="AK575" s="201"/>
      <c r="AL575" s="202"/>
      <c r="AM575" s="201"/>
      <c r="AN575" s="201"/>
      <c r="AO575" s="201"/>
      <c r="AP575" s="202"/>
      <c r="AQ575" s="216"/>
      <c r="AR575" s="163"/>
      <c r="AS575" s="164" t="s">
        <v>61</v>
      </c>
      <c r="AT575" s="187"/>
      <c r="AU575" s="163"/>
      <c r="AV575" s="163"/>
      <c r="AW575" s="164" t="s">
        <v>62</v>
      </c>
      <c r="AX575" s="165"/>
      <c r="AY575">
        <f>$AY$574</f>
        <v>0</v>
      </c>
    </row>
    <row r="576" spans="1:51" ht="23.25" hidden="1" customHeight="1" x14ac:dyDescent="0.15">
      <c r="A576" s="991"/>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65</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6"/>
      <c r="AY576">
        <f t="shared" ref="AY576:AY578" si="90">$AY$574</f>
        <v>0</v>
      </c>
    </row>
    <row r="577" spans="1:51" ht="23.25" hidden="1" customHeight="1" x14ac:dyDescent="0.15">
      <c r="A577" s="991"/>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7" t="s">
        <v>67</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6"/>
      <c r="AY577">
        <f t="shared" si="90"/>
        <v>0</v>
      </c>
    </row>
    <row r="578" spans="1:51" ht="23.25" hidden="1" customHeight="1" x14ac:dyDescent="0.15">
      <c r="A578" s="991"/>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7" t="s">
        <v>68</v>
      </c>
      <c r="Z578" s="143"/>
      <c r="AA578" s="144"/>
      <c r="AB578" s="198" t="s">
        <v>69</v>
      </c>
      <c r="AC578" s="198"/>
      <c r="AD578" s="198"/>
      <c r="AE578" s="151"/>
      <c r="AF578" s="152"/>
      <c r="AG578" s="152"/>
      <c r="AH578" s="153"/>
      <c r="AI578" s="151"/>
      <c r="AJ578" s="152"/>
      <c r="AK578" s="152"/>
      <c r="AL578" s="152"/>
      <c r="AM578" s="151"/>
      <c r="AN578" s="152"/>
      <c r="AO578" s="152"/>
      <c r="AP578" s="153"/>
      <c r="AQ578" s="151"/>
      <c r="AR578" s="152"/>
      <c r="AS578" s="152"/>
      <c r="AT578" s="153"/>
      <c r="AU578" s="152"/>
      <c r="AV578" s="152"/>
      <c r="AW578" s="152"/>
      <c r="AX578" s="196"/>
      <c r="AY578">
        <f t="shared" si="90"/>
        <v>0</v>
      </c>
    </row>
    <row r="579" spans="1:51" ht="18.75" hidden="1" customHeight="1" x14ac:dyDescent="0.15">
      <c r="A579" s="991"/>
      <c r="B579" s="238"/>
      <c r="C579" s="237"/>
      <c r="D579" s="238"/>
      <c r="E579" s="181" t="s">
        <v>138</v>
      </c>
      <c r="F579" s="182"/>
      <c r="G579" s="183" t="s">
        <v>139</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57</v>
      </c>
      <c r="AC579" s="184"/>
      <c r="AD579" s="185"/>
      <c r="AE579" s="206" t="s">
        <v>134</v>
      </c>
      <c r="AF579" s="207"/>
      <c r="AG579" s="207"/>
      <c r="AH579" s="208"/>
      <c r="AI579" s="199" t="s">
        <v>135</v>
      </c>
      <c r="AJ579" s="199"/>
      <c r="AK579" s="199"/>
      <c r="AL579" s="200"/>
      <c r="AM579" s="199" t="s">
        <v>136</v>
      </c>
      <c r="AN579" s="199"/>
      <c r="AO579" s="199"/>
      <c r="AP579" s="200"/>
      <c r="AQ579" s="200" t="s">
        <v>59</v>
      </c>
      <c r="AR579" s="184"/>
      <c r="AS579" s="184"/>
      <c r="AT579" s="185"/>
      <c r="AU579" s="161" t="s">
        <v>60</v>
      </c>
      <c r="AV579" s="161"/>
      <c r="AW579" s="161"/>
      <c r="AX579" s="162"/>
      <c r="AY579">
        <f>COUNTA($G$581)</f>
        <v>0</v>
      </c>
    </row>
    <row r="580" spans="1:51" ht="18.75" hidden="1" customHeight="1" x14ac:dyDescent="0.15">
      <c r="A580" s="991"/>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61</v>
      </c>
      <c r="AH580" s="187"/>
      <c r="AI580" s="201"/>
      <c r="AJ580" s="201"/>
      <c r="AK580" s="201"/>
      <c r="AL580" s="202"/>
      <c r="AM580" s="201"/>
      <c r="AN580" s="201"/>
      <c r="AO580" s="201"/>
      <c r="AP580" s="202"/>
      <c r="AQ580" s="216"/>
      <c r="AR580" s="163"/>
      <c r="AS580" s="164" t="s">
        <v>61</v>
      </c>
      <c r="AT580" s="187"/>
      <c r="AU580" s="163"/>
      <c r="AV580" s="163"/>
      <c r="AW580" s="164" t="s">
        <v>62</v>
      </c>
      <c r="AX580" s="165"/>
      <c r="AY580">
        <f>$AY$579</f>
        <v>0</v>
      </c>
    </row>
    <row r="581" spans="1:51" ht="23.25" hidden="1" customHeight="1" x14ac:dyDescent="0.15">
      <c r="A581" s="991"/>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65</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6"/>
      <c r="AY581">
        <f t="shared" ref="AY581:AY583" si="91">$AY$579</f>
        <v>0</v>
      </c>
    </row>
    <row r="582" spans="1:51" ht="23.25" hidden="1" customHeight="1" x14ac:dyDescent="0.15">
      <c r="A582" s="991"/>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7" t="s">
        <v>67</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6"/>
      <c r="AY582">
        <f t="shared" si="91"/>
        <v>0</v>
      </c>
    </row>
    <row r="583" spans="1:51" ht="23.25" hidden="1" customHeight="1" x14ac:dyDescent="0.15">
      <c r="A583" s="991"/>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7" t="s">
        <v>68</v>
      </c>
      <c r="Z583" s="143"/>
      <c r="AA583" s="144"/>
      <c r="AB583" s="198" t="s">
        <v>69</v>
      </c>
      <c r="AC583" s="198"/>
      <c r="AD583" s="198"/>
      <c r="AE583" s="151"/>
      <c r="AF583" s="152"/>
      <c r="AG583" s="152"/>
      <c r="AH583" s="153"/>
      <c r="AI583" s="151"/>
      <c r="AJ583" s="152"/>
      <c r="AK583" s="152"/>
      <c r="AL583" s="152"/>
      <c r="AM583" s="151"/>
      <c r="AN583" s="152"/>
      <c r="AO583" s="152"/>
      <c r="AP583" s="153"/>
      <c r="AQ583" s="151"/>
      <c r="AR583" s="152"/>
      <c r="AS583" s="152"/>
      <c r="AT583" s="153"/>
      <c r="AU583" s="152"/>
      <c r="AV583" s="152"/>
      <c r="AW583" s="152"/>
      <c r="AX583" s="196"/>
      <c r="AY583">
        <f t="shared" si="91"/>
        <v>0</v>
      </c>
    </row>
    <row r="584" spans="1:51" ht="18.75" hidden="1" customHeight="1" x14ac:dyDescent="0.15">
      <c r="A584" s="991"/>
      <c r="B584" s="238"/>
      <c r="C584" s="237"/>
      <c r="D584" s="238"/>
      <c r="E584" s="181" t="s">
        <v>138</v>
      </c>
      <c r="F584" s="182"/>
      <c r="G584" s="183" t="s">
        <v>139</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57</v>
      </c>
      <c r="AC584" s="184"/>
      <c r="AD584" s="185"/>
      <c r="AE584" s="206" t="s">
        <v>134</v>
      </c>
      <c r="AF584" s="207"/>
      <c r="AG584" s="207"/>
      <c r="AH584" s="208"/>
      <c r="AI584" s="199" t="s">
        <v>135</v>
      </c>
      <c r="AJ584" s="199"/>
      <c r="AK584" s="199"/>
      <c r="AL584" s="200"/>
      <c r="AM584" s="199" t="s">
        <v>136</v>
      </c>
      <c r="AN584" s="199"/>
      <c r="AO584" s="199"/>
      <c r="AP584" s="200"/>
      <c r="AQ584" s="200" t="s">
        <v>59</v>
      </c>
      <c r="AR584" s="184"/>
      <c r="AS584" s="184"/>
      <c r="AT584" s="185"/>
      <c r="AU584" s="161" t="s">
        <v>60</v>
      </c>
      <c r="AV584" s="161"/>
      <c r="AW584" s="161"/>
      <c r="AX584" s="162"/>
      <c r="AY584">
        <f>COUNTA($G$586)</f>
        <v>0</v>
      </c>
    </row>
    <row r="585" spans="1:51" ht="18.75" hidden="1" customHeight="1" x14ac:dyDescent="0.15">
      <c r="A585" s="991"/>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61</v>
      </c>
      <c r="AH585" s="187"/>
      <c r="AI585" s="201"/>
      <c r="AJ585" s="201"/>
      <c r="AK585" s="201"/>
      <c r="AL585" s="202"/>
      <c r="AM585" s="201"/>
      <c r="AN585" s="201"/>
      <c r="AO585" s="201"/>
      <c r="AP585" s="202"/>
      <c r="AQ585" s="216"/>
      <c r="AR585" s="163"/>
      <c r="AS585" s="164" t="s">
        <v>61</v>
      </c>
      <c r="AT585" s="187"/>
      <c r="AU585" s="163"/>
      <c r="AV585" s="163"/>
      <c r="AW585" s="164" t="s">
        <v>62</v>
      </c>
      <c r="AX585" s="165"/>
      <c r="AY585">
        <f>$AY$584</f>
        <v>0</v>
      </c>
    </row>
    <row r="586" spans="1:51" ht="23.25" hidden="1" customHeight="1" x14ac:dyDescent="0.15">
      <c r="A586" s="991"/>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65</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6"/>
      <c r="AY586">
        <f t="shared" ref="AY586:AY588" si="92">$AY$584</f>
        <v>0</v>
      </c>
    </row>
    <row r="587" spans="1:51" ht="23.25" hidden="1" customHeight="1" x14ac:dyDescent="0.15">
      <c r="A587" s="991"/>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7" t="s">
        <v>67</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6"/>
      <c r="AY587">
        <f t="shared" si="92"/>
        <v>0</v>
      </c>
    </row>
    <row r="588" spans="1:51" ht="23.25" hidden="1" customHeight="1" x14ac:dyDescent="0.15">
      <c r="A588" s="991"/>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7" t="s">
        <v>68</v>
      </c>
      <c r="Z588" s="143"/>
      <c r="AA588" s="144"/>
      <c r="AB588" s="198" t="s">
        <v>69</v>
      </c>
      <c r="AC588" s="198"/>
      <c r="AD588" s="198"/>
      <c r="AE588" s="151"/>
      <c r="AF588" s="152"/>
      <c r="AG588" s="152"/>
      <c r="AH588" s="153"/>
      <c r="AI588" s="151"/>
      <c r="AJ588" s="152"/>
      <c r="AK588" s="152"/>
      <c r="AL588" s="152"/>
      <c r="AM588" s="151"/>
      <c r="AN588" s="152"/>
      <c r="AO588" s="152"/>
      <c r="AP588" s="153"/>
      <c r="AQ588" s="151"/>
      <c r="AR588" s="152"/>
      <c r="AS588" s="152"/>
      <c r="AT588" s="153"/>
      <c r="AU588" s="152"/>
      <c r="AV588" s="152"/>
      <c r="AW588" s="152"/>
      <c r="AX588" s="196"/>
      <c r="AY588">
        <f t="shared" si="92"/>
        <v>0</v>
      </c>
    </row>
    <row r="589" spans="1:51" ht="23.85" hidden="1" customHeight="1" x14ac:dyDescent="0.15">
      <c r="A589" s="991"/>
      <c r="B589" s="238"/>
      <c r="C589" s="237"/>
      <c r="D589" s="238"/>
      <c r="E589" s="172" t="s">
        <v>142</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91"/>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91"/>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91"/>
      <c r="B592" s="238"/>
      <c r="C592" s="237"/>
      <c r="D592" s="238"/>
      <c r="E592" s="224" t="s">
        <v>141</v>
      </c>
      <c r="F592" s="225"/>
      <c r="G592" s="226" t="s">
        <v>131</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91"/>
      <c r="B593" s="238"/>
      <c r="C593" s="237"/>
      <c r="D593" s="238"/>
      <c r="E593" s="181" t="s">
        <v>132</v>
      </c>
      <c r="F593" s="182"/>
      <c r="G593" s="183" t="s">
        <v>133</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57</v>
      </c>
      <c r="AC593" s="184"/>
      <c r="AD593" s="185"/>
      <c r="AE593" s="206" t="s">
        <v>134</v>
      </c>
      <c r="AF593" s="207"/>
      <c r="AG593" s="207"/>
      <c r="AH593" s="208"/>
      <c r="AI593" s="199" t="s">
        <v>135</v>
      </c>
      <c r="AJ593" s="199"/>
      <c r="AK593" s="199"/>
      <c r="AL593" s="200"/>
      <c r="AM593" s="199" t="s">
        <v>136</v>
      </c>
      <c r="AN593" s="199"/>
      <c r="AO593" s="199"/>
      <c r="AP593" s="200"/>
      <c r="AQ593" s="200" t="s">
        <v>59</v>
      </c>
      <c r="AR593" s="184"/>
      <c r="AS593" s="184"/>
      <c r="AT593" s="185"/>
      <c r="AU593" s="161" t="s">
        <v>60</v>
      </c>
      <c r="AV593" s="161"/>
      <c r="AW593" s="161"/>
      <c r="AX593" s="162"/>
      <c r="AY593">
        <f>COUNTA($G$595)</f>
        <v>0</v>
      </c>
    </row>
    <row r="594" spans="1:51" ht="18.75" hidden="1" customHeight="1" x14ac:dyDescent="0.15">
      <c r="A594" s="991"/>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61</v>
      </c>
      <c r="AH594" s="187"/>
      <c r="AI594" s="201"/>
      <c r="AJ594" s="201"/>
      <c r="AK594" s="201"/>
      <c r="AL594" s="202"/>
      <c r="AM594" s="201"/>
      <c r="AN594" s="201"/>
      <c r="AO594" s="201"/>
      <c r="AP594" s="202"/>
      <c r="AQ594" s="216"/>
      <c r="AR594" s="163"/>
      <c r="AS594" s="164" t="s">
        <v>61</v>
      </c>
      <c r="AT594" s="187"/>
      <c r="AU594" s="163"/>
      <c r="AV594" s="163"/>
      <c r="AW594" s="164" t="s">
        <v>62</v>
      </c>
      <c r="AX594" s="165"/>
      <c r="AY594">
        <f>$AY$593</f>
        <v>0</v>
      </c>
    </row>
    <row r="595" spans="1:51" ht="23.25" hidden="1" customHeight="1" x14ac:dyDescent="0.15">
      <c r="A595" s="991"/>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65</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6"/>
      <c r="AY595">
        <f t="shared" ref="AY595:AY597" si="93">$AY$593</f>
        <v>0</v>
      </c>
    </row>
    <row r="596" spans="1:51" ht="23.25" hidden="1" customHeight="1" x14ac:dyDescent="0.15">
      <c r="A596" s="991"/>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7" t="s">
        <v>67</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6"/>
      <c r="AY596">
        <f t="shared" si="93"/>
        <v>0</v>
      </c>
    </row>
    <row r="597" spans="1:51" ht="23.25" hidden="1" customHeight="1" x14ac:dyDescent="0.15">
      <c r="A597" s="991"/>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7" t="s">
        <v>68</v>
      </c>
      <c r="Z597" s="143"/>
      <c r="AA597" s="144"/>
      <c r="AB597" s="198" t="s">
        <v>69</v>
      </c>
      <c r="AC597" s="198"/>
      <c r="AD597" s="198"/>
      <c r="AE597" s="151"/>
      <c r="AF597" s="152"/>
      <c r="AG597" s="152"/>
      <c r="AH597" s="153"/>
      <c r="AI597" s="151"/>
      <c r="AJ597" s="152"/>
      <c r="AK597" s="152"/>
      <c r="AL597" s="152"/>
      <c r="AM597" s="151"/>
      <c r="AN597" s="152"/>
      <c r="AO597" s="152"/>
      <c r="AP597" s="153"/>
      <c r="AQ597" s="151"/>
      <c r="AR597" s="152"/>
      <c r="AS597" s="152"/>
      <c r="AT597" s="153"/>
      <c r="AU597" s="152"/>
      <c r="AV597" s="152"/>
      <c r="AW597" s="152"/>
      <c r="AX597" s="196"/>
      <c r="AY597">
        <f t="shared" si="93"/>
        <v>0</v>
      </c>
    </row>
    <row r="598" spans="1:51" ht="18.75" hidden="1" customHeight="1" x14ac:dyDescent="0.15">
      <c r="A598" s="991"/>
      <c r="B598" s="238"/>
      <c r="C598" s="237"/>
      <c r="D598" s="238"/>
      <c r="E598" s="181" t="s">
        <v>132</v>
      </c>
      <c r="F598" s="182"/>
      <c r="G598" s="183" t="s">
        <v>133</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57</v>
      </c>
      <c r="AC598" s="184"/>
      <c r="AD598" s="185"/>
      <c r="AE598" s="206" t="s">
        <v>134</v>
      </c>
      <c r="AF598" s="207"/>
      <c r="AG598" s="207"/>
      <c r="AH598" s="208"/>
      <c r="AI598" s="199" t="s">
        <v>135</v>
      </c>
      <c r="AJ598" s="199"/>
      <c r="AK598" s="199"/>
      <c r="AL598" s="200"/>
      <c r="AM598" s="199" t="s">
        <v>136</v>
      </c>
      <c r="AN598" s="199"/>
      <c r="AO598" s="199"/>
      <c r="AP598" s="200"/>
      <c r="AQ598" s="200" t="s">
        <v>59</v>
      </c>
      <c r="AR598" s="184"/>
      <c r="AS598" s="184"/>
      <c r="AT598" s="185"/>
      <c r="AU598" s="161" t="s">
        <v>60</v>
      </c>
      <c r="AV598" s="161"/>
      <c r="AW598" s="161"/>
      <c r="AX598" s="162"/>
      <c r="AY598">
        <f>COUNTA($G$600)</f>
        <v>0</v>
      </c>
    </row>
    <row r="599" spans="1:51" ht="18.75" hidden="1" customHeight="1" x14ac:dyDescent="0.15">
      <c r="A599" s="991"/>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61</v>
      </c>
      <c r="AH599" s="187"/>
      <c r="AI599" s="201"/>
      <c r="AJ599" s="201"/>
      <c r="AK599" s="201"/>
      <c r="AL599" s="202"/>
      <c r="AM599" s="201"/>
      <c r="AN599" s="201"/>
      <c r="AO599" s="201"/>
      <c r="AP599" s="202"/>
      <c r="AQ599" s="216"/>
      <c r="AR599" s="163"/>
      <c r="AS599" s="164" t="s">
        <v>61</v>
      </c>
      <c r="AT599" s="187"/>
      <c r="AU599" s="163"/>
      <c r="AV599" s="163"/>
      <c r="AW599" s="164" t="s">
        <v>62</v>
      </c>
      <c r="AX599" s="165"/>
      <c r="AY599">
        <f>$AY$598</f>
        <v>0</v>
      </c>
    </row>
    <row r="600" spans="1:51" ht="23.25" hidden="1" customHeight="1" x14ac:dyDescent="0.15">
      <c r="A600" s="991"/>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65</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6"/>
      <c r="AY600">
        <f t="shared" ref="AY600:AY602" si="94">$AY$598</f>
        <v>0</v>
      </c>
    </row>
    <row r="601" spans="1:51" ht="23.25" hidden="1" customHeight="1" x14ac:dyDescent="0.15">
      <c r="A601" s="991"/>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7" t="s">
        <v>67</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6"/>
      <c r="AY601">
        <f t="shared" si="94"/>
        <v>0</v>
      </c>
    </row>
    <row r="602" spans="1:51" ht="23.25" hidden="1" customHeight="1" x14ac:dyDescent="0.15">
      <c r="A602" s="991"/>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7" t="s">
        <v>68</v>
      </c>
      <c r="Z602" s="143"/>
      <c r="AA602" s="144"/>
      <c r="AB602" s="198" t="s">
        <v>69</v>
      </c>
      <c r="AC602" s="198"/>
      <c r="AD602" s="198"/>
      <c r="AE602" s="151"/>
      <c r="AF602" s="152"/>
      <c r="AG602" s="152"/>
      <c r="AH602" s="153"/>
      <c r="AI602" s="151"/>
      <c r="AJ602" s="152"/>
      <c r="AK602" s="152"/>
      <c r="AL602" s="152"/>
      <c r="AM602" s="151"/>
      <c r="AN602" s="152"/>
      <c r="AO602" s="152"/>
      <c r="AP602" s="153"/>
      <c r="AQ602" s="151"/>
      <c r="AR602" s="152"/>
      <c r="AS602" s="152"/>
      <c r="AT602" s="153"/>
      <c r="AU602" s="152"/>
      <c r="AV602" s="152"/>
      <c r="AW602" s="152"/>
      <c r="AX602" s="196"/>
      <c r="AY602">
        <f t="shared" si="94"/>
        <v>0</v>
      </c>
    </row>
    <row r="603" spans="1:51" ht="18.75" hidden="1" customHeight="1" x14ac:dyDescent="0.15">
      <c r="A603" s="991"/>
      <c r="B603" s="238"/>
      <c r="C603" s="237"/>
      <c r="D603" s="238"/>
      <c r="E603" s="181" t="s">
        <v>132</v>
      </c>
      <c r="F603" s="182"/>
      <c r="G603" s="183" t="s">
        <v>133</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57</v>
      </c>
      <c r="AC603" s="184"/>
      <c r="AD603" s="185"/>
      <c r="AE603" s="206" t="s">
        <v>134</v>
      </c>
      <c r="AF603" s="207"/>
      <c r="AG603" s="207"/>
      <c r="AH603" s="208"/>
      <c r="AI603" s="199" t="s">
        <v>135</v>
      </c>
      <c r="AJ603" s="199"/>
      <c r="AK603" s="199"/>
      <c r="AL603" s="200"/>
      <c r="AM603" s="199" t="s">
        <v>136</v>
      </c>
      <c r="AN603" s="199"/>
      <c r="AO603" s="199"/>
      <c r="AP603" s="200"/>
      <c r="AQ603" s="200" t="s">
        <v>59</v>
      </c>
      <c r="AR603" s="184"/>
      <c r="AS603" s="184"/>
      <c r="AT603" s="185"/>
      <c r="AU603" s="161" t="s">
        <v>60</v>
      </c>
      <c r="AV603" s="161"/>
      <c r="AW603" s="161"/>
      <c r="AX603" s="162"/>
      <c r="AY603">
        <f>COUNTA($G$605)</f>
        <v>0</v>
      </c>
    </row>
    <row r="604" spans="1:51" ht="18.75" hidden="1" customHeight="1" x14ac:dyDescent="0.15">
      <c r="A604" s="991"/>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61</v>
      </c>
      <c r="AH604" s="187"/>
      <c r="AI604" s="201"/>
      <c r="AJ604" s="201"/>
      <c r="AK604" s="201"/>
      <c r="AL604" s="202"/>
      <c r="AM604" s="201"/>
      <c r="AN604" s="201"/>
      <c r="AO604" s="201"/>
      <c r="AP604" s="202"/>
      <c r="AQ604" s="216"/>
      <c r="AR604" s="163"/>
      <c r="AS604" s="164" t="s">
        <v>61</v>
      </c>
      <c r="AT604" s="187"/>
      <c r="AU604" s="163"/>
      <c r="AV604" s="163"/>
      <c r="AW604" s="164" t="s">
        <v>62</v>
      </c>
      <c r="AX604" s="165"/>
      <c r="AY604">
        <f>$AY$603</f>
        <v>0</v>
      </c>
    </row>
    <row r="605" spans="1:51" ht="23.25" hidden="1" customHeight="1" x14ac:dyDescent="0.15">
      <c r="A605" s="991"/>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65</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6"/>
      <c r="AY605">
        <f t="shared" ref="AY605:AY607" si="95">$AY$603</f>
        <v>0</v>
      </c>
    </row>
    <row r="606" spans="1:51" ht="23.25" hidden="1" customHeight="1" x14ac:dyDescent="0.15">
      <c r="A606" s="991"/>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7" t="s">
        <v>67</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6"/>
      <c r="AY606">
        <f t="shared" si="95"/>
        <v>0</v>
      </c>
    </row>
    <row r="607" spans="1:51" ht="23.25" hidden="1" customHeight="1" x14ac:dyDescent="0.15">
      <c r="A607" s="991"/>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7" t="s">
        <v>68</v>
      </c>
      <c r="Z607" s="143"/>
      <c r="AA607" s="144"/>
      <c r="AB607" s="198" t="s">
        <v>69</v>
      </c>
      <c r="AC607" s="198"/>
      <c r="AD607" s="198"/>
      <c r="AE607" s="151"/>
      <c r="AF607" s="152"/>
      <c r="AG607" s="152"/>
      <c r="AH607" s="153"/>
      <c r="AI607" s="151"/>
      <c r="AJ607" s="152"/>
      <c r="AK607" s="152"/>
      <c r="AL607" s="152"/>
      <c r="AM607" s="151"/>
      <c r="AN607" s="152"/>
      <c r="AO607" s="152"/>
      <c r="AP607" s="153"/>
      <c r="AQ607" s="151"/>
      <c r="AR607" s="152"/>
      <c r="AS607" s="152"/>
      <c r="AT607" s="153"/>
      <c r="AU607" s="152"/>
      <c r="AV607" s="152"/>
      <c r="AW607" s="152"/>
      <c r="AX607" s="196"/>
      <c r="AY607">
        <f t="shared" si="95"/>
        <v>0</v>
      </c>
    </row>
    <row r="608" spans="1:51" ht="18.75" hidden="1" customHeight="1" x14ac:dyDescent="0.15">
      <c r="A608" s="991"/>
      <c r="B608" s="238"/>
      <c r="C608" s="237"/>
      <c r="D608" s="238"/>
      <c r="E608" s="181" t="s">
        <v>132</v>
      </c>
      <c r="F608" s="182"/>
      <c r="G608" s="183" t="s">
        <v>133</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57</v>
      </c>
      <c r="AC608" s="184"/>
      <c r="AD608" s="185"/>
      <c r="AE608" s="206" t="s">
        <v>134</v>
      </c>
      <c r="AF608" s="207"/>
      <c r="AG608" s="207"/>
      <c r="AH608" s="208"/>
      <c r="AI608" s="199" t="s">
        <v>135</v>
      </c>
      <c r="AJ608" s="199"/>
      <c r="AK608" s="199"/>
      <c r="AL608" s="200"/>
      <c r="AM608" s="199" t="s">
        <v>136</v>
      </c>
      <c r="AN608" s="199"/>
      <c r="AO608" s="199"/>
      <c r="AP608" s="200"/>
      <c r="AQ608" s="200" t="s">
        <v>59</v>
      </c>
      <c r="AR608" s="184"/>
      <c r="AS608" s="184"/>
      <c r="AT608" s="185"/>
      <c r="AU608" s="161" t="s">
        <v>60</v>
      </c>
      <c r="AV608" s="161"/>
      <c r="AW608" s="161"/>
      <c r="AX608" s="162"/>
      <c r="AY608">
        <f>COUNTA($G$610)</f>
        <v>0</v>
      </c>
    </row>
    <row r="609" spans="1:51" ht="18.75" hidden="1" customHeight="1" x14ac:dyDescent="0.15">
      <c r="A609" s="991"/>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61</v>
      </c>
      <c r="AH609" s="187"/>
      <c r="AI609" s="201"/>
      <c r="AJ609" s="201"/>
      <c r="AK609" s="201"/>
      <c r="AL609" s="202"/>
      <c r="AM609" s="201"/>
      <c r="AN609" s="201"/>
      <c r="AO609" s="201"/>
      <c r="AP609" s="202"/>
      <c r="AQ609" s="216"/>
      <c r="AR609" s="163"/>
      <c r="AS609" s="164" t="s">
        <v>61</v>
      </c>
      <c r="AT609" s="187"/>
      <c r="AU609" s="163"/>
      <c r="AV609" s="163"/>
      <c r="AW609" s="164" t="s">
        <v>62</v>
      </c>
      <c r="AX609" s="165"/>
      <c r="AY609">
        <f>$AY$608</f>
        <v>0</v>
      </c>
    </row>
    <row r="610" spans="1:51" ht="23.25" hidden="1" customHeight="1" x14ac:dyDescent="0.15">
      <c r="A610" s="991"/>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65</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6"/>
      <c r="AY610">
        <f t="shared" ref="AY610:AY612" si="96">$AY$608</f>
        <v>0</v>
      </c>
    </row>
    <row r="611" spans="1:51" ht="23.25" hidden="1" customHeight="1" x14ac:dyDescent="0.15">
      <c r="A611" s="991"/>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7" t="s">
        <v>67</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6"/>
      <c r="AY611">
        <f t="shared" si="96"/>
        <v>0</v>
      </c>
    </row>
    <row r="612" spans="1:51" ht="23.25" hidden="1" customHeight="1" x14ac:dyDescent="0.15">
      <c r="A612" s="991"/>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7" t="s">
        <v>68</v>
      </c>
      <c r="Z612" s="143"/>
      <c r="AA612" s="144"/>
      <c r="AB612" s="198" t="s">
        <v>69</v>
      </c>
      <c r="AC612" s="198"/>
      <c r="AD612" s="198"/>
      <c r="AE612" s="151"/>
      <c r="AF612" s="152"/>
      <c r="AG612" s="152"/>
      <c r="AH612" s="153"/>
      <c r="AI612" s="151"/>
      <c r="AJ612" s="152"/>
      <c r="AK612" s="152"/>
      <c r="AL612" s="152"/>
      <c r="AM612" s="151"/>
      <c r="AN612" s="152"/>
      <c r="AO612" s="152"/>
      <c r="AP612" s="153"/>
      <c r="AQ612" s="151"/>
      <c r="AR612" s="152"/>
      <c r="AS612" s="152"/>
      <c r="AT612" s="153"/>
      <c r="AU612" s="152"/>
      <c r="AV612" s="152"/>
      <c r="AW612" s="152"/>
      <c r="AX612" s="196"/>
      <c r="AY612">
        <f t="shared" si="96"/>
        <v>0</v>
      </c>
    </row>
    <row r="613" spans="1:51" ht="18.75" hidden="1" customHeight="1" x14ac:dyDescent="0.15">
      <c r="A613" s="991"/>
      <c r="B613" s="238"/>
      <c r="C613" s="237"/>
      <c r="D613" s="238"/>
      <c r="E613" s="181" t="s">
        <v>132</v>
      </c>
      <c r="F613" s="182"/>
      <c r="G613" s="183" t="s">
        <v>133</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57</v>
      </c>
      <c r="AC613" s="184"/>
      <c r="AD613" s="185"/>
      <c r="AE613" s="206" t="s">
        <v>134</v>
      </c>
      <c r="AF613" s="207"/>
      <c r="AG613" s="207"/>
      <c r="AH613" s="208"/>
      <c r="AI613" s="199" t="s">
        <v>135</v>
      </c>
      <c r="AJ613" s="199"/>
      <c r="AK613" s="199"/>
      <c r="AL613" s="200"/>
      <c r="AM613" s="199" t="s">
        <v>136</v>
      </c>
      <c r="AN613" s="199"/>
      <c r="AO613" s="199"/>
      <c r="AP613" s="200"/>
      <c r="AQ613" s="200" t="s">
        <v>59</v>
      </c>
      <c r="AR613" s="184"/>
      <c r="AS613" s="184"/>
      <c r="AT613" s="185"/>
      <c r="AU613" s="161" t="s">
        <v>60</v>
      </c>
      <c r="AV613" s="161"/>
      <c r="AW613" s="161"/>
      <c r="AX613" s="162"/>
      <c r="AY613">
        <f>COUNTA($G$615)</f>
        <v>0</v>
      </c>
    </row>
    <row r="614" spans="1:51" ht="18.75" hidden="1" customHeight="1" x14ac:dyDescent="0.15">
      <c r="A614" s="991"/>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61</v>
      </c>
      <c r="AH614" s="187"/>
      <c r="AI614" s="201"/>
      <c r="AJ614" s="201"/>
      <c r="AK614" s="201"/>
      <c r="AL614" s="202"/>
      <c r="AM614" s="201"/>
      <c r="AN614" s="201"/>
      <c r="AO614" s="201"/>
      <c r="AP614" s="202"/>
      <c r="AQ614" s="216"/>
      <c r="AR614" s="163"/>
      <c r="AS614" s="164" t="s">
        <v>61</v>
      </c>
      <c r="AT614" s="187"/>
      <c r="AU614" s="163"/>
      <c r="AV614" s="163"/>
      <c r="AW614" s="164" t="s">
        <v>62</v>
      </c>
      <c r="AX614" s="165"/>
      <c r="AY614">
        <f>$AY$613</f>
        <v>0</v>
      </c>
    </row>
    <row r="615" spans="1:51" ht="23.25" hidden="1" customHeight="1" x14ac:dyDescent="0.15">
      <c r="A615" s="991"/>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65</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6"/>
      <c r="AY615">
        <f t="shared" ref="AY615:AY617" si="97">$AY$613</f>
        <v>0</v>
      </c>
    </row>
    <row r="616" spans="1:51" ht="23.25" hidden="1" customHeight="1" x14ac:dyDescent="0.15">
      <c r="A616" s="991"/>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7" t="s">
        <v>67</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6"/>
      <c r="AY616">
        <f t="shared" si="97"/>
        <v>0</v>
      </c>
    </row>
    <row r="617" spans="1:51" ht="23.25" hidden="1" customHeight="1" x14ac:dyDescent="0.15">
      <c r="A617" s="991"/>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7" t="s">
        <v>68</v>
      </c>
      <c r="Z617" s="143"/>
      <c r="AA617" s="144"/>
      <c r="AB617" s="198" t="s">
        <v>69</v>
      </c>
      <c r="AC617" s="198"/>
      <c r="AD617" s="198"/>
      <c r="AE617" s="151"/>
      <c r="AF617" s="152"/>
      <c r="AG617" s="152"/>
      <c r="AH617" s="153"/>
      <c r="AI617" s="151"/>
      <c r="AJ617" s="152"/>
      <c r="AK617" s="152"/>
      <c r="AL617" s="152"/>
      <c r="AM617" s="151"/>
      <c r="AN617" s="152"/>
      <c r="AO617" s="152"/>
      <c r="AP617" s="153"/>
      <c r="AQ617" s="151"/>
      <c r="AR617" s="152"/>
      <c r="AS617" s="152"/>
      <c r="AT617" s="153"/>
      <c r="AU617" s="152"/>
      <c r="AV617" s="152"/>
      <c r="AW617" s="152"/>
      <c r="AX617" s="196"/>
      <c r="AY617">
        <f t="shared" si="97"/>
        <v>0</v>
      </c>
    </row>
    <row r="618" spans="1:51" ht="18.75" hidden="1" customHeight="1" x14ac:dyDescent="0.15">
      <c r="A618" s="991"/>
      <c r="B618" s="238"/>
      <c r="C618" s="237"/>
      <c r="D618" s="238"/>
      <c r="E618" s="181" t="s">
        <v>138</v>
      </c>
      <c r="F618" s="182"/>
      <c r="G618" s="183" t="s">
        <v>139</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57</v>
      </c>
      <c r="AC618" s="184"/>
      <c r="AD618" s="185"/>
      <c r="AE618" s="206" t="s">
        <v>134</v>
      </c>
      <c r="AF618" s="207"/>
      <c r="AG618" s="207"/>
      <c r="AH618" s="208"/>
      <c r="AI618" s="199" t="s">
        <v>135</v>
      </c>
      <c r="AJ618" s="199"/>
      <c r="AK618" s="199"/>
      <c r="AL618" s="200"/>
      <c r="AM618" s="199" t="s">
        <v>136</v>
      </c>
      <c r="AN618" s="199"/>
      <c r="AO618" s="199"/>
      <c r="AP618" s="200"/>
      <c r="AQ618" s="200" t="s">
        <v>59</v>
      </c>
      <c r="AR618" s="184"/>
      <c r="AS618" s="184"/>
      <c r="AT618" s="185"/>
      <c r="AU618" s="161" t="s">
        <v>60</v>
      </c>
      <c r="AV618" s="161"/>
      <c r="AW618" s="161"/>
      <c r="AX618" s="162"/>
      <c r="AY618">
        <f>COUNTA($G$620)</f>
        <v>0</v>
      </c>
    </row>
    <row r="619" spans="1:51" ht="18.75" hidden="1" customHeight="1" x14ac:dyDescent="0.15">
      <c r="A619" s="991"/>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61</v>
      </c>
      <c r="AH619" s="187"/>
      <c r="AI619" s="201"/>
      <c r="AJ619" s="201"/>
      <c r="AK619" s="201"/>
      <c r="AL619" s="202"/>
      <c r="AM619" s="201"/>
      <c r="AN619" s="201"/>
      <c r="AO619" s="201"/>
      <c r="AP619" s="202"/>
      <c r="AQ619" s="216"/>
      <c r="AR619" s="163"/>
      <c r="AS619" s="164" t="s">
        <v>61</v>
      </c>
      <c r="AT619" s="187"/>
      <c r="AU619" s="163"/>
      <c r="AV619" s="163"/>
      <c r="AW619" s="164" t="s">
        <v>62</v>
      </c>
      <c r="AX619" s="165"/>
      <c r="AY619">
        <f>$AY$618</f>
        <v>0</v>
      </c>
    </row>
    <row r="620" spans="1:51" ht="23.25" hidden="1" customHeight="1" x14ac:dyDescent="0.15">
      <c r="A620" s="991"/>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65</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6"/>
      <c r="AY620">
        <f t="shared" ref="AY620:AY622" si="98">$AY$618</f>
        <v>0</v>
      </c>
    </row>
    <row r="621" spans="1:51" ht="23.25" hidden="1" customHeight="1" x14ac:dyDescent="0.15">
      <c r="A621" s="991"/>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7" t="s">
        <v>67</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6"/>
      <c r="AY621">
        <f t="shared" si="98"/>
        <v>0</v>
      </c>
    </row>
    <row r="622" spans="1:51" ht="23.25" hidden="1" customHeight="1" x14ac:dyDescent="0.15">
      <c r="A622" s="991"/>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7" t="s">
        <v>68</v>
      </c>
      <c r="Z622" s="143"/>
      <c r="AA622" s="144"/>
      <c r="AB622" s="198" t="s">
        <v>69</v>
      </c>
      <c r="AC622" s="198"/>
      <c r="AD622" s="198"/>
      <c r="AE622" s="151"/>
      <c r="AF622" s="152"/>
      <c r="AG622" s="152"/>
      <c r="AH622" s="153"/>
      <c r="AI622" s="151"/>
      <c r="AJ622" s="152"/>
      <c r="AK622" s="152"/>
      <c r="AL622" s="152"/>
      <c r="AM622" s="151"/>
      <c r="AN622" s="152"/>
      <c r="AO622" s="152"/>
      <c r="AP622" s="153"/>
      <c r="AQ622" s="151"/>
      <c r="AR622" s="152"/>
      <c r="AS622" s="152"/>
      <c r="AT622" s="153"/>
      <c r="AU622" s="152"/>
      <c r="AV622" s="152"/>
      <c r="AW622" s="152"/>
      <c r="AX622" s="196"/>
      <c r="AY622">
        <f t="shared" si="98"/>
        <v>0</v>
      </c>
    </row>
    <row r="623" spans="1:51" ht="18.75" hidden="1" customHeight="1" x14ac:dyDescent="0.15">
      <c r="A623" s="991"/>
      <c r="B623" s="238"/>
      <c r="C623" s="237"/>
      <c r="D623" s="238"/>
      <c r="E623" s="181" t="s">
        <v>138</v>
      </c>
      <c r="F623" s="182"/>
      <c r="G623" s="183" t="s">
        <v>139</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57</v>
      </c>
      <c r="AC623" s="184"/>
      <c r="AD623" s="185"/>
      <c r="AE623" s="206" t="s">
        <v>134</v>
      </c>
      <c r="AF623" s="207"/>
      <c r="AG623" s="207"/>
      <c r="AH623" s="208"/>
      <c r="AI623" s="199" t="s">
        <v>135</v>
      </c>
      <c r="AJ623" s="199"/>
      <c r="AK623" s="199"/>
      <c r="AL623" s="200"/>
      <c r="AM623" s="199" t="s">
        <v>136</v>
      </c>
      <c r="AN623" s="199"/>
      <c r="AO623" s="199"/>
      <c r="AP623" s="200"/>
      <c r="AQ623" s="200" t="s">
        <v>59</v>
      </c>
      <c r="AR623" s="184"/>
      <c r="AS623" s="184"/>
      <c r="AT623" s="185"/>
      <c r="AU623" s="161" t="s">
        <v>60</v>
      </c>
      <c r="AV623" s="161"/>
      <c r="AW623" s="161"/>
      <c r="AX623" s="162"/>
      <c r="AY623">
        <f>COUNTA($G$625)</f>
        <v>0</v>
      </c>
    </row>
    <row r="624" spans="1:51" ht="18.75" hidden="1" customHeight="1" x14ac:dyDescent="0.15">
      <c r="A624" s="991"/>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61</v>
      </c>
      <c r="AH624" s="187"/>
      <c r="AI624" s="201"/>
      <c r="AJ624" s="201"/>
      <c r="AK624" s="201"/>
      <c r="AL624" s="202"/>
      <c r="AM624" s="201"/>
      <c r="AN624" s="201"/>
      <c r="AO624" s="201"/>
      <c r="AP624" s="202"/>
      <c r="AQ624" s="216"/>
      <c r="AR624" s="163"/>
      <c r="AS624" s="164" t="s">
        <v>61</v>
      </c>
      <c r="AT624" s="187"/>
      <c r="AU624" s="163"/>
      <c r="AV624" s="163"/>
      <c r="AW624" s="164" t="s">
        <v>62</v>
      </c>
      <c r="AX624" s="165"/>
      <c r="AY624">
        <f>$AY$623</f>
        <v>0</v>
      </c>
    </row>
    <row r="625" spans="1:51" ht="23.25" hidden="1" customHeight="1" x14ac:dyDescent="0.15">
      <c r="A625" s="991"/>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65</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6"/>
      <c r="AY625">
        <f t="shared" ref="AY625:AY627" si="99">$AY$623</f>
        <v>0</v>
      </c>
    </row>
    <row r="626" spans="1:51" ht="23.25" hidden="1" customHeight="1" x14ac:dyDescent="0.15">
      <c r="A626" s="991"/>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7" t="s">
        <v>67</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6"/>
      <c r="AY626">
        <f t="shared" si="99"/>
        <v>0</v>
      </c>
    </row>
    <row r="627" spans="1:51" ht="23.25" hidden="1" customHeight="1" x14ac:dyDescent="0.15">
      <c r="A627" s="991"/>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7" t="s">
        <v>68</v>
      </c>
      <c r="Z627" s="143"/>
      <c r="AA627" s="144"/>
      <c r="AB627" s="198" t="s">
        <v>69</v>
      </c>
      <c r="AC627" s="198"/>
      <c r="AD627" s="198"/>
      <c r="AE627" s="151"/>
      <c r="AF627" s="152"/>
      <c r="AG627" s="152"/>
      <c r="AH627" s="153"/>
      <c r="AI627" s="151"/>
      <c r="AJ627" s="152"/>
      <c r="AK627" s="152"/>
      <c r="AL627" s="152"/>
      <c r="AM627" s="151"/>
      <c r="AN627" s="152"/>
      <c r="AO627" s="152"/>
      <c r="AP627" s="153"/>
      <c r="AQ627" s="151"/>
      <c r="AR627" s="152"/>
      <c r="AS627" s="152"/>
      <c r="AT627" s="153"/>
      <c r="AU627" s="152"/>
      <c r="AV627" s="152"/>
      <c r="AW627" s="152"/>
      <c r="AX627" s="196"/>
      <c r="AY627">
        <f t="shared" si="99"/>
        <v>0</v>
      </c>
    </row>
    <row r="628" spans="1:51" ht="18.75" hidden="1" customHeight="1" x14ac:dyDescent="0.15">
      <c r="A628" s="991"/>
      <c r="B628" s="238"/>
      <c r="C628" s="237"/>
      <c r="D628" s="238"/>
      <c r="E628" s="181" t="s">
        <v>138</v>
      </c>
      <c r="F628" s="182"/>
      <c r="G628" s="183" t="s">
        <v>139</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57</v>
      </c>
      <c r="AC628" s="184"/>
      <c r="AD628" s="185"/>
      <c r="AE628" s="206" t="s">
        <v>134</v>
      </c>
      <c r="AF628" s="207"/>
      <c r="AG628" s="207"/>
      <c r="AH628" s="208"/>
      <c r="AI628" s="199" t="s">
        <v>135</v>
      </c>
      <c r="AJ628" s="199"/>
      <c r="AK628" s="199"/>
      <c r="AL628" s="200"/>
      <c r="AM628" s="199" t="s">
        <v>136</v>
      </c>
      <c r="AN628" s="199"/>
      <c r="AO628" s="199"/>
      <c r="AP628" s="200"/>
      <c r="AQ628" s="200" t="s">
        <v>59</v>
      </c>
      <c r="AR628" s="184"/>
      <c r="AS628" s="184"/>
      <c r="AT628" s="185"/>
      <c r="AU628" s="161" t="s">
        <v>60</v>
      </c>
      <c r="AV628" s="161"/>
      <c r="AW628" s="161"/>
      <c r="AX628" s="162"/>
      <c r="AY628">
        <f>COUNTA($G$630)</f>
        <v>0</v>
      </c>
    </row>
    <row r="629" spans="1:51" ht="18.75" hidden="1" customHeight="1" x14ac:dyDescent="0.15">
      <c r="A629" s="991"/>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61</v>
      </c>
      <c r="AH629" s="187"/>
      <c r="AI629" s="201"/>
      <c r="AJ629" s="201"/>
      <c r="AK629" s="201"/>
      <c r="AL629" s="202"/>
      <c r="AM629" s="201"/>
      <c r="AN629" s="201"/>
      <c r="AO629" s="201"/>
      <c r="AP629" s="202"/>
      <c r="AQ629" s="216"/>
      <c r="AR629" s="163"/>
      <c r="AS629" s="164" t="s">
        <v>61</v>
      </c>
      <c r="AT629" s="187"/>
      <c r="AU629" s="163"/>
      <c r="AV629" s="163"/>
      <c r="AW629" s="164" t="s">
        <v>62</v>
      </c>
      <c r="AX629" s="165"/>
      <c r="AY629">
        <f>$AY$628</f>
        <v>0</v>
      </c>
    </row>
    <row r="630" spans="1:51" ht="23.25" hidden="1" customHeight="1" x14ac:dyDescent="0.15">
      <c r="A630" s="991"/>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65</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6"/>
      <c r="AY630">
        <f t="shared" ref="AY630:AY632" si="100">$AY$628</f>
        <v>0</v>
      </c>
    </row>
    <row r="631" spans="1:51" ht="23.25" hidden="1" customHeight="1" x14ac:dyDescent="0.15">
      <c r="A631" s="991"/>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7" t="s">
        <v>67</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6"/>
      <c r="AY631">
        <f t="shared" si="100"/>
        <v>0</v>
      </c>
    </row>
    <row r="632" spans="1:51" ht="23.25" hidden="1" customHeight="1" x14ac:dyDescent="0.15">
      <c r="A632" s="991"/>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7" t="s">
        <v>68</v>
      </c>
      <c r="Z632" s="143"/>
      <c r="AA632" s="144"/>
      <c r="AB632" s="198" t="s">
        <v>69</v>
      </c>
      <c r="AC632" s="198"/>
      <c r="AD632" s="198"/>
      <c r="AE632" s="151"/>
      <c r="AF632" s="152"/>
      <c r="AG632" s="152"/>
      <c r="AH632" s="153"/>
      <c r="AI632" s="151"/>
      <c r="AJ632" s="152"/>
      <c r="AK632" s="152"/>
      <c r="AL632" s="152"/>
      <c r="AM632" s="151"/>
      <c r="AN632" s="152"/>
      <c r="AO632" s="152"/>
      <c r="AP632" s="153"/>
      <c r="AQ632" s="151"/>
      <c r="AR632" s="152"/>
      <c r="AS632" s="152"/>
      <c r="AT632" s="153"/>
      <c r="AU632" s="152"/>
      <c r="AV632" s="152"/>
      <c r="AW632" s="152"/>
      <c r="AX632" s="196"/>
      <c r="AY632">
        <f t="shared" si="100"/>
        <v>0</v>
      </c>
    </row>
    <row r="633" spans="1:51" ht="18.75" hidden="1" customHeight="1" x14ac:dyDescent="0.15">
      <c r="A633" s="991"/>
      <c r="B633" s="238"/>
      <c r="C633" s="237"/>
      <c r="D633" s="238"/>
      <c r="E633" s="181" t="s">
        <v>138</v>
      </c>
      <c r="F633" s="182"/>
      <c r="G633" s="183" t="s">
        <v>139</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57</v>
      </c>
      <c r="AC633" s="184"/>
      <c r="AD633" s="185"/>
      <c r="AE633" s="206" t="s">
        <v>134</v>
      </c>
      <c r="AF633" s="207"/>
      <c r="AG633" s="207"/>
      <c r="AH633" s="208"/>
      <c r="AI633" s="199" t="s">
        <v>135</v>
      </c>
      <c r="AJ633" s="199"/>
      <c r="AK633" s="199"/>
      <c r="AL633" s="200"/>
      <c r="AM633" s="199" t="s">
        <v>136</v>
      </c>
      <c r="AN633" s="199"/>
      <c r="AO633" s="199"/>
      <c r="AP633" s="200"/>
      <c r="AQ633" s="200" t="s">
        <v>59</v>
      </c>
      <c r="AR633" s="184"/>
      <c r="AS633" s="184"/>
      <c r="AT633" s="185"/>
      <c r="AU633" s="161" t="s">
        <v>60</v>
      </c>
      <c r="AV633" s="161"/>
      <c r="AW633" s="161"/>
      <c r="AX633" s="162"/>
      <c r="AY633">
        <f>COUNTA($G$635)</f>
        <v>0</v>
      </c>
    </row>
    <row r="634" spans="1:51" ht="18.75" hidden="1" customHeight="1" x14ac:dyDescent="0.15">
      <c r="A634" s="991"/>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61</v>
      </c>
      <c r="AH634" s="187"/>
      <c r="AI634" s="201"/>
      <c r="AJ634" s="201"/>
      <c r="AK634" s="201"/>
      <c r="AL634" s="202"/>
      <c r="AM634" s="201"/>
      <c r="AN634" s="201"/>
      <c r="AO634" s="201"/>
      <c r="AP634" s="202"/>
      <c r="AQ634" s="216"/>
      <c r="AR634" s="163"/>
      <c r="AS634" s="164" t="s">
        <v>61</v>
      </c>
      <c r="AT634" s="187"/>
      <c r="AU634" s="163"/>
      <c r="AV634" s="163"/>
      <c r="AW634" s="164" t="s">
        <v>62</v>
      </c>
      <c r="AX634" s="165"/>
      <c r="AY634">
        <f>$AY$633</f>
        <v>0</v>
      </c>
    </row>
    <row r="635" spans="1:51" ht="23.25" hidden="1" customHeight="1" x14ac:dyDescent="0.15">
      <c r="A635" s="991"/>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65</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6"/>
      <c r="AY635">
        <f t="shared" ref="AY635:AY637" si="101">$AY$633</f>
        <v>0</v>
      </c>
    </row>
    <row r="636" spans="1:51" ht="23.25" hidden="1" customHeight="1" x14ac:dyDescent="0.15">
      <c r="A636" s="991"/>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7" t="s">
        <v>67</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6"/>
      <c r="AY636">
        <f t="shared" si="101"/>
        <v>0</v>
      </c>
    </row>
    <row r="637" spans="1:51" ht="23.25" hidden="1" customHeight="1" x14ac:dyDescent="0.15">
      <c r="A637" s="991"/>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7" t="s">
        <v>68</v>
      </c>
      <c r="Z637" s="143"/>
      <c r="AA637" s="144"/>
      <c r="AB637" s="198" t="s">
        <v>69</v>
      </c>
      <c r="AC637" s="198"/>
      <c r="AD637" s="198"/>
      <c r="AE637" s="151"/>
      <c r="AF637" s="152"/>
      <c r="AG637" s="152"/>
      <c r="AH637" s="153"/>
      <c r="AI637" s="151"/>
      <c r="AJ637" s="152"/>
      <c r="AK637" s="152"/>
      <c r="AL637" s="152"/>
      <c r="AM637" s="151"/>
      <c r="AN637" s="152"/>
      <c r="AO637" s="152"/>
      <c r="AP637" s="153"/>
      <c r="AQ637" s="151"/>
      <c r="AR637" s="152"/>
      <c r="AS637" s="152"/>
      <c r="AT637" s="153"/>
      <c r="AU637" s="152"/>
      <c r="AV637" s="152"/>
      <c r="AW637" s="152"/>
      <c r="AX637" s="196"/>
      <c r="AY637">
        <f t="shared" si="101"/>
        <v>0</v>
      </c>
    </row>
    <row r="638" spans="1:51" ht="18.75" hidden="1" customHeight="1" x14ac:dyDescent="0.15">
      <c r="A638" s="991"/>
      <c r="B638" s="238"/>
      <c r="C638" s="237"/>
      <c r="D638" s="238"/>
      <c r="E638" s="181" t="s">
        <v>138</v>
      </c>
      <c r="F638" s="182"/>
      <c r="G638" s="183" t="s">
        <v>139</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57</v>
      </c>
      <c r="AC638" s="184"/>
      <c r="AD638" s="185"/>
      <c r="AE638" s="206" t="s">
        <v>134</v>
      </c>
      <c r="AF638" s="207"/>
      <c r="AG638" s="207"/>
      <c r="AH638" s="208"/>
      <c r="AI638" s="199" t="s">
        <v>135</v>
      </c>
      <c r="AJ638" s="199"/>
      <c r="AK638" s="199"/>
      <c r="AL638" s="200"/>
      <c r="AM638" s="199" t="s">
        <v>136</v>
      </c>
      <c r="AN638" s="199"/>
      <c r="AO638" s="199"/>
      <c r="AP638" s="200"/>
      <c r="AQ638" s="200" t="s">
        <v>59</v>
      </c>
      <c r="AR638" s="184"/>
      <c r="AS638" s="184"/>
      <c r="AT638" s="185"/>
      <c r="AU638" s="161" t="s">
        <v>60</v>
      </c>
      <c r="AV638" s="161"/>
      <c r="AW638" s="161"/>
      <c r="AX638" s="162"/>
      <c r="AY638">
        <f>COUNTA($G$640)</f>
        <v>0</v>
      </c>
    </row>
    <row r="639" spans="1:51" ht="18.75" hidden="1" customHeight="1" x14ac:dyDescent="0.15">
      <c r="A639" s="991"/>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61</v>
      </c>
      <c r="AH639" s="187"/>
      <c r="AI639" s="201"/>
      <c r="AJ639" s="201"/>
      <c r="AK639" s="201"/>
      <c r="AL639" s="202"/>
      <c r="AM639" s="201"/>
      <c r="AN639" s="201"/>
      <c r="AO639" s="201"/>
      <c r="AP639" s="202"/>
      <c r="AQ639" s="216"/>
      <c r="AR639" s="163"/>
      <c r="AS639" s="164" t="s">
        <v>61</v>
      </c>
      <c r="AT639" s="187"/>
      <c r="AU639" s="163"/>
      <c r="AV639" s="163"/>
      <c r="AW639" s="164" t="s">
        <v>62</v>
      </c>
      <c r="AX639" s="165"/>
      <c r="AY639">
        <f>$AY$638</f>
        <v>0</v>
      </c>
    </row>
    <row r="640" spans="1:51" ht="23.25" hidden="1" customHeight="1" x14ac:dyDescent="0.15">
      <c r="A640" s="991"/>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65</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6"/>
      <c r="AY640">
        <f t="shared" ref="AY640:AY642" si="102">$AY$638</f>
        <v>0</v>
      </c>
    </row>
    <row r="641" spans="1:51" ht="23.25" hidden="1" customHeight="1" x14ac:dyDescent="0.15">
      <c r="A641" s="991"/>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7" t="s">
        <v>67</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6"/>
      <c r="AY641">
        <f t="shared" si="102"/>
        <v>0</v>
      </c>
    </row>
    <row r="642" spans="1:51" ht="23.25" hidden="1" customHeight="1" x14ac:dyDescent="0.15">
      <c r="A642" s="991"/>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7" t="s">
        <v>68</v>
      </c>
      <c r="Z642" s="143"/>
      <c r="AA642" s="144"/>
      <c r="AB642" s="198" t="s">
        <v>69</v>
      </c>
      <c r="AC642" s="198"/>
      <c r="AD642" s="198"/>
      <c r="AE642" s="151"/>
      <c r="AF642" s="152"/>
      <c r="AG642" s="152"/>
      <c r="AH642" s="153"/>
      <c r="AI642" s="151"/>
      <c r="AJ642" s="152"/>
      <c r="AK642" s="152"/>
      <c r="AL642" s="152"/>
      <c r="AM642" s="151"/>
      <c r="AN642" s="152"/>
      <c r="AO642" s="152"/>
      <c r="AP642" s="153"/>
      <c r="AQ642" s="151"/>
      <c r="AR642" s="152"/>
      <c r="AS642" s="152"/>
      <c r="AT642" s="153"/>
      <c r="AU642" s="152"/>
      <c r="AV642" s="152"/>
      <c r="AW642" s="152"/>
      <c r="AX642" s="196"/>
      <c r="AY642">
        <f t="shared" si="102"/>
        <v>0</v>
      </c>
    </row>
    <row r="643" spans="1:51" ht="23.85" hidden="1" customHeight="1" x14ac:dyDescent="0.15">
      <c r="A643" s="991"/>
      <c r="B643" s="238"/>
      <c r="C643" s="237"/>
      <c r="D643" s="238"/>
      <c r="E643" s="172" t="s">
        <v>142</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91"/>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91"/>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91"/>
      <c r="B646" s="238"/>
      <c r="C646" s="237"/>
      <c r="D646" s="238"/>
      <c r="E646" s="224" t="s">
        <v>141</v>
      </c>
      <c r="F646" s="225"/>
      <c r="G646" s="226" t="s">
        <v>131</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91"/>
      <c r="B647" s="238"/>
      <c r="C647" s="237"/>
      <c r="D647" s="238"/>
      <c r="E647" s="181" t="s">
        <v>132</v>
      </c>
      <c r="F647" s="182"/>
      <c r="G647" s="183" t="s">
        <v>133</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57</v>
      </c>
      <c r="AC647" s="184"/>
      <c r="AD647" s="185"/>
      <c r="AE647" s="206" t="s">
        <v>134</v>
      </c>
      <c r="AF647" s="207"/>
      <c r="AG647" s="207"/>
      <c r="AH647" s="208"/>
      <c r="AI647" s="199" t="s">
        <v>135</v>
      </c>
      <c r="AJ647" s="199"/>
      <c r="AK647" s="199"/>
      <c r="AL647" s="200"/>
      <c r="AM647" s="199" t="s">
        <v>136</v>
      </c>
      <c r="AN647" s="199"/>
      <c r="AO647" s="199"/>
      <c r="AP647" s="200"/>
      <c r="AQ647" s="200" t="s">
        <v>59</v>
      </c>
      <c r="AR647" s="184"/>
      <c r="AS647" s="184"/>
      <c r="AT647" s="185"/>
      <c r="AU647" s="161" t="s">
        <v>60</v>
      </c>
      <c r="AV647" s="161"/>
      <c r="AW647" s="161"/>
      <c r="AX647" s="162"/>
      <c r="AY647">
        <f>COUNTA($G$649)</f>
        <v>0</v>
      </c>
    </row>
    <row r="648" spans="1:51" ht="18.75" hidden="1" customHeight="1" x14ac:dyDescent="0.15">
      <c r="A648" s="991"/>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61</v>
      </c>
      <c r="AH648" s="187"/>
      <c r="AI648" s="201"/>
      <c r="AJ648" s="201"/>
      <c r="AK648" s="201"/>
      <c r="AL648" s="202"/>
      <c r="AM648" s="201"/>
      <c r="AN648" s="201"/>
      <c r="AO648" s="201"/>
      <c r="AP648" s="202"/>
      <c r="AQ648" s="216"/>
      <c r="AR648" s="163"/>
      <c r="AS648" s="164" t="s">
        <v>61</v>
      </c>
      <c r="AT648" s="187"/>
      <c r="AU648" s="163"/>
      <c r="AV648" s="163"/>
      <c r="AW648" s="164" t="s">
        <v>62</v>
      </c>
      <c r="AX648" s="165"/>
      <c r="AY648">
        <f>$AY$647</f>
        <v>0</v>
      </c>
    </row>
    <row r="649" spans="1:51" ht="23.25" hidden="1" customHeight="1" x14ac:dyDescent="0.15">
      <c r="A649" s="991"/>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65</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6"/>
      <c r="AY649">
        <f t="shared" ref="AY649:AY651" si="103">$AY$647</f>
        <v>0</v>
      </c>
    </row>
    <row r="650" spans="1:51" ht="23.25" hidden="1" customHeight="1" x14ac:dyDescent="0.15">
      <c r="A650" s="991"/>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7" t="s">
        <v>67</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6"/>
      <c r="AY650">
        <f t="shared" si="103"/>
        <v>0</v>
      </c>
    </row>
    <row r="651" spans="1:51" ht="23.25" hidden="1" customHeight="1" x14ac:dyDescent="0.15">
      <c r="A651" s="991"/>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7" t="s">
        <v>68</v>
      </c>
      <c r="Z651" s="143"/>
      <c r="AA651" s="144"/>
      <c r="AB651" s="198" t="s">
        <v>69</v>
      </c>
      <c r="AC651" s="198"/>
      <c r="AD651" s="198"/>
      <c r="AE651" s="151"/>
      <c r="AF651" s="152"/>
      <c r="AG651" s="152"/>
      <c r="AH651" s="153"/>
      <c r="AI651" s="151"/>
      <c r="AJ651" s="152"/>
      <c r="AK651" s="152"/>
      <c r="AL651" s="152"/>
      <c r="AM651" s="151"/>
      <c r="AN651" s="152"/>
      <c r="AO651" s="152"/>
      <c r="AP651" s="153"/>
      <c r="AQ651" s="151"/>
      <c r="AR651" s="152"/>
      <c r="AS651" s="152"/>
      <c r="AT651" s="153"/>
      <c r="AU651" s="152"/>
      <c r="AV651" s="152"/>
      <c r="AW651" s="152"/>
      <c r="AX651" s="196"/>
      <c r="AY651">
        <f t="shared" si="103"/>
        <v>0</v>
      </c>
    </row>
    <row r="652" spans="1:51" ht="18.75" hidden="1" customHeight="1" x14ac:dyDescent="0.15">
      <c r="A652" s="991"/>
      <c r="B652" s="238"/>
      <c r="C652" s="237"/>
      <c r="D652" s="238"/>
      <c r="E652" s="181" t="s">
        <v>132</v>
      </c>
      <c r="F652" s="182"/>
      <c r="G652" s="183" t="s">
        <v>133</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57</v>
      </c>
      <c r="AC652" s="184"/>
      <c r="AD652" s="185"/>
      <c r="AE652" s="206" t="s">
        <v>134</v>
      </c>
      <c r="AF652" s="207"/>
      <c r="AG652" s="207"/>
      <c r="AH652" s="208"/>
      <c r="AI652" s="199" t="s">
        <v>135</v>
      </c>
      <c r="AJ652" s="199"/>
      <c r="AK652" s="199"/>
      <c r="AL652" s="200"/>
      <c r="AM652" s="199" t="s">
        <v>136</v>
      </c>
      <c r="AN652" s="199"/>
      <c r="AO652" s="199"/>
      <c r="AP652" s="200"/>
      <c r="AQ652" s="200" t="s">
        <v>59</v>
      </c>
      <c r="AR652" s="184"/>
      <c r="AS652" s="184"/>
      <c r="AT652" s="185"/>
      <c r="AU652" s="161" t="s">
        <v>60</v>
      </c>
      <c r="AV652" s="161"/>
      <c r="AW652" s="161"/>
      <c r="AX652" s="162"/>
      <c r="AY652">
        <f>COUNTA($G$654)</f>
        <v>0</v>
      </c>
    </row>
    <row r="653" spans="1:51" ht="18.75" hidden="1" customHeight="1" x14ac:dyDescent="0.15">
      <c r="A653" s="991"/>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61</v>
      </c>
      <c r="AH653" s="187"/>
      <c r="AI653" s="201"/>
      <c r="AJ653" s="201"/>
      <c r="AK653" s="201"/>
      <c r="AL653" s="202"/>
      <c r="AM653" s="201"/>
      <c r="AN653" s="201"/>
      <c r="AO653" s="201"/>
      <c r="AP653" s="202"/>
      <c r="AQ653" s="216"/>
      <c r="AR653" s="163"/>
      <c r="AS653" s="164" t="s">
        <v>61</v>
      </c>
      <c r="AT653" s="187"/>
      <c r="AU653" s="163"/>
      <c r="AV653" s="163"/>
      <c r="AW653" s="164" t="s">
        <v>62</v>
      </c>
      <c r="AX653" s="165"/>
      <c r="AY653">
        <f>$AY$652</f>
        <v>0</v>
      </c>
    </row>
    <row r="654" spans="1:51" ht="23.25" hidden="1" customHeight="1" x14ac:dyDescent="0.15">
      <c r="A654" s="991"/>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65</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6"/>
      <c r="AY654">
        <f t="shared" ref="AY654:AY656" si="104">$AY$652</f>
        <v>0</v>
      </c>
    </row>
    <row r="655" spans="1:51" ht="23.25" hidden="1" customHeight="1" x14ac:dyDescent="0.15">
      <c r="A655" s="991"/>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7" t="s">
        <v>67</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6"/>
      <c r="AY655">
        <f t="shared" si="104"/>
        <v>0</v>
      </c>
    </row>
    <row r="656" spans="1:51" ht="23.25" hidden="1" customHeight="1" x14ac:dyDescent="0.15">
      <c r="A656" s="991"/>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7" t="s">
        <v>68</v>
      </c>
      <c r="Z656" s="143"/>
      <c r="AA656" s="144"/>
      <c r="AB656" s="198" t="s">
        <v>69</v>
      </c>
      <c r="AC656" s="198"/>
      <c r="AD656" s="198"/>
      <c r="AE656" s="151"/>
      <c r="AF656" s="152"/>
      <c r="AG656" s="152"/>
      <c r="AH656" s="153"/>
      <c r="AI656" s="151"/>
      <c r="AJ656" s="152"/>
      <c r="AK656" s="152"/>
      <c r="AL656" s="152"/>
      <c r="AM656" s="151"/>
      <c r="AN656" s="152"/>
      <c r="AO656" s="152"/>
      <c r="AP656" s="153"/>
      <c r="AQ656" s="151"/>
      <c r="AR656" s="152"/>
      <c r="AS656" s="152"/>
      <c r="AT656" s="153"/>
      <c r="AU656" s="152"/>
      <c r="AV656" s="152"/>
      <c r="AW656" s="152"/>
      <c r="AX656" s="196"/>
      <c r="AY656">
        <f t="shared" si="104"/>
        <v>0</v>
      </c>
    </row>
    <row r="657" spans="1:51" ht="18.75" hidden="1" customHeight="1" x14ac:dyDescent="0.15">
      <c r="A657" s="991"/>
      <c r="B657" s="238"/>
      <c r="C657" s="237"/>
      <c r="D657" s="238"/>
      <c r="E657" s="181" t="s">
        <v>132</v>
      </c>
      <c r="F657" s="182"/>
      <c r="G657" s="183" t="s">
        <v>133</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57</v>
      </c>
      <c r="AC657" s="184"/>
      <c r="AD657" s="185"/>
      <c r="AE657" s="206" t="s">
        <v>134</v>
      </c>
      <c r="AF657" s="207"/>
      <c r="AG657" s="207"/>
      <c r="AH657" s="208"/>
      <c r="AI657" s="199" t="s">
        <v>135</v>
      </c>
      <c r="AJ657" s="199"/>
      <c r="AK657" s="199"/>
      <c r="AL657" s="200"/>
      <c r="AM657" s="199" t="s">
        <v>136</v>
      </c>
      <c r="AN657" s="199"/>
      <c r="AO657" s="199"/>
      <c r="AP657" s="200"/>
      <c r="AQ657" s="200" t="s">
        <v>59</v>
      </c>
      <c r="AR657" s="184"/>
      <c r="AS657" s="184"/>
      <c r="AT657" s="185"/>
      <c r="AU657" s="161" t="s">
        <v>60</v>
      </c>
      <c r="AV657" s="161"/>
      <c r="AW657" s="161"/>
      <c r="AX657" s="162"/>
      <c r="AY657">
        <f>COUNTA($G$659)</f>
        <v>0</v>
      </c>
    </row>
    <row r="658" spans="1:51" ht="18.75" hidden="1" customHeight="1" x14ac:dyDescent="0.15">
      <c r="A658" s="991"/>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61</v>
      </c>
      <c r="AH658" s="187"/>
      <c r="AI658" s="201"/>
      <c r="AJ658" s="201"/>
      <c r="AK658" s="201"/>
      <c r="AL658" s="202"/>
      <c r="AM658" s="201"/>
      <c r="AN658" s="201"/>
      <c r="AO658" s="201"/>
      <c r="AP658" s="202"/>
      <c r="AQ658" s="216"/>
      <c r="AR658" s="163"/>
      <c r="AS658" s="164" t="s">
        <v>61</v>
      </c>
      <c r="AT658" s="187"/>
      <c r="AU658" s="163"/>
      <c r="AV658" s="163"/>
      <c r="AW658" s="164" t="s">
        <v>62</v>
      </c>
      <c r="AX658" s="165"/>
      <c r="AY658">
        <f>$AY$657</f>
        <v>0</v>
      </c>
    </row>
    <row r="659" spans="1:51" ht="23.25" hidden="1" customHeight="1" x14ac:dyDescent="0.15">
      <c r="A659" s="991"/>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65</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6"/>
      <c r="AY659">
        <f t="shared" ref="AY659:AY661" si="105">$AY$657</f>
        <v>0</v>
      </c>
    </row>
    <row r="660" spans="1:51" ht="23.25" hidden="1" customHeight="1" x14ac:dyDescent="0.15">
      <c r="A660" s="991"/>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7" t="s">
        <v>67</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6"/>
      <c r="AY660">
        <f t="shared" si="105"/>
        <v>0</v>
      </c>
    </row>
    <row r="661" spans="1:51" ht="23.25" hidden="1" customHeight="1" x14ac:dyDescent="0.15">
      <c r="A661" s="991"/>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7" t="s">
        <v>68</v>
      </c>
      <c r="Z661" s="143"/>
      <c r="AA661" s="144"/>
      <c r="AB661" s="198" t="s">
        <v>69</v>
      </c>
      <c r="AC661" s="198"/>
      <c r="AD661" s="198"/>
      <c r="AE661" s="151"/>
      <c r="AF661" s="152"/>
      <c r="AG661" s="152"/>
      <c r="AH661" s="153"/>
      <c r="AI661" s="151"/>
      <c r="AJ661" s="152"/>
      <c r="AK661" s="152"/>
      <c r="AL661" s="152"/>
      <c r="AM661" s="151"/>
      <c r="AN661" s="152"/>
      <c r="AO661" s="152"/>
      <c r="AP661" s="153"/>
      <c r="AQ661" s="151"/>
      <c r="AR661" s="152"/>
      <c r="AS661" s="152"/>
      <c r="AT661" s="153"/>
      <c r="AU661" s="152"/>
      <c r="AV661" s="152"/>
      <c r="AW661" s="152"/>
      <c r="AX661" s="196"/>
      <c r="AY661">
        <f t="shared" si="105"/>
        <v>0</v>
      </c>
    </row>
    <row r="662" spans="1:51" ht="18.75" hidden="1" customHeight="1" x14ac:dyDescent="0.15">
      <c r="A662" s="991"/>
      <c r="B662" s="238"/>
      <c r="C662" s="237"/>
      <c r="D662" s="238"/>
      <c r="E662" s="181" t="s">
        <v>132</v>
      </c>
      <c r="F662" s="182"/>
      <c r="G662" s="183" t="s">
        <v>133</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57</v>
      </c>
      <c r="AC662" s="184"/>
      <c r="AD662" s="185"/>
      <c r="AE662" s="206" t="s">
        <v>134</v>
      </c>
      <c r="AF662" s="207"/>
      <c r="AG662" s="207"/>
      <c r="AH662" s="208"/>
      <c r="AI662" s="199" t="s">
        <v>135</v>
      </c>
      <c r="AJ662" s="199"/>
      <c r="AK662" s="199"/>
      <c r="AL662" s="200"/>
      <c r="AM662" s="199" t="s">
        <v>136</v>
      </c>
      <c r="AN662" s="199"/>
      <c r="AO662" s="199"/>
      <c r="AP662" s="200"/>
      <c r="AQ662" s="200" t="s">
        <v>59</v>
      </c>
      <c r="AR662" s="184"/>
      <c r="AS662" s="184"/>
      <c r="AT662" s="185"/>
      <c r="AU662" s="161" t="s">
        <v>60</v>
      </c>
      <c r="AV662" s="161"/>
      <c r="AW662" s="161"/>
      <c r="AX662" s="162"/>
      <c r="AY662">
        <f>COUNTA($G$664)</f>
        <v>0</v>
      </c>
    </row>
    <row r="663" spans="1:51" ht="18.75" hidden="1" customHeight="1" x14ac:dyDescent="0.15">
      <c r="A663" s="991"/>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61</v>
      </c>
      <c r="AH663" s="187"/>
      <c r="AI663" s="201"/>
      <c r="AJ663" s="201"/>
      <c r="AK663" s="201"/>
      <c r="AL663" s="202"/>
      <c r="AM663" s="201"/>
      <c r="AN663" s="201"/>
      <c r="AO663" s="201"/>
      <c r="AP663" s="202"/>
      <c r="AQ663" s="216"/>
      <c r="AR663" s="163"/>
      <c r="AS663" s="164" t="s">
        <v>61</v>
      </c>
      <c r="AT663" s="187"/>
      <c r="AU663" s="163"/>
      <c r="AV663" s="163"/>
      <c r="AW663" s="164" t="s">
        <v>62</v>
      </c>
      <c r="AX663" s="165"/>
      <c r="AY663">
        <f>$AY$662</f>
        <v>0</v>
      </c>
    </row>
    <row r="664" spans="1:51" ht="23.25" hidden="1" customHeight="1" x14ac:dyDescent="0.15">
      <c r="A664" s="991"/>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65</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6"/>
      <c r="AY664">
        <f t="shared" ref="AY664:AY666" si="106">$AY$662</f>
        <v>0</v>
      </c>
    </row>
    <row r="665" spans="1:51" ht="23.25" hidden="1" customHeight="1" x14ac:dyDescent="0.15">
      <c r="A665" s="991"/>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7" t="s">
        <v>67</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6"/>
      <c r="AY665">
        <f t="shared" si="106"/>
        <v>0</v>
      </c>
    </row>
    <row r="666" spans="1:51" ht="23.25" hidden="1" customHeight="1" x14ac:dyDescent="0.15">
      <c r="A666" s="991"/>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7" t="s">
        <v>68</v>
      </c>
      <c r="Z666" s="143"/>
      <c r="AA666" s="144"/>
      <c r="AB666" s="198" t="s">
        <v>69</v>
      </c>
      <c r="AC666" s="198"/>
      <c r="AD666" s="198"/>
      <c r="AE666" s="151"/>
      <c r="AF666" s="152"/>
      <c r="AG666" s="152"/>
      <c r="AH666" s="153"/>
      <c r="AI666" s="151"/>
      <c r="AJ666" s="152"/>
      <c r="AK666" s="152"/>
      <c r="AL666" s="152"/>
      <c r="AM666" s="151"/>
      <c r="AN666" s="152"/>
      <c r="AO666" s="152"/>
      <c r="AP666" s="153"/>
      <c r="AQ666" s="151"/>
      <c r="AR666" s="152"/>
      <c r="AS666" s="152"/>
      <c r="AT666" s="153"/>
      <c r="AU666" s="152"/>
      <c r="AV666" s="152"/>
      <c r="AW666" s="152"/>
      <c r="AX666" s="196"/>
      <c r="AY666">
        <f t="shared" si="106"/>
        <v>0</v>
      </c>
    </row>
    <row r="667" spans="1:51" ht="18.75" hidden="1" customHeight="1" x14ac:dyDescent="0.15">
      <c r="A667" s="991"/>
      <c r="B667" s="238"/>
      <c r="C667" s="237"/>
      <c r="D667" s="238"/>
      <c r="E667" s="181" t="s">
        <v>132</v>
      </c>
      <c r="F667" s="182"/>
      <c r="G667" s="183" t="s">
        <v>133</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57</v>
      </c>
      <c r="AC667" s="184"/>
      <c r="AD667" s="185"/>
      <c r="AE667" s="206" t="s">
        <v>134</v>
      </c>
      <c r="AF667" s="207"/>
      <c r="AG667" s="207"/>
      <c r="AH667" s="208"/>
      <c r="AI667" s="199" t="s">
        <v>135</v>
      </c>
      <c r="AJ667" s="199"/>
      <c r="AK667" s="199"/>
      <c r="AL667" s="200"/>
      <c r="AM667" s="199" t="s">
        <v>136</v>
      </c>
      <c r="AN667" s="199"/>
      <c r="AO667" s="199"/>
      <c r="AP667" s="200"/>
      <c r="AQ667" s="200" t="s">
        <v>59</v>
      </c>
      <c r="AR667" s="184"/>
      <c r="AS667" s="184"/>
      <c r="AT667" s="185"/>
      <c r="AU667" s="161" t="s">
        <v>60</v>
      </c>
      <c r="AV667" s="161"/>
      <c r="AW667" s="161"/>
      <c r="AX667" s="162"/>
      <c r="AY667">
        <f>COUNTA($G$669)</f>
        <v>0</v>
      </c>
    </row>
    <row r="668" spans="1:51" ht="18.75" hidden="1" customHeight="1" x14ac:dyDescent="0.15">
      <c r="A668" s="991"/>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61</v>
      </c>
      <c r="AH668" s="187"/>
      <c r="AI668" s="201"/>
      <c r="AJ668" s="201"/>
      <c r="AK668" s="201"/>
      <c r="AL668" s="202"/>
      <c r="AM668" s="201"/>
      <c r="AN668" s="201"/>
      <c r="AO668" s="201"/>
      <c r="AP668" s="202"/>
      <c r="AQ668" s="216"/>
      <c r="AR668" s="163"/>
      <c r="AS668" s="164" t="s">
        <v>61</v>
      </c>
      <c r="AT668" s="187"/>
      <c r="AU668" s="163"/>
      <c r="AV668" s="163"/>
      <c r="AW668" s="164" t="s">
        <v>62</v>
      </c>
      <c r="AX668" s="165"/>
      <c r="AY668">
        <f>$AY$667</f>
        <v>0</v>
      </c>
    </row>
    <row r="669" spans="1:51" ht="23.25" hidden="1" customHeight="1" x14ac:dyDescent="0.15">
      <c r="A669" s="991"/>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65</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6"/>
      <c r="AY669">
        <f t="shared" ref="AY669:AY671" si="107">$AY$667</f>
        <v>0</v>
      </c>
    </row>
    <row r="670" spans="1:51" ht="23.25" hidden="1" customHeight="1" x14ac:dyDescent="0.15">
      <c r="A670" s="991"/>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7" t="s">
        <v>67</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6"/>
      <c r="AY670">
        <f t="shared" si="107"/>
        <v>0</v>
      </c>
    </row>
    <row r="671" spans="1:51" ht="23.25" hidden="1" customHeight="1" x14ac:dyDescent="0.15">
      <c r="A671" s="991"/>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7" t="s">
        <v>68</v>
      </c>
      <c r="Z671" s="143"/>
      <c r="AA671" s="144"/>
      <c r="AB671" s="198" t="s">
        <v>69</v>
      </c>
      <c r="AC671" s="198"/>
      <c r="AD671" s="198"/>
      <c r="AE671" s="151"/>
      <c r="AF671" s="152"/>
      <c r="AG671" s="152"/>
      <c r="AH671" s="153"/>
      <c r="AI671" s="151"/>
      <c r="AJ671" s="152"/>
      <c r="AK671" s="152"/>
      <c r="AL671" s="152"/>
      <c r="AM671" s="151"/>
      <c r="AN671" s="152"/>
      <c r="AO671" s="152"/>
      <c r="AP671" s="153"/>
      <c r="AQ671" s="151"/>
      <c r="AR671" s="152"/>
      <c r="AS671" s="152"/>
      <c r="AT671" s="153"/>
      <c r="AU671" s="152"/>
      <c r="AV671" s="152"/>
      <c r="AW671" s="152"/>
      <c r="AX671" s="196"/>
      <c r="AY671">
        <f t="shared" si="107"/>
        <v>0</v>
      </c>
    </row>
    <row r="672" spans="1:51" ht="18.75" hidden="1" customHeight="1" x14ac:dyDescent="0.15">
      <c r="A672" s="991"/>
      <c r="B672" s="238"/>
      <c r="C672" s="237"/>
      <c r="D672" s="238"/>
      <c r="E672" s="181" t="s">
        <v>138</v>
      </c>
      <c r="F672" s="182"/>
      <c r="G672" s="183" t="s">
        <v>139</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57</v>
      </c>
      <c r="AC672" s="184"/>
      <c r="AD672" s="185"/>
      <c r="AE672" s="206" t="s">
        <v>134</v>
      </c>
      <c r="AF672" s="207"/>
      <c r="AG672" s="207"/>
      <c r="AH672" s="208"/>
      <c r="AI672" s="199" t="s">
        <v>135</v>
      </c>
      <c r="AJ672" s="199"/>
      <c r="AK672" s="199"/>
      <c r="AL672" s="200"/>
      <c r="AM672" s="199" t="s">
        <v>136</v>
      </c>
      <c r="AN672" s="199"/>
      <c r="AO672" s="199"/>
      <c r="AP672" s="200"/>
      <c r="AQ672" s="200" t="s">
        <v>59</v>
      </c>
      <c r="AR672" s="184"/>
      <c r="AS672" s="184"/>
      <c r="AT672" s="185"/>
      <c r="AU672" s="161" t="s">
        <v>60</v>
      </c>
      <c r="AV672" s="161"/>
      <c r="AW672" s="161"/>
      <c r="AX672" s="162"/>
      <c r="AY672">
        <f>COUNTA($G$674)</f>
        <v>0</v>
      </c>
    </row>
    <row r="673" spans="1:51" ht="18.75" hidden="1" customHeight="1" x14ac:dyDescent="0.15">
      <c r="A673" s="991"/>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61</v>
      </c>
      <c r="AH673" s="187"/>
      <c r="AI673" s="201"/>
      <c r="AJ673" s="201"/>
      <c r="AK673" s="201"/>
      <c r="AL673" s="202"/>
      <c r="AM673" s="201"/>
      <c r="AN673" s="201"/>
      <c r="AO673" s="201"/>
      <c r="AP673" s="202"/>
      <c r="AQ673" s="216"/>
      <c r="AR673" s="163"/>
      <c r="AS673" s="164" t="s">
        <v>61</v>
      </c>
      <c r="AT673" s="187"/>
      <c r="AU673" s="163"/>
      <c r="AV673" s="163"/>
      <c r="AW673" s="164" t="s">
        <v>62</v>
      </c>
      <c r="AX673" s="165"/>
      <c r="AY673">
        <f>$AY$672</f>
        <v>0</v>
      </c>
    </row>
    <row r="674" spans="1:51" ht="23.25" hidden="1" customHeight="1" x14ac:dyDescent="0.15">
      <c r="A674" s="991"/>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65</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6"/>
      <c r="AY674">
        <f t="shared" ref="AY674:AY676" si="108">$AY$672</f>
        <v>0</v>
      </c>
    </row>
    <row r="675" spans="1:51" ht="23.25" hidden="1" customHeight="1" x14ac:dyDescent="0.15">
      <c r="A675" s="991"/>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7" t="s">
        <v>67</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6"/>
      <c r="AY675">
        <f t="shared" si="108"/>
        <v>0</v>
      </c>
    </row>
    <row r="676" spans="1:51" ht="23.25" hidden="1" customHeight="1" x14ac:dyDescent="0.15">
      <c r="A676" s="991"/>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7" t="s">
        <v>68</v>
      </c>
      <c r="Z676" s="143"/>
      <c r="AA676" s="144"/>
      <c r="AB676" s="198" t="s">
        <v>69</v>
      </c>
      <c r="AC676" s="198"/>
      <c r="AD676" s="198"/>
      <c r="AE676" s="151"/>
      <c r="AF676" s="152"/>
      <c r="AG676" s="152"/>
      <c r="AH676" s="153"/>
      <c r="AI676" s="151"/>
      <c r="AJ676" s="152"/>
      <c r="AK676" s="152"/>
      <c r="AL676" s="152"/>
      <c r="AM676" s="151"/>
      <c r="AN676" s="152"/>
      <c r="AO676" s="152"/>
      <c r="AP676" s="153"/>
      <c r="AQ676" s="151"/>
      <c r="AR676" s="152"/>
      <c r="AS676" s="152"/>
      <c r="AT676" s="153"/>
      <c r="AU676" s="152"/>
      <c r="AV676" s="152"/>
      <c r="AW676" s="152"/>
      <c r="AX676" s="196"/>
      <c r="AY676">
        <f t="shared" si="108"/>
        <v>0</v>
      </c>
    </row>
    <row r="677" spans="1:51" ht="18.75" hidden="1" customHeight="1" x14ac:dyDescent="0.15">
      <c r="A677" s="991"/>
      <c r="B677" s="238"/>
      <c r="C677" s="237"/>
      <c r="D677" s="238"/>
      <c r="E677" s="181" t="s">
        <v>138</v>
      </c>
      <c r="F677" s="182"/>
      <c r="G677" s="183" t="s">
        <v>139</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57</v>
      </c>
      <c r="AC677" s="184"/>
      <c r="AD677" s="185"/>
      <c r="AE677" s="206" t="s">
        <v>134</v>
      </c>
      <c r="AF677" s="207"/>
      <c r="AG677" s="207"/>
      <c r="AH677" s="208"/>
      <c r="AI677" s="199" t="s">
        <v>135</v>
      </c>
      <c r="AJ677" s="199"/>
      <c r="AK677" s="199"/>
      <c r="AL677" s="200"/>
      <c r="AM677" s="199" t="s">
        <v>136</v>
      </c>
      <c r="AN677" s="199"/>
      <c r="AO677" s="199"/>
      <c r="AP677" s="200"/>
      <c r="AQ677" s="200" t="s">
        <v>59</v>
      </c>
      <c r="AR677" s="184"/>
      <c r="AS677" s="184"/>
      <c r="AT677" s="185"/>
      <c r="AU677" s="161" t="s">
        <v>60</v>
      </c>
      <c r="AV677" s="161"/>
      <c r="AW677" s="161"/>
      <c r="AX677" s="162"/>
      <c r="AY677">
        <f>COUNTA($G$679)</f>
        <v>0</v>
      </c>
    </row>
    <row r="678" spans="1:51" ht="18.75" hidden="1" customHeight="1" x14ac:dyDescent="0.15">
      <c r="A678" s="991"/>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61</v>
      </c>
      <c r="AH678" s="187"/>
      <c r="AI678" s="201"/>
      <c r="AJ678" s="201"/>
      <c r="AK678" s="201"/>
      <c r="AL678" s="202"/>
      <c r="AM678" s="201"/>
      <c r="AN678" s="201"/>
      <c r="AO678" s="201"/>
      <c r="AP678" s="202"/>
      <c r="AQ678" s="216"/>
      <c r="AR678" s="163"/>
      <c r="AS678" s="164" t="s">
        <v>61</v>
      </c>
      <c r="AT678" s="187"/>
      <c r="AU678" s="163"/>
      <c r="AV678" s="163"/>
      <c r="AW678" s="164" t="s">
        <v>62</v>
      </c>
      <c r="AX678" s="165"/>
      <c r="AY678">
        <f>$AY$677</f>
        <v>0</v>
      </c>
    </row>
    <row r="679" spans="1:51" ht="23.25" hidden="1" customHeight="1" x14ac:dyDescent="0.15">
      <c r="A679" s="991"/>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65</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6"/>
      <c r="AY679">
        <f t="shared" ref="AY679:AY681" si="109">$AY$677</f>
        <v>0</v>
      </c>
    </row>
    <row r="680" spans="1:51" ht="23.25" hidden="1" customHeight="1" x14ac:dyDescent="0.15">
      <c r="A680" s="991"/>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7" t="s">
        <v>67</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6"/>
      <c r="AY680">
        <f t="shared" si="109"/>
        <v>0</v>
      </c>
    </row>
    <row r="681" spans="1:51" ht="23.25" hidden="1" customHeight="1" x14ac:dyDescent="0.15">
      <c r="A681" s="991"/>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7" t="s">
        <v>68</v>
      </c>
      <c r="Z681" s="143"/>
      <c r="AA681" s="144"/>
      <c r="AB681" s="198" t="s">
        <v>69</v>
      </c>
      <c r="AC681" s="198"/>
      <c r="AD681" s="198"/>
      <c r="AE681" s="151"/>
      <c r="AF681" s="152"/>
      <c r="AG681" s="152"/>
      <c r="AH681" s="153"/>
      <c r="AI681" s="151"/>
      <c r="AJ681" s="152"/>
      <c r="AK681" s="152"/>
      <c r="AL681" s="152"/>
      <c r="AM681" s="151"/>
      <c r="AN681" s="152"/>
      <c r="AO681" s="152"/>
      <c r="AP681" s="153"/>
      <c r="AQ681" s="151"/>
      <c r="AR681" s="152"/>
      <c r="AS681" s="152"/>
      <c r="AT681" s="153"/>
      <c r="AU681" s="152"/>
      <c r="AV681" s="152"/>
      <c r="AW681" s="152"/>
      <c r="AX681" s="196"/>
      <c r="AY681">
        <f t="shared" si="109"/>
        <v>0</v>
      </c>
    </row>
    <row r="682" spans="1:51" ht="18.75" hidden="1" customHeight="1" x14ac:dyDescent="0.15">
      <c r="A682" s="991"/>
      <c r="B682" s="238"/>
      <c r="C682" s="237"/>
      <c r="D682" s="238"/>
      <c r="E682" s="181" t="s">
        <v>138</v>
      </c>
      <c r="F682" s="182"/>
      <c r="G682" s="183" t="s">
        <v>139</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57</v>
      </c>
      <c r="AC682" s="184"/>
      <c r="AD682" s="185"/>
      <c r="AE682" s="206" t="s">
        <v>134</v>
      </c>
      <c r="AF682" s="207"/>
      <c r="AG682" s="207"/>
      <c r="AH682" s="208"/>
      <c r="AI682" s="199" t="s">
        <v>135</v>
      </c>
      <c r="AJ682" s="199"/>
      <c r="AK682" s="199"/>
      <c r="AL682" s="200"/>
      <c r="AM682" s="199" t="s">
        <v>136</v>
      </c>
      <c r="AN682" s="199"/>
      <c r="AO682" s="199"/>
      <c r="AP682" s="200"/>
      <c r="AQ682" s="200" t="s">
        <v>59</v>
      </c>
      <c r="AR682" s="184"/>
      <c r="AS682" s="184"/>
      <c r="AT682" s="185"/>
      <c r="AU682" s="161" t="s">
        <v>60</v>
      </c>
      <c r="AV682" s="161"/>
      <c r="AW682" s="161"/>
      <c r="AX682" s="162"/>
      <c r="AY682">
        <f>COUNTA($G$684)</f>
        <v>0</v>
      </c>
    </row>
    <row r="683" spans="1:51" ht="18.75" hidden="1" customHeight="1" x14ac:dyDescent="0.15">
      <c r="A683" s="991"/>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61</v>
      </c>
      <c r="AH683" s="187"/>
      <c r="AI683" s="201"/>
      <c r="AJ683" s="201"/>
      <c r="AK683" s="201"/>
      <c r="AL683" s="202"/>
      <c r="AM683" s="201"/>
      <c r="AN683" s="201"/>
      <c r="AO683" s="201"/>
      <c r="AP683" s="202"/>
      <c r="AQ683" s="216"/>
      <c r="AR683" s="163"/>
      <c r="AS683" s="164" t="s">
        <v>61</v>
      </c>
      <c r="AT683" s="187"/>
      <c r="AU683" s="163"/>
      <c r="AV683" s="163"/>
      <c r="AW683" s="164" t="s">
        <v>62</v>
      </c>
      <c r="AX683" s="165"/>
      <c r="AY683">
        <f>$AY$682</f>
        <v>0</v>
      </c>
    </row>
    <row r="684" spans="1:51" ht="23.25" hidden="1" customHeight="1" x14ac:dyDescent="0.15">
      <c r="A684" s="991"/>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65</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6"/>
      <c r="AY684">
        <f t="shared" ref="AY684:AY686" si="110">$AY$682</f>
        <v>0</v>
      </c>
    </row>
    <row r="685" spans="1:51" ht="23.25" hidden="1" customHeight="1" x14ac:dyDescent="0.15">
      <c r="A685" s="991"/>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7" t="s">
        <v>67</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6"/>
      <c r="AY685">
        <f t="shared" si="110"/>
        <v>0</v>
      </c>
    </row>
    <row r="686" spans="1:51" ht="23.25" hidden="1" customHeight="1" x14ac:dyDescent="0.15">
      <c r="A686" s="991"/>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7" t="s">
        <v>68</v>
      </c>
      <c r="Z686" s="143"/>
      <c r="AA686" s="144"/>
      <c r="AB686" s="198" t="s">
        <v>69</v>
      </c>
      <c r="AC686" s="198"/>
      <c r="AD686" s="198"/>
      <c r="AE686" s="151"/>
      <c r="AF686" s="152"/>
      <c r="AG686" s="152"/>
      <c r="AH686" s="153"/>
      <c r="AI686" s="151"/>
      <c r="AJ686" s="152"/>
      <c r="AK686" s="152"/>
      <c r="AL686" s="152"/>
      <c r="AM686" s="151"/>
      <c r="AN686" s="152"/>
      <c r="AO686" s="152"/>
      <c r="AP686" s="153"/>
      <c r="AQ686" s="151"/>
      <c r="AR686" s="152"/>
      <c r="AS686" s="152"/>
      <c r="AT686" s="153"/>
      <c r="AU686" s="152"/>
      <c r="AV686" s="152"/>
      <c r="AW686" s="152"/>
      <c r="AX686" s="196"/>
      <c r="AY686">
        <f t="shared" si="110"/>
        <v>0</v>
      </c>
    </row>
    <row r="687" spans="1:51" ht="18.75" hidden="1" customHeight="1" x14ac:dyDescent="0.15">
      <c r="A687" s="991"/>
      <c r="B687" s="238"/>
      <c r="C687" s="237"/>
      <c r="D687" s="238"/>
      <c r="E687" s="181" t="s">
        <v>138</v>
      </c>
      <c r="F687" s="182"/>
      <c r="G687" s="183" t="s">
        <v>139</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57</v>
      </c>
      <c r="AC687" s="184"/>
      <c r="AD687" s="185"/>
      <c r="AE687" s="206" t="s">
        <v>134</v>
      </c>
      <c r="AF687" s="207"/>
      <c r="AG687" s="207"/>
      <c r="AH687" s="208"/>
      <c r="AI687" s="199" t="s">
        <v>135</v>
      </c>
      <c r="AJ687" s="199"/>
      <c r="AK687" s="199"/>
      <c r="AL687" s="200"/>
      <c r="AM687" s="199" t="s">
        <v>136</v>
      </c>
      <c r="AN687" s="199"/>
      <c r="AO687" s="199"/>
      <c r="AP687" s="200"/>
      <c r="AQ687" s="200" t="s">
        <v>59</v>
      </c>
      <c r="AR687" s="184"/>
      <c r="AS687" s="184"/>
      <c r="AT687" s="185"/>
      <c r="AU687" s="161" t="s">
        <v>60</v>
      </c>
      <c r="AV687" s="161"/>
      <c r="AW687" s="161"/>
      <c r="AX687" s="162"/>
      <c r="AY687">
        <f>COUNTA($G$689)</f>
        <v>0</v>
      </c>
    </row>
    <row r="688" spans="1:51" ht="18.75" hidden="1" customHeight="1" x14ac:dyDescent="0.15">
      <c r="A688" s="991"/>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61</v>
      </c>
      <c r="AH688" s="187"/>
      <c r="AI688" s="201"/>
      <c r="AJ688" s="201"/>
      <c r="AK688" s="201"/>
      <c r="AL688" s="202"/>
      <c r="AM688" s="201"/>
      <c r="AN688" s="201"/>
      <c r="AO688" s="201"/>
      <c r="AP688" s="202"/>
      <c r="AQ688" s="216"/>
      <c r="AR688" s="163"/>
      <c r="AS688" s="164" t="s">
        <v>61</v>
      </c>
      <c r="AT688" s="187"/>
      <c r="AU688" s="163"/>
      <c r="AV688" s="163"/>
      <c r="AW688" s="164" t="s">
        <v>62</v>
      </c>
      <c r="AX688" s="165"/>
      <c r="AY688">
        <f>$AY$687</f>
        <v>0</v>
      </c>
    </row>
    <row r="689" spans="1:51" ht="23.25" hidden="1" customHeight="1" x14ac:dyDescent="0.15">
      <c r="A689" s="991"/>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65</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6"/>
      <c r="AY689">
        <f t="shared" ref="AY689:AY691" si="111">$AY$687</f>
        <v>0</v>
      </c>
    </row>
    <row r="690" spans="1:51" ht="23.25" hidden="1" customHeight="1" x14ac:dyDescent="0.15">
      <c r="A690" s="991"/>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7" t="s">
        <v>67</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6"/>
      <c r="AY690">
        <f t="shared" si="111"/>
        <v>0</v>
      </c>
    </row>
    <row r="691" spans="1:51" ht="23.25" hidden="1" customHeight="1" x14ac:dyDescent="0.15">
      <c r="A691" s="991"/>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7" t="s">
        <v>68</v>
      </c>
      <c r="Z691" s="143"/>
      <c r="AA691" s="144"/>
      <c r="AB691" s="198" t="s">
        <v>69</v>
      </c>
      <c r="AC691" s="198"/>
      <c r="AD691" s="198"/>
      <c r="AE691" s="151"/>
      <c r="AF691" s="152"/>
      <c r="AG691" s="152"/>
      <c r="AH691" s="153"/>
      <c r="AI691" s="151"/>
      <c r="AJ691" s="152"/>
      <c r="AK691" s="152"/>
      <c r="AL691" s="152"/>
      <c r="AM691" s="151"/>
      <c r="AN691" s="152"/>
      <c r="AO691" s="152"/>
      <c r="AP691" s="153"/>
      <c r="AQ691" s="151"/>
      <c r="AR691" s="152"/>
      <c r="AS691" s="152"/>
      <c r="AT691" s="153"/>
      <c r="AU691" s="152"/>
      <c r="AV691" s="152"/>
      <c r="AW691" s="152"/>
      <c r="AX691" s="196"/>
      <c r="AY691">
        <f t="shared" si="111"/>
        <v>0</v>
      </c>
    </row>
    <row r="692" spans="1:51" ht="18.75" hidden="1" customHeight="1" x14ac:dyDescent="0.15">
      <c r="A692" s="991"/>
      <c r="B692" s="238"/>
      <c r="C692" s="237"/>
      <c r="D692" s="238"/>
      <c r="E692" s="181" t="s">
        <v>138</v>
      </c>
      <c r="F692" s="182"/>
      <c r="G692" s="183" t="s">
        <v>139</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57</v>
      </c>
      <c r="AC692" s="184"/>
      <c r="AD692" s="185"/>
      <c r="AE692" s="206" t="s">
        <v>134</v>
      </c>
      <c r="AF692" s="207"/>
      <c r="AG692" s="207"/>
      <c r="AH692" s="208"/>
      <c r="AI692" s="199" t="s">
        <v>135</v>
      </c>
      <c r="AJ692" s="199"/>
      <c r="AK692" s="199"/>
      <c r="AL692" s="200"/>
      <c r="AM692" s="199" t="s">
        <v>136</v>
      </c>
      <c r="AN692" s="199"/>
      <c r="AO692" s="199"/>
      <c r="AP692" s="200"/>
      <c r="AQ692" s="200" t="s">
        <v>59</v>
      </c>
      <c r="AR692" s="184"/>
      <c r="AS692" s="184"/>
      <c r="AT692" s="185"/>
      <c r="AU692" s="161" t="s">
        <v>60</v>
      </c>
      <c r="AV692" s="161"/>
      <c r="AW692" s="161"/>
      <c r="AX692" s="162"/>
      <c r="AY692">
        <f>COUNTA($G$694)</f>
        <v>0</v>
      </c>
    </row>
    <row r="693" spans="1:51" ht="18.75" hidden="1" customHeight="1" x14ac:dyDescent="0.15">
      <c r="A693" s="991"/>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61</v>
      </c>
      <c r="AH693" s="187"/>
      <c r="AI693" s="201"/>
      <c r="AJ693" s="201"/>
      <c r="AK693" s="201"/>
      <c r="AL693" s="202"/>
      <c r="AM693" s="201"/>
      <c r="AN693" s="201"/>
      <c r="AO693" s="201"/>
      <c r="AP693" s="202"/>
      <c r="AQ693" s="216"/>
      <c r="AR693" s="163"/>
      <c r="AS693" s="164" t="s">
        <v>61</v>
      </c>
      <c r="AT693" s="187"/>
      <c r="AU693" s="163"/>
      <c r="AV693" s="163"/>
      <c r="AW693" s="164" t="s">
        <v>62</v>
      </c>
      <c r="AX693" s="165"/>
      <c r="AY693">
        <f>$AY$692</f>
        <v>0</v>
      </c>
    </row>
    <row r="694" spans="1:51" ht="23.25" hidden="1" customHeight="1" x14ac:dyDescent="0.15">
      <c r="A694" s="991"/>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65</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6"/>
      <c r="AY694">
        <f t="shared" ref="AY694:AY696" si="112">$AY$692</f>
        <v>0</v>
      </c>
    </row>
    <row r="695" spans="1:51" ht="23.25" hidden="1" customHeight="1" x14ac:dyDescent="0.15">
      <c r="A695" s="991"/>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7" t="s">
        <v>67</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6"/>
      <c r="AY695">
        <f t="shared" si="112"/>
        <v>0</v>
      </c>
    </row>
    <row r="696" spans="1:51" ht="23.25" hidden="1" customHeight="1" x14ac:dyDescent="0.15">
      <c r="A696" s="991"/>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7" t="s">
        <v>68</v>
      </c>
      <c r="Z696" s="143"/>
      <c r="AA696" s="144"/>
      <c r="AB696" s="198" t="s">
        <v>69</v>
      </c>
      <c r="AC696" s="198"/>
      <c r="AD696" s="198"/>
      <c r="AE696" s="151"/>
      <c r="AF696" s="152"/>
      <c r="AG696" s="152"/>
      <c r="AH696" s="153"/>
      <c r="AI696" s="151"/>
      <c r="AJ696" s="152"/>
      <c r="AK696" s="152"/>
      <c r="AL696" s="152"/>
      <c r="AM696" s="151"/>
      <c r="AN696" s="152"/>
      <c r="AO696" s="152"/>
      <c r="AP696" s="153"/>
      <c r="AQ696" s="151"/>
      <c r="AR696" s="152"/>
      <c r="AS696" s="152"/>
      <c r="AT696" s="153"/>
      <c r="AU696" s="152"/>
      <c r="AV696" s="152"/>
      <c r="AW696" s="152"/>
      <c r="AX696" s="196"/>
      <c r="AY696">
        <f t="shared" si="112"/>
        <v>0</v>
      </c>
    </row>
    <row r="697" spans="1:51" ht="23.85" hidden="1" customHeight="1" x14ac:dyDescent="0.15">
      <c r="A697" s="991"/>
      <c r="B697" s="238"/>
      <c r="C697" s="237"/>
      <c r="D697" s="238"/>
      <c r="E697" s="172" t="s">
        <v>142</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91"/>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92"/>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143</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79" t="s">
        <v>144</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80"/>
      <c r="AD701" s="590" t="s">
        <v>145</v>
      </c>
      <c r="AE701" s="590"/>
      <c r="AF701" s="590"/>
      <c r="AG701" s="589" t="s">
        <v>146</v>
      </c>
      <c r="AH701" s="590"/>
      <c r="AI701" s="590"/>
      <c r="AJ701" s="590"/>
      <c r="AK701" s="590"/>
      <c r="AL701" s="590"/>
      <c r="AM701" s="590"/>
      <c r="AN701" s="590"/>
      <c r="AO701" s="590"/>
      <c r="AP701" s="590"/>
      <c r="AQ701" s="590"/>
      <c r="AR701" s="590"/>
      <c r="AS701" s="590"/>
      <c r="AT701" s="590"/>
      <c r="AU701" s="590"/>
      <c r="AV701" s="590"/>
      <c r="AW701" s="590"/>
      <c r="AX701" s="591"/>
    </row>
    <row r="702" spans="1:51" ht="55.5" customHeight="1" x14ac:dyDescent="0.15">
      <c r="A702" s="510" t="s">
        <v>147</v>
      </c>
      <c r="B702" s="511"/>
      <c r="C702" s="714" t="s">
        <v>148</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94" t="s">
        <v>149</v>
      </c>
      <c r="AE702" s="895"/>
      <c r="AF702" s="895"/>
      <c r="AG702" s="881" t="s">
        <v>150</v>
      </c>
      <c r="AH702" s="882"/>
      <c r="AI702" s="882"/>
      <c r="AJ702" s="882"/>
      <c r="AK702" s="882"/>
      <c r="AL702" s="882"/>
      <c r="AM702" s="882"/>
      <c r="AN702" s="882"/>
      <c r="AO702" s="882"/>
      <c r="AP702" s="882"/>
      <c r="AQ702" s="882"/>
      <c r="AR702" s="882"/>
      <c r="AS702" s="882"/>
      <c r="AT702" s="882"/>
      <c r="AU702" s="882"/>
      <c r="AV702" s="882"/>
      <c r="AW702" s="882"/>
      <c r="AX702" s="883"/>
    </row>
    <row r="703" spans="1:51" ht="55.5" customHeight="1" x14ac:dyDescent="0.15">
      <c r="A703" s="512"/>
      <c r="B703" s="513"/>
      <c r="C703" s="580" t="s">
        <v>151</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678" t="s">
        <v>149</v>
      </c>
      <c r="AE703" s="679"/>
      <c r="AF703" s="679"/>
      <c r="AG703" s="891" t="s">
        <v>152</v>
      </c>
      <c r="AH703" s="892"/>
      <c r="AI703" s="892"/>
      <c r="AJ703" s="892"/>
      <c r="AK703" s="892"/>
      <c r="AL703" s="892"/>
      <c r="AM703" s="892"/>
      <c r="AN703" s="892"/>
      <c r="AO703" s="892"/>
      <c r="AP703" s="892"/>
      <c r="AQ703" s="892"/>
      <c r="AR703" s="892"/>
      <c r="AS703" s="892"/>
      <c r="AT703" s="892"/>
      <c r="AU703" s="892"/>
      <c r="AV703" s="892"/>
      <c r="AW703" s="892"/>
      <c r="AX703" s="893"/>
    </row>
    <row r="704" spans="1:51" ht="55.5" customHeight="1" x14ac:dyDescent="0.15">
      <c r="A704" s="514"/>
      <c r="B704" s="515"/>
      <c r="C704" s="582" t="s">
        <v>153</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149</v>
      </c>
      <c r="AE704" s="567"/>
      <c r="AF704" s="567"/>
      <c r="AG704" s="409" t="s">
        <v>154</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155</v>
      </c>
      <c r="B705" s="756"/>
      <c r="C705" s="585" t="s">
        <v>156</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20" t="s">
        <v>149</v>
      </c>
      <c r="AE705" s="721"/>
      <c r="AF705" s="721"/>
      <c r="AG705" s="764" t="s">
        <v>157</v>
      </c>
      <c r="AH705" s="765"/>
      <c r="AI705" s="765"/>
      <c r="AJ705" s="765"/>
      <c r="AK705" s="765"/>
      <c r="AL705" s="765"/>
      <c r="AM705" s="765"/>
      <c r="AN705" s="765"/>
      <c r="AO705" s="765"/>
      <c r="AP705" s="765"/>
      <c r="AQ705" s="765"/>
      <c r="AR705" s="765"/>
      <c r="AS705" s="765"/>
      <c r="AT705" s="765"/>
      <c r="AU705" s="765"/>
      <c r="AV705" s="765"/>
      <c r="AW705" s="765"/>
      <c r="AX705" s="766"/>
    </row>
    <row r="706" spans="1:50" ht="35.25" customHeight="1" x14ac:dyDescent="0.15">
      <c r="A706" s="641"/>
      <c r="B706" s="757"/>
      <c r="C706" s="595"/>
      <c r="D706" s="596"/>
      <c r="E706" s="669" t="s">
        <v>158</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69" t="s">
        <v>159</v>
      </c>
      <c r="AE706" s="170"/>
      <c r="AF706" s="171"/>
      <c r="AG706" s="767"/>
      <c r="AH706" s="768"/>
      <c r="AI706" s="768"/>
      <c r="AJ706" s="768"/>
      <c r="AK706" s="768"/>
      <c r="AL706" s="768"/>
      <c r="AM706" s="768"/>
      <c r="AN706" s="768"/>
      <c r="AO706" s="768"/>
      <c r="AP706" s="768"/>
      <c r="AQ706" s="768"/>
      <c r="AR706" s="768"/>
      <c r="AS706" s="768"/>
      <c r="AT706" s="768"/>
      <c r="AU706" s="768"/>
      <c r="AV706" s="768"/>
      <c r="AW706" s="768"/>
      <c r="AX706" s="769"/>
    </row>
    <row r="707" spans="1:50" ht="26.25" customHeight="1" x14ac:dyDescent="0.15">
      <c r="A707" s="641"/>
      <c r="B707" s="757"/>
      <c r="C707" s="597"/>
      <c r="D707" s="598"/>
      <c r="E707" s="672" t="s">
        <v>160</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4" t="s">
        <v>159</v>
      </c>
      <c r="AE707" s="565"/>
      <c r="AF707" s="565"/>
      <c r="AG707" s="767"/>
      <c r="AH707" s="768"/>
      <c r="AI707" s="768"/>
      <c r="AJ707" s="768"/>
      <c r="AK707" s="768"/>
      <c r="AL707" s="768"/>
      <c r="AM707" s="768"/>
      <c r="AN707" s="768"/>
      <c r="AO707" s="768"/>
      <c r="AP707" s="768"/>
      <c r="AQ707" s="768"/>
      <c r="AR707" s="768"/>
      <c r="AS707" s="768"/>
      <c r="AT707" s="768"/>
      <c r="AU707" s="768"/>
      <c r="AV707" s="768"/>
      <c r="AW707" s="768"/>
      <c r="AX707" s="769"/>
    </row>
    <row r="708" spans="1:50" ht="26.25" customHeight="1" x14ac:dyDescent="0.15">
      <c r="A708" s="641"/>
      <c r="B708" s="642"/>
      <c r="C708" s="578" t="s">
        <v>161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3" t="s">
        <v>162</v>
      </c>
      <c r="AE708" s="654"/>
      <c r="AF708" s="654"/>
      <c r="AG708" s="507"/>
      <c r="AH708" s="508"/>
      <c r="AI708" s="508"/>
      <c r="AJ708" s="508"/>
      <c r="AK708" s="508"/>
      <c r="AL708" s="508"/>
      <c r="AM708" s="508"/>
      <c r="AN708" s="508"/>
      <c r="AO708" s="508"/>
      <c r="AP708" s="508"/>
      <c r="AQ708" s="508"/>
      <c r="AR708" s="508"/>
      <c r="AS708" s="508"/>
      <c r="AT708" s="508"/>
      <c r="AU708" s="508"/>
      <c r="AV708" s="508"/>
      <c r="AW708" s="508"/>
      <c r="AX708" s="509"/>
    </row>
    <row r="709" spans="1:50" ht="42.75" customHeight="1" x14ac:dyDescent="0.15">
      <c r="A709" s="641"/>
      <c r="B709" s="642"/>
      <c r="C709" s="569" t="s">
        <v>163</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149</v>
      </c>
      <c r="AE709" s="170"/>
      <c r="AF709" s="170"/>
      <c r="AG709" s="650" t="s">
        <v>164</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69" t="s">
        <v>165</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162</v>
      </c>
      <c r="AE710" s="170"/>
      <c r="AF710" s="170"/>
      <c r="AG710" s="650"/>
      <c r="AH710" s="651"/>
      <c r="AI710" s="651"/>
      <c r="AJ710" s="651"/>
      <c r="AK710" s="651"/>
      <c r="AL710" s="651"/>
      <c r="AM710" s="651"/>
      <c r="AN710" s="651"/>
      <c r="AO710" s="651"/>
      <c r="AP710" s="651"/>
      <c r="AQ710" s="651"/>
      <c r="AR710" s="651"/>
      <c r="AS710" s="651"/>
      <c r="AT710" s="651"/>
      <c r="AU710" s="651"/>
      <c r="AV710" s="651"/>
      <c r="AW710" s="651"/>
      <c r="AX710" s="652"/>
    </row>
    <row r="711" spans="1:50" ht="26.25" customHeight="1" x14ac:dyDescent="0.15">
      <c r="A711" s="641"/>
      <c r="B711" s="642"/>
      <c r="C711" s="569" t="s">
        <v>166</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149</v>
      </c>
      <c r="AE711" s="170"/>
      <c r="AF711" s="170"/>
      <c r="AG711" s="650" t="s">
        <v>167</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15">
      <c r="A712" s="641"/>
      <c r="B712" s="642"/>
      <c r="C712" s="569" t="s">
        <v>168</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638" t="s">
        <v>162</v>
      </c>
      <c r="AE712" s="639"/>
      <c r="AF712" s="639"/>
      <c r="AG712" s="575"/>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41"/>
      <c r="B713" s="642"/>
      <c r="C713" s="166" t="s">
        <v>169</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162</v>
      </c>
      <c r="AE713" s="170"/>
      <c r="AF713" s="171"/>
      <c r="AG713" s="650"/>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x14ac:dyDescent="0.15">
      <c r="A714" s="643"/>
      <c r="B714" s="644"/>
      <c r="C714" s="758" t="s">
        <v>170</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72" t="s">
        <v>149</v>
      </c>
      <c r="AE714" s="573"/>
      <c r="AF714" s="574"/>
      <c r="AG714" s="675" t="s">
        <v>171</v>
      </c>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x14ac:dyDescent="0.15">
      <c r="A715" s="602" t="s">
        <v>172</v>
      </c>
      <c r="B715" s="640"/>
      <c r="C715" s="645" t="s">
        <v>173</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149</v>
      </c>
      <c r="AE715" s="654"/>
      <c r="AF715" s="770"/>
      <c r="AG715" s="507" t="s">
        <v>174</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41"/>
      <c r="B716" s="642"/>
      <c r="C716" s="785" t="s">
        <v>175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45" t="s">
        <v>162</v>
      </c>
      <c r="AE716" s="746"/>
      <c r="AF716" s="746"/>
      <c r="AG716" s="650"/>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x14ac:dyDescent="0.15">
      <c r="A717" s="641"/>
      <c r="B717" s="642"/>
      <c r="C717" s="569" t="s">
        <v>176</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149</v>
      </c>
      <c r="AE717" s="170"/>
      <c r="AF717" s="170"/>
      <c r="AG717" s="650" t="s">
        <v>177</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x14ac:dyDescent="0.15">
      <c r="A718" s="643"/>
      <c r="B718" s="644"/>
      <c r="C718" s="569" t="s">
        <v>178</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162</v>
      </c>
      <c r="AE718" s="170"/>
      <c r="AF718" s="170"/>
      <c r="AG718" s="776"/>
      <c r="AH718" s="777"/>
      <c r="AI718" s="777"/>
      <c r="AJ718" s="777"/>
      <c r="AK718" s="777"/>
      <c r="AL718" s="777"/>
      <c r="AM718" s="777"/>
      <c r="AN718" s="777"/>
      <c r="AO718" s="777"/>
      <c r="AP718" s="777"/>
      <c r="AQ718" s="777"/>
      <c r="AR718" s="777"/>
      <c r="AS718" s="777"/>
      <c r="AT718" s="777"/>
      <c r="AU718" s="777"/>
      <c r="AV718" s="777"/>
      <c r="AW718" s="777"/>
      <c r="AX718" s="778"/>
    </row>
    <row r="719" spans="1:50" ht="41.25" customHeight="1" x14ac:dyDescent="0.15">
      <c r="A719" s="632" t="s">
        <v>179</v>
      </c>
      <c r="B719" s="633"/>
      <c r="C719" s="788" t="s">
        <v>180</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587"/>
      <c r="AD719" s="774" t="s">
        <v>162</v>
      </c>
      <c r="AE719" s="775"/>
      <c r="AF719" s="775"/>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31" t="s">
        <v>181</v>
      </c>
      <c r="D720" s="929"/>
      <c r="E720" s="929"/>
      <c r="F720" s="932"/>
      <c r="G720" s="928" t="s">
        <v>182</v>
      </c>
      <c r="H720" s="929"/>
      <c r="I720" s="929"/>
      <c r="J720" s="929"/>
      <c r="K720" s="929"/>
      <c r="L720" s="929"/>
      <c r="M720" s="929"/>
      <c r="N720" s="928" t="s">
        <v>183</v>
      </c>
      <c r="O720" s="929"/>
      <c r="P720" s="929"/>
      <c r="Q720" s="929"/>
      <c r="R720" s="929"/>
      <c r="S720" s="929"/>
      <c r="T720" s="929"/>
      <c r="U720" s="929"/>
      <c r="V720" s="929"/>
      <c r="W720" s="929"/>
      <c r="X720" s="929"/>
      <c r="Y720" s="929"/>
      <c r="Z720" s="929"/>
      <c r="AA720" s="929"/>
      <c r="AB720" s="929"/>
      <c r="AC720" s="929"/>
      <c r="AD720" s="929"/>
      <c r="AE720" s="929"/>
      <c r="AF720" s="930"/>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915"/>
      <c r="D721" s="916"/>
      <c r="E721" s="916"/>
      <c r="F721" s="917"/>
      <c r="G721" s="933"/>
      <c r="H721" s="934"/>
      <c r="I721" s="63" t="str">
        <f>IF(OR(G721="　", G721=""), "", "-")</f>
        <v/>
      </c>
      <c r="J721" s="914"/>
      <c r="K721" s="914"/>
      <c r="L721" s="63" t="str">
        <f>IF(M721="","","-")</f>
        <v/>
      </c>
      <c r="M721" s="64"/>
      <c r="N721" s="911"/>
      <c r="O721" s="912"/>
      <c r="P721" s="912"/>
      <c r="Q721" s="912"/>
      <c r="R721" s="912"/>
      <c r="S721" s="912"/>
      <c r="T721" s="912"/>
      <c r="U721" s="912"/>
      <c r="V721" s="912"/>
      <c r="W721" s="912"/>
      <c r="X721" s="912"/>
      <c r="Y721" s="912"/>
      <c r="Z721" s="912"/>
      <c r="AA721" s="912"/>
      <c r="AB721" s="912"/>
      <c r="AC721" s="912"/>
      <c r="AD721" s="912"/>
      <c r="AE721" s="912"/>
      <c r="AF721" s="913"/>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15">
      <c r="A722" s="634"/>
      <c r="B722" s="635"/>
      <c r="C722" s="915"/>
      <c r="D722" s="916"/>
      <c r="E722" s="916"/>
      <c r="F722" s="917"/>
      <c r="G722" s="933"/>
      <c r="H722" s="934"/>
      <c r="I722" s="63" t="str">
        <f t="shared" ref="I722:I725" si="113">IF(OR(G722="　", G722=""), "", "-")</f>
        <v/>
      </c>
      <c r="J722" s="914"/>
      <c r="K722" s="914"/>
      <c r="L722" s="63" t="str">
        <f t="shared" ref="L722:L725" si="114">IF(M722="","","-")</f>
        <v/>
      </c>
      <c r="M722" s="64"/>
      <c r="N722" s="911"/>
      <c r="O722" s="912"/>
      <c r="P722" s="912"/>
      <c r="Q722" s="912"/>
      <c r="R722" s="912"/>
      <c r="S722" s="912"/>
      <c r="T722" s="912"/>
      <c r="U722" s="912"/>
      <c r="V722" s="912"/>
      <c r="W722" s="912"/>
      <c r="X722" s="912"/>
      <c r="Y722" s="912"/>
      <c r="Z722" s="912"/>
      <c r="AA722" s="912"/>
      <c r="AB722" s="912"/>
      <c r="AC722" s="912"/>
      <c r="AD722" s="912"/>
      <c r="AE722" s="912"/>
      <c r="AF722" s="913"/>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4"/>
      <c r="B723" s="635"/>
      <c r="C723" s="915"/>
      <c r="D723" s="916"/>
      <c r="E723" s="916"/>
      <c r="F723" s="917"/>
      <c r="G723" s="933"/>
      <c r="H723" s="934"/>
      <c r="I723" s="63" t="str">
        <f t="shared" si="113"/>
        <v/>
      </c>
      <c r="J723" s="914"/>
      <c r="K723" s="914"/>
      <c r="L723" s="63" t="str">
        <f t="shared" si="114"/>
        <v/>
      </c>
      <c r="M723" s="64"/>
      <c r="N723" s="911"/>
      <c r="O723" s="912"/>
      <c r="P723" s="912"/>
      <c r="Q723" s="912"/>
      <c r="R723" s="912"/>
      <c r="S723" s="912"/>
      <c r="T723" s="912"/>
      <c r="U723" s="912"/>
      <c r="V723" s="912"/>
      <c r="W723" s="912"/>
      <c r="X723" s="912"/>
      <c r="Y723" s="912"/>
      <c r="Z723" s="912"/>
      <c r="AA723" s="912"/>
      <c r="AB723" s="912"/>
      <c r="AC723" s="912"/>
      <c r="AD723" s="912"/>
      <c r="AE723" s="912"/>
      <c r="AF723" s="913"/>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4"/>
      <c r="B724" s="635"/>
      <c r="C724" s="915"/>
      <c r="D724" s="916"/>
      <c r="E724" s="916"/>
      <c r="F724" s="917"/>
      <c r="G724" s="933"/>
      <c r="H724" s="934"/>
      <c r="I724" s="63" t="str">
        <f t="shared" si="113"/>
        <v/>
      </c>
      <c r="J724" s="914"/>
      <c r="K724" s="914"/>
      <c r="L724" s="63" t="str">
        <f t="shared" si="114"/>
        <v/>
      </c>
      <c r="M724" s="64"/>
      <c r="N724" s="911"/>
      <c r="O724" s="912"/>
      <c r="P724" s="912"/>
      <c r="Q724" s="912"/>
      <c r="R724" s="912"/>
      <c r="S724" s="912"/>
      <c r="T724" s="912"/>
      <c r="U724" s="912"/>
      <c r="V724" s="912"/>
      <c r="W724" s="912"/>
      <c r="X724" s="912"/>
      <c r="Y724" s="912"/>
      <c r="Z724" s="912"/>
      <c r="AA724" s="912"/>
      <c r="AB724" s="912"/>
      <c r="AC724" s="912"/>
      <c r="AD724" s="912"/>
      <c r="AE724" s="912"/>
      <c r="AF724" s="913"/>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6"/>
      <c r="B725" s="637"/>
      <c r="C725" s="915"/>
      <c r="D725" s="916"/>
      <c r="E725" s="916"/>
      <c r="F725" s="917"/>
      <c r="G725" s="956"/>
      <c r="H725" s="957"/>
      <c r="I725" s="65" t="str">
        <f t="shared" si="113"/>
        <v/>
      </c>
      <c r="J725" s="958"/>
      <c r="K725" s="958"/>
      <c r="L725" s="65" t="str">
        <f t="shared" si="114"/>
        <v/>
      </c>
      <c r="M725" s="66"/>
      <c r="N725" s="949"/>
      <c r="O725" s="950"/>
      <c r="P725" s="950"/>
      <c r="Q725" s="950"/>
      <c r="R725" s="950"/>
      <c r="S725" s="950"/>
      <c r="T725" s="950"/>
      <c r="U725" s="950"/>
      <c r="V725" s="950"/>
      <c r="W725" s="950"/>
      <c r="X725" s="950"/>
      <c r="Y725" s="950"/>
      <c r="Z725" s="950"/>
      <c r="AA725" s="950"/>
      <c r="AB725" s="950"/>
      <c r="AC725" s="950"/>
      <c r="AD725" s="950"/>
      <c r="AE725" s="950"/>
      <c r="AF725" s="951"/>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184</v>
      </c>
      <c r="B726" s="603"/>
      <c r="C726" s="424" t="s">
        <v>185</v>
      </c>
      <c r="D726" s="562"/>
      <c r="E726" s="562"/>
      <c r="F726" s="563"/>
      <c r="G726" s="795" t="s">
        <v>186</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2" ht="67.5" customHeight="1" thickBot="1" x14ac:dyDescent="0.2">
      <c r="A727" s="604"/>
      <c r="B727" s="605"/>
      <c r="C727" s="683" t="s">
        <v>187</v>
      </c>
      <c r="D727" s="684"/>
      <c r="E727" s="684"/>
      <c r="F727" s="685"/>
      <c r="G727" s="793" t="s">
        <v>188</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2" ht="24" customHeight="1" x14ac:dyDescent="0.15">
      <c r="A728" s="680" t="s">
        <v>189</v>
      </c>
      <c r="B728" s="681"/>
      <c r="C728" s="681"/>
      <c r="D728" s="681"/>
      <c r="E728" s="681"/>
      <c r="F728" s="681"/>
      <c r="G728" s="681"/>
      <c r="H728" s="681"/>
      <c r="I728" s="681"/>
      <c r="J728" s="681"/>
      <c r="K728" s="681"/>
      <c r="L728" s="681"/>
      <c r="M728" s="681"/>
      <c r="N728" s="681"/>
      <c r="O728" s="681"/>
      <c r="P728" s="681"/>
      <c r="Q728" s="681"/>
      <c r="R728" s="681"/>
      <c r="S728" s="681"/>
      <c r="T728" s="681"/>
      <c r="U728" s="681"/>
      <c r="V728" s="681"/>
      <c r="W728" s="681"/>
      <c r="X728" s="681"/>
      <c r="Y728" s="681"/>
      <c r="Z728" s="681"/>
      <c r="AA728" s="681"/>
      <c r="AB728" s="681"/>
      <c r="AC728" s="681"/>
      <c r="AD728" s="681"/>
      <c r="AE728" s="681"/>
      <c r="AF728" s="681"/>
      <c r="AG728" s="681"/>
      <c r="AH728" s="681"/>
      <c r="AI728" s="681"/>
      <c r="AJ728" s="681"/>
      <c r="AK728" s="681"/>
      <c r="AL728" s="681"/>
      <c r="AM728" s="681"/>
      <c r="AN728" s="681"/>
      <c r="AO728" s="681"/>
      <c r="AP728" s="681"/>
      <c r="AQ728" s="681"/>
      <c r="AR728" s="681"/>
      <c r="AS728" s="681"/>
      <c r="AT728" s="681"/>
      <c r="AU728" s="681"/>
      <c r="AV728" s="681"/>
      <c r="AW728" s="681"/>
      <c r="AX728" s="682"/>
    </row>
    <row r="729" spans="1:52" ht="67.5" customHeight="1" x14ac:dyDescent="0.15">
      <c r="A729" s="752" t="s">
        <v>683</v>
      </c>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2" ht="24.75" customHeight="1" x14ac:dyDescent="0.15">
      <c r="A730" s="606" t="s">
        <v>190</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t="s">
        <v>341</v>
      </c>
      <c r="B731" s="600"/>
      <c r="C731" s="600"/>
      <c r="D731" s="600"/>
      <c r="E731" s="601"/>
      <c r="F731" s="666" t="s">
        <v>682</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2" ht="24.75" customHeight="1" x14ac:dyDescent="0.15">
      <c r="A732" s="606" t="s">
        <v>191</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t="s">
        <v>341</v>
      </c>
      <c r="B733" s="600"/>
      <c r="C733" s="600"/>
      <c r="D733" s="600"/>
      <c r="E733" s="601"/>
      <c r="F733" s="753" t="s">
        <v>684</v>
      </c>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2" ht="24.75" customHeight="1" x14ac:dyDescent="0.15">
      <c r="A734" s="655" t="s">
        <v>192</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2" ht="6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61" t="s">
        <v>193</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c r="AZ736" s="10"/>
    </row>
    <row r="737" spans="1:51" ht="24.75" customHeight="1" x14ac:dyDescent="0.15">
      <c r="A737" s="142" t="s">
        <v>194</v>
      </c>
      <c r="B737" s="143"/>
      <c r="C737" s="143"/>
      <c r="D737" s="144"/>
      <c r="E737" s="90" t="s">
        <v>21</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195</v>
      </c>
      <c r="B738" s="94"/>
      <c r="C738" s="94"/>
      <c r="D738" s="94"/>
      <c r="E738" s="90" t="s">
        <v>21</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196</v>
      </c>
      <c r="B739" s="94"/>
      <c r="C739" s="94"/>
      <c r="D739" s="94"/>
      <c r="E739" s="90" t="s">
        <v>21</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197</v>
      </c>
      <c r="B740" s="94"/>
      <c r="C740" s="94"/>
      <c r="D740" s="94"/>
      <c r="E740" s="90" t="s">
        <v>21</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198</v>
      </c>
      <c r="B741" s="94"/>
      <c r="C741" s="94"/>
      <c r="D741" s="94"/>
      <c r="E741" s="90" t="s">
        <v>21</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199</v>
      </c>
      <c r="B742" s="94"/>
      <c r="C742" s="94"/>
      <c r="D742" s="94"/>
      <c r="E742" s="90" t="s">
        <v>21</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200</v>
      </c>
      <c r="B743" s="94"/>
      <c r="C743" s="94"/>
      <c r="D743" s="94"/>
      <c r="E743" s="90" t="s">
        <v>21</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201</v>
      </c>
      <c r="B744" s="94"/>
      <c r="C744" s="94"/>
      <c r="D744" s="94"/>
      <c r="E744" s="90" t="s">
        <v>21</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31</v>
      </c>
      <c r="B745" s="94"/>
      <c r="C745" s="94"/>
      <c r="D745" s="94"/>
      <c r="E745" s="99"/>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202</v>
      </c>
      <c r="B746" s="94"/>
      <c r="C746" s="94"/>
      <c r="D746" s="94"/>
      <c r="E746" s="97" t="s">
        <v>5</v>
      </c>
      <c r="F746" s="98"/>
      <c r="G746" s="98"/>
      <c r="H746" s="85" t="str">
        <f>IF(E746="","","-")</f>
        <v>-</v>
      </c>
      <c r="I746" s="98" t="s">
        <v>203</v>
      </c>
      <c r="J746" s="98"/>
      <c r="K746" s="85" t="str">
        <f>IF(I746="","","-")</f>
        <v>-</v>
      </c>
      <c r="L746" s="89">
        <v>64</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58</v>
      </c>
      <c r="B747" s="94"/>
      <c r="C747" s="94"/>
      <c r="D747" s="94"/>
      <c r="E747" s="97" t="s">
        <v>204</v>
      </c>
      <c r="F747" s="98"/>
      <c r="G747" s="98"/>
      <c r="H747" s="85" t="str">
        <f>IF(E747="","","-")</f>
        <v>-</v>
      </c>
      <c r="I747" s="98" t="s">
        <v>205</v>
      </c>
      <c r="J747" s="98"/>
      <c r="K747" s="85" t="str">
        <f>IF(I747="","","-")</f>
        <v>-</v>
      </c>
      <c r="L747" s="89">
        <v>64</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206</v>
      </c>
      <c r="B748" s="106"/>
      <c r="C748" s="106"/>
      <c r="D748" s="106"/>
      <c r="E748" s="106"/>
      <c r="F748" s="107"/>
      <c r="G748" s="69" t="s">
        <v>207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thickBot="1" x14ac:dyDescent="0.2">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82"/>
      <c r="B786" s="783"/>
      <c r="C786" s="783"/>
      <c r="D786" s="783"/>
      <c r="E786" s="783"/>
      <c r="F786" s="784"/>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7" t="s">
        <v>208</v>
      </c>
      <c r="B787" s="748"/>
      <c r="C787" s="748"/>
      <c r="D787" s="748"/>
      <c r="E787" s="748"/>
      <c r="F787" s="749"/>
      <c r="G787" s="420" t="s">
        <v>209</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210</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50"/>
      <c r="C788" s="750"/>
      <c r="D788" s="750"/>
      <c r="E788" s="750"/>
      <c r="F788" s="751"/>
      <c r="G788" s="424" t="s">
        <v>211</v>
      </c>
      <c r="H788" s="425"/>
      <c r="I788" s="425"/>
      <c r="J788" s="425"/>
      <c r="K788" s="425"/>
      <c r="L788" s="426" t="s">
        <v>212</v>
      </c>
      <c r="M788" s="425"/>
      <c r="N788" s="425"/>
      <c r="O788" s="425"/>
      <c r="P788" s="425"/>
      <c r="Q788" s="425"/>
      <c r="R788" s="425"/>
      <c r="S788" s="425"/>
      <c r="T788" s="425"/>
      <c r="U788" s="425"/>
      <c r="V788" s="425"/>
      <c r="W788" s="425"/>
      <c r="X788" s="427"/>
      <c r="Y788" s="417" t="s">
        <v>213</v>
      </c>
      <c r="Z788" s="418"/>
      <c r="AA788" s="418"/>
      <c r="AB788" s="428"/>
      <c r="AC788" s="424" t="s">
        <v>211</v>
      </c>
      <c r="AD788" s="425"/>
      <c r="AE788" s="425"/>
      <c r="AF788" s="425"/>
      <c r="AG788" s="425"/>
      <c r="AH788" s="426" t="s">
        <v>212</v>
      </c>
      <c r="AI788" s="425"/>
      <c r="AJ788" s="425"/>
      <c r="AK788" s="425"/>
      <c r="AL788" s="425"/>
      <c r="AM788" s="425"/>
      <c r="AN788" s="425"/>
      <c r="AO788" s="425"/>
      <c r="AP788" s="425"/>
      <c r="AQ788" s="425"/>
      <c r="AR788" s="425"/>
      <c r="AS788" s="425"/>
      <c r="AT788" s="427"/>
      <c r="AU788" s="417" t="s">
        <v>213</v>
      </c>
      <c r="AV788" s="418"/>
      <c r="AW788" s="418"/>
      <c r="AX788" s="419"/>
    </row>
    <row r="789" spans="1:51" ht="24.75" customHeight="1" x14ac:dyDescent="0.15">
      <c r="A789" s="537"/>
      <c r="B789" s="750"/>
      <c r="C789" s="750"/>
      <c r="D789" s="750"/>
      <c r="E789" s="750"/>
      <c r="F789" s="751"/>
      <c r="G789" s="430" t="s">
        <v>214</v>
      </c>
      <c r="H789" s="431"/>
      <c r="I789" s="431"/>
      <c r="J789" s="431"/>
      <c r="K789" s="432"/>
      <c r="L789" s="433" t="s">
        <v>215</v>
      </c>
      <c r="M789" s="434"/>
      <c r="N789" s="434"/>
      <c r="O789" s="434"/>
      <c r="P789" s="434"/>
      <c r="Q789" s="434"/>
      <c r="R789" s="434"/>
      <c r="S789" s="434"/>
      <c r="T789" s="434"/>
      <c r="U789" s="434"/>
      <c r="V789" s="434"/>
      <c r="W789" s="434"/>
      <c r="X789" s="435"/>
      <c r="Y789" s="436">
        <v>1</v>
      </c>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customHeight="1" x14ac:dyDescent="0.15">
      <c r="A790" s="537"/>
      <c r="B790" s="750"/>
      <c r="C790" s="750"/>
      <c r="D790" s="750"/>
      <c r="E790" s="750"/>
      <c r="F790" s="751"/>
      <c r="G790" s="333" t="s">
        <v>214</v>
      </c>
      <c r="H790" s="737"/>
      <c r="I790" s="737"/>
      <c r="J790" s="737"/>
      <c r="K790" s="738"/>
      <c r="L790" s="383" t="s">
        <v>216</v>
      </c>
      <c r="M790" s="384"/>
      <c r="N790" s="384"/>
      <c r="O790" s="384"/>
      <c r="P790" s="384"/>
      <c r="Q790" s="384"/>
      <c r="R790" s="384"/>
      <c r="S790" s="384"/>
      <c r="T790" s="384"/>
      <c r="U790" s="384"/>
      <c r="V790" s="384"/>
      <c r="W790" s="384"/>
      <c r="X790" s="385"/>
      <c r="Y790" s="380">
        <v>1</v>
      </c>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x14ac:dyDescent="0.15">
      <c r="A791" s="537"/>
      <c r="B791" s="750"/>
      <c r="C791" s="750"/>
      <c r="D791" s="750"/>
      <c r="E791" s="750"/>
      <c r="F791" s="751"/>
      <c r="G791" s="333" t="s">
        <v>214</v>
      </c>
      <c r="H791" s="737"/>
      <c r="I791" s="737"/>
      <c r="J791" s="737"/>
      <c r="K791" s="738"/>
      <c r="L791" s="383" t="s">
        <v>217</v>
      </c>
      <c r="M791" s="384"/>
      <c r="N791" s="384"/>
      <c r="O791" s="384"/>
      <c r="P791" s="384"/>
      <c r="Q791" s="384"/>
      <c r="R791" s="384"/>
      <c r="S791" s="384"/>
      <c r="T791" s="384"/>
      <c r="U791" s="384"/>
      <c r="V791" s="384"/>
      <c r="W791" s="384"/>
      <c r="X791" s="385"/>
      <c r="Y791" s="380">
        <v>0.2</v>
      </c>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customHeight="1" x14ac:dyDescent="0.15">
      <c r="A792" s="537"/>
      <c r="B792" s="750"/>
      <c r="C792" s="750"/>
      <c r="D792" s="750"/>
      <c r="E792" s="750"/>
      <c r="F792" s="751"/>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customHeight="1" x14ac:dyDescent="0.15">
      <c r="A793" s="537"/>
      <c r="B793" s="750"/>
      <c r="C793" s="750"/>
      <c r="D793" s="750"/>
      <c r="E793" s="750"/>
      <c r="F793" s="751"/>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customHeight="1" x14ac:dyDescent="0.15">
      <c r="A794" s="537"/>
      <c r="B794" s="750"/>
      <c r="C794" s="750"/>
      <c r="D794" s="750"/>
      <c r="E794" s="750"/>
      <c r="F794" s="751"/>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customHeight="1" x14ac:dyDescent="0.15">
      <c r="A795" s="537"/>
      <c r="B795" s="750"/>
      <c r="C795" s="750"/>
      <c r="D795" s="750"/>
      <c r="E795" s="750"/>
      <c r="F795" s="751"/>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customHeight="1" x14ac:dyDescent="0.15">
      <c r="A796" s="537"/>
      <c r="B796" s="750"/>
      <c r="C796" s="750"/>
      <c r="D796" s="750"/>
      <c r="E796" s="750"/>
      <c r="F796" s="751"/>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customHeight="1" x14ac:dyDescent="0.15">
      <c r="A797" s="537"/>
      <c r="B797" s="750"/>
      <c r="C797" s="750"/>
      <c r="D797" s="750"/>
      <c r="E797" s="750"/>
      <c r="F797" s="751"/>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customHeight="1" x14ac:dyDescent="0.15">
      <c r="A798" s="537"/>
      <c r="B798" s="750"/>
      <c r="C798" s="750"/>
      <c r="D798" s="750"/>
      <c r="E798" s="750"/>
      <c r="F798" s="751"/>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37"/>
      <c r="B799" s="750"/>
      <c r="C799" s="750"/>
      <c r="D799" s="750"/>
      <c r="E799" s="750"/>
      <c r="F799" s="751"/>
      <c r="G799" s="391" t="s">
        <v>42</v>
      </c>
      <c r="H799" s="392"/>
      <c r="I799" s="392"/>
      <c r="J799" s="392"/>
      <c r="K799" s="392"/>
      <c r="L799" s="393"/>
      <c r="M799" s="394"/>
      <c r="N799" s="394"/>
      <c r="O799" s="394"/>
      <c r="P799" s="394"/>
      <c r="Q799" s="394"/>
      <c r="R799" s="394"/>
      <c r="S799" s="394"/>
      <c r="T799" s="394"/>
      <c r="U799" s="394"/>
      <c r="V799" s="394"/>
      <c r="W799" s="394"/>
      <c r="X799" s="395"/>
      <c r="Y799" s="396">
        <f>SUM(Y789:AB798)</f>
        <v>2.2000000000000002</v>
      </c>
      <c r="Z799" s="397"/>
      <c r="AA799" s="397"/>
      <c r="AB799" s="398"/>
      <c r="AC799" s="391" t="s">
        <v>42</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7"/>
      <c r="B800" s="750"/>
      <c r="C800" s="750"/>
      <c r="D800" s="750"/>
      <c r="E800" s="750"/>
      <c r="F800" s="751"/>
      <c r="G800" s="420" t="s">
        <v>218</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219</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50"/>
      <c r="C801" s="750"/>
      <c r="D801" s="750"/>
      <c r="E801" s="750"/>
      <c r="F801" s="751"/>
      <c r="G801" s="424" t="s">
        <v>211</v>
      </c>
      <c r="H801" s="425"/>
      <c r="I801" s="425"/>
      <c r="J801" s="425"/>
      <c r="K801" s="425"/>
      <c r="L801" s="426" t="s">
        <v>212</v>
      </c>
      <c r="M801" s="425"/>
      <c r="N801" s="425"/>
      <c r="O801" s="425"/>
      <c r="P801" s="425"/>
      <c r="Q801" s="425"/>
      <c r="R801" s="425"/>
      <c r="S801" s="425"/>
      <c r="T801" s="425"/>
      <c r="U801" s="425"/>
      <c r="V801" s="425"/>
      <c r="W801" s="425"/>
      <c r="X801" s="427"/>
      <c r="Y801" s="417" t="s">
        <v>213</v>
      </c>
      <c r="Z801" s="418"/>
      <c r="AA801" s="418"/>
      <c r="AB801" s="428"/>
      <c r="AC801" s="424" t="s">
        <v>211</v>
      </c>
      <c r="AD801" s="425"/>
      <c r="AE801" s="425"/>
      <c r="AF801" s="425"/>
      <c r="AG801" s="425"/>
      <c r="AH801" s="426" t="s">
        <v>212</v>
      </c>
      <c r="AI801" s="425"/>
      <c r="AJ801" s="425"/>
      <c r="AK801" s="425"/>
      <c r="AL801" s="425"/>
      <c r="AM801" s="425"/>
      <c r="AN801" s="425"/>
      <c r="AO801" s="425"/>
      <c r="AP801" s="425"/>
      <c r="AQ801" s="425"/>
      <c r="AR801" s="425"/>
      <c r="AS801" s="425"/>
      <c r="AT801" s="427"/>
      <c r="AU801" s="417" t="s">
        <v>213</v>
      </c>
      <c r="AV801" s="418"/>
      <c r="AW801" s="418"/>
      <c r="AX801" s="419"/>
      <c r="AY801">
        <f>$AY$800</f>
        <v>0</v>
      </c>
    </row>
    <row r="802" spans="1:51" ht="24.75" hidden="1" customHeight="1" x14ac:dyDescent="0.15">
      <c r="A802" s="537"/>
      <c r="B802" s="750"/>
      <c r="C802" s="750"/>
      <c r="D802" s="750"/>
      <c r="E802" s="750"/>
      <c r="F802" s="751"/>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v>0</v>
      </c>
      <c r="AV802" s="437"/>
      <c r="AW802" s="437"/>
      <c r="AX802" s="438"/>
      <c r="AY802">
        <f t="shared" ref="AY802:AY812" si="115">$AY$800</f>
        <v>0</v>
      </c>
    </row>
    <row r="803" spans="1:51" ht="24.75" hidden="1" customHeight="1" x14ac:dyDescent="0.15">
      <c r="A803" s="537"/>
      <c r="B803" s="750"/>
      <c r="C803" s="750"/>
      <c r="D803" s="750"/>
      <c r="E803" s="750"/>
      <c r="F803" s="751"/>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50"/>
      <c r="C804" s="750"/>
      <c r="D804" s="750"/>
      <c r="E804" s="750"/>
      <c r="F804" s="751"/>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50"/>
      <c r="C805" s="750"/>
      <c r="D805" s="750"/>
      <c r="E805" s="750"/>
      <c r="F805" s="751"/>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7"/>
      <c r="B806" s="750"/>
      <c r="C806" s="750"/>
      <c r="D806" s="750"/>
      <c r="E806" s="750"/>
      <c r="F806" s="751"/>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7"/>
      <c r="B807" s="750"/>
      <c r="C807" s="750"/>
      <c r="D807" s="750"/>
      <c r="E807" s="750"/>
      <c r="F807" s="751"/>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7"/>
      <c r="B808" s="750"/>
      <c r="C808" s="750"/>
      <c r="D808" s="750"/>
      <c r="E808" s="750"/>
      <c r="F808" s="751"/>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50"/>
      <c r="C809" s="750"/>
      <c r="D809" s="750"/>
      <c r="E809" s="750"/>
      <c r="F809" s="751"/>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7"/>
      <c r="B810" s="750"/>
      <c r="C810" s="750"/>
      <c r="D810" s="750"/>
      <c r="E810" s="750"/>
      <c r="F810" s="751"/>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7"/>
      <c r="B811" s="750"/>
      <c r="C811" s="750"/>
      <c r="D811" s="750"/>
      <c r="E811" s="750"/>
      <c r="F811" s="751"/>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7"/>
      <c r="B812" s="750"/>
      <c r="C812" s="750"/>
      <c r="D812" s="750"/>
      <c r="E812" s="750"/>
      <c r="F812" s="751"/>
      <c r="G812" s="391" t="s">
        <v>42</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42</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50"/>
      <c r="C813" s="750"/>
      <c r="D813" s="750"/>
      <c r="E813" s="750"/>
      <c r="F813" s="751"/>
      <c r="G813" s="420" t="s">
        <v>220</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221</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50"/>
      <c r="C814" s="750"/>
      <c r="D814" s="750"/>
      <c r="E814" s="750"/>
      <c r="F814" s="751"/>
      <c r="G814" s="424" t="s">
        <v>211</v>
      </c>
      <c r="H814" s="425"/>
      <c r="I814" s="425"/>
      <c r="J814" s="425"/>
      <c r="K814" s="425"/>
      <c r="L814" s="426" t="s">
        <v>212</v>
      </c>
      <c r="M814" s="425"/>
      <c r="N814" s="425"/>
      <c r="O814" s="425"/>
      <c r="P814" s="425"/>
      <c r="Q814" s="425"/>
      <c r="R814" s="425"/>
      <c r="S814" s="425"/>
      <c r="T814" s="425"/>
      <c r="U814" s="425"/>
      <c r="V814" s="425"/>
      <c r="W814" s="425"/>
      <c r="X814" s="427"/>
      <c r="Y814" s="417" t="s">
        <v>213</v>
      </c>
      <c r="Z814" s="418"/>
      <c r="AA814" s="418"/>
      <c r="AB814" s="428"/>
      <c r="AC814" s="424" t="s">
        <v>211</v>
      </c>
      <c r="AD814" s="425"/>
      <c r="AE814" s="425"/>
      <c r="AF814" s="425"/>
      <c r="AG814" s="425"/>
      <c r="AH814" s="426" t="s">
        <v>212</v>
      </c>
      <c r="AI814" s="425"/>
      <c r="AJ814" s="425"/>
      <c r="AK814" s="425"/>
      <c r="AL814" s="425"/>
      <c r="AM814" s="425"/>
      <c r="AN814" s="425"/>
      <c r="AO814" s="425"/>
      <c r="AP814" s="425"/>
      <c r="AQ814" s="425"/>
      <c r="AR814" s="425"/>
      <c r="AS814" s="425"/>
      <c r="AT814" s="427"/>
      <c r="AU814" s="417" t="s">
        <v>213</v>
      </c>
      <c r="AV814" s="418"/>
      <c r="AW814" s="418"/>
      <c r="AX814" s="419"/>
      <c r="AY814">
        <f>$AY$813</f>
        <v>0</v>
      </c>
    </row>
    <row r="815" spans="1:51" ht="24.75" hidden="1" customHeight="1" x14ac:dyDescent="0.15">
      <c r="A815" s="537"/>
      <c r="B815" s="750"/>
      <c r="C815" s="750"/>
      <c r="D815" s="750"/>
      <c r="E815" s="750"/>
      <c r="F815" s="751"/>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50"/>
      <c r="C816" s="750"/>
      <c r="D816" s="750"/>
      <c r="E816" s="750"/>
      <c r="F816" s="751"/>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50"/>
      <c r="C817" s="750"/>
      <c r="D817" s="750"/>
      <c r="E817" s="750"/>
      <c r="F817" s="751"/>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50"/>
      <c r="C818" s="750"/>
      <c r="D818" s="750"/>
      <c r="E818" s="750"/>
      <c r="F818" s="751"/>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50"/>
      <c r="C819" s="750"/>
      <c r="D819" s="750"/>
      <c r="E819" s="750"/>
      <c r="F819" s="751"/>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50"/>
      <c r="C820" s="750"/>
      <c r="D820" s="750"/>
      <c r="E820" s="750"/>
      <c r="F820" s="751"/>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50"/>
      <c r="C821" s="750"/>
      <c r="D821" s="750"/>
      <c r="E821" s="750"/>
      <c r="F821" s="751"/>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50"/>
      <c r="C822" s="750"/>
      <c r="D822" s="750"/>
      <c r="E822" s="750"/>
      <c r="F822" s="751"/>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50"/>
      <c r="C823" s="750"/>
      <c r="D823" s="750"/>
      <c r="E823" s="750"/>
      <c r="F823" s="751"/>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50"/>
      <c r="C824" s="750"/>
      <c r="D824" s="750"/>
      <c r="E824" s="750"/>
      <c r="F824" s="751"/>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50"/>
      <c r="C825" s="750"/>
      <c r="D825" s="750"/>
      <c r="E825" s="750"/>
      <c r="F825" s="751"/>
      <c r="G825" s="391" t="s">
        <v>42</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42</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50"/>
      <c r="C826" s="750"/>
      <c r="D826" s="750"/>
      <c r="E826" s="750"/>
      <c r="F826" s="751"/>
      <c r="G826" s="420" t="s">
        <v>222</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223</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50"/>
      <c r="C827" s="750"/>
      <c r="D827" s="750"/>
      <c r="E827" s="750"/>
      <c r="F827" s="751"/>
      <c r="G827" s="424" t="s">
        <v>211</v>
      </c>
      <c r="H827" s="425"/>
      <c r="I827" s="425"/>
      <c r="J827" s="425"/>
      <c r="K827" s="425"/>
      <c r="L827" s="426" t="s">
        <v>212</v>
      </c>
      <c r="M827" s="425"/>
      <c r="N827" s="425"/>
      <c r="O827" s="425"/>
      <c r="P827" s="425"/>
      <c r="Q827" s="425"/>
      <c r="R827" s="425"/>
      <c r="S827" s="425"/>
      <c r="T827" s="425"/>
      <c r="U827" s="425"/>
      <c r="V827" s="425"/>
      <c r="W827" s="425"/>
      <c r="X827" s="427"/>
      <c r="Y827" s="417" t="s">
        <v>213</v>
      </c>
      <c r="Z827" s="418"/>
      <c r="AA827" s="418"/>
      <c r="AB827" s="428"/>
      <c r="AC827" s="424" t="s">
        <v>211</v>
      </c>
      <c r="AD827" s="425"/>
      <c r="AE827" s="425"/>
      <c r="AF827" s="425"/>
      <c r="AG827" s="425"/>
      <c r="AH827" s="426" t="s">
        <v>212</v>
      </c>
      <c r="AI827" s="425"/>
      <c r="AJ827" s="425"/>
      <c r="AK827" s="425"/>
      <c r="AL827" s="425"/>
      <c r="AM827" s="425"/>
      <c r="AN827" s="425"/>
      <c r="AO827" s="425"/>
      <c r="AP827" s="425"/>
      <c r="AQ827" s="425"/>
      <c r="AR827" s="425"/>
      <c r="AS827" s="425"/>
      <c r="AT827" s="427"/>
      <c r="AU827" s="417" t="s">
        <v>213</v>
      </c>
      <c r="AV827" s="418"/>
      <c r="AW827" s="418"/>
      <c r="AX827" s="419"/>
      <c r="AY827">
        <f>$AY$826</f>
        <v>0</v>
      </c>
    </row>
    <row r="828" spans="1:51" s="16" customFormat="1" ht="24.75" hidden="1" customHeight="1" x14ac:dyDescent="0.15">
      <c r="A828" s="537"/>
      <c r="B828" s="750"/>
      <c r="C828" s="750"/>
      <c r="D828" s="750"/>
      <c r="E828" s="750"/>
      <c r="F828" s="751"/>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50"/>
      <c r="C829" s="750"/>
      <c r="D829" s="750"/>
      <c r="E829" s="750"/>
      <c r="F829" s="751"/>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50"/>
      <c r="C830" s="750"/>
      <c r="D830" s="750"/>
      <c r="E830" s="750"/>
      <c r="F830" s="751"/>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50"/>
      <c r="C831" s="750"/>
      <c r="D831" s="750"/>
      <c r="E831" s="750"/>
      <c r="F831" s="751"/>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50"/>
      <c r="C832" s="750"/>
      <c r="D832" s="750"/>
      <c r="E832" s="750"/>
      <c r="F832" s="751"/>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50"/>
      <c r="C833" s="750"/>
      <c r="D833" s="750"/>
      <c r="E833" s="750"/>
      <c r="F833" s="751"/>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50"/>
      <c r="C834" s="750"/>
      <c r="D834" s="750"/>
      <c r="E834" s="750"/>
      <c r="F834" s="751"/>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50"/>
      <c r="C835" s="750"/>
      <c r="D835" s="750"/>
      <c r="E835" s="750"/>
      <c r="F835" s="751"/>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50"/>
      <c r="C836" s="750"/>
      <c r="D836" s="750"/>
      <c r="E836" s="750"/>
      <c r="F836" s="751"/>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50"/>
      <c r="C837" s="750"/>
      <c r="D837" s="750"/>
      <c r="E837" s="750"/>
      <c r="F837" s="751"/>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50"/>
      <c r="C838" s="750"/>
      <c r="D838" s="750"/>
      <c r="E838" s="750"/>
      <c r="F838" s="751"/>
      <c r="G838" s="391" t="s">
        <v>42</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42</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4" t="s">
        <v>224</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52" t="s">
        <v>83</v>
      </c>
      <c r="AM839" s="953"/>
      <c r="AN839" s="953"/>
      <c r="AO839" s="87" t="s">
        <v>84</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225</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226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227</v>
      </c>
      <c r="D844" s="332"/>
      <c r="E844" s="332"/>
      <c r="F844" s="332"/>
      <c r="G844" s="332"/>
      <c r="H844" s="332"/>
      <c r="I844" s="332"/>
      <c r="J844" s="262" t="s">
        <v>228</v>
      </c>
      <c r="K844" s="94"/>
      <c r="L844" s="94"/>
      <c r="M844" s="94"/>
      <c r="N844" s="94"/>
      <c r="O844" s="94"/>
      <c r="P844" s="320" t="s">
        <v>229</v>
      </c>
      <c r="Q844" s="320"/>
      <c r="R844" s="320"/>
      <c r="S844" s="320"/>
      <c r="T844" s="320"/>
      <c r="U844" s="320"/>
      <c r="V844" s="320"/>
      <c r="W844" s="320"/>
      <c r="X844" s="320"/>
      <c r="Y844" s="330" t="s">
        <v>230</v>
      </c>
      <c r="Z844" s="331"/>
      <c r="AA844" s="331"/>
      <c r="AB844" s="331"/>
      <c r="AC844" s="262" t="s">
        <v>231</v>
      </c>
      <c r="AD844" s="262"/>
      <c r="AE844" s="262"/>
      <c r="AF844" s="262"/>
      <c r="AG844" s="262"/>
      <c r="AH844" s="330" t="s">
        <v>232</v>
      </c>
      <c r="AI844" s="332"/>
      <c r="AJ844" s="332"/>
      <c r="AK844" s="332"/>
      <c r="AL844" s="332" t="s">
        <v>233</v>
      </c>
      <c r="AM844" s="332"/>
      <c r="AN844" s="332"/>
      <c r="AO844" s="407"/>
      <c r="AP844" s="408" t="s">
        <v>234</v>
      </c>
      <c r="AQ844" s="408"/>
      <c r="AR844" s="408"/>
      <c r="AS844" s="408"/>
      <c r="AT844" s="408"/>
      <c r="AU844" s="408"/>
      <c r="AV844" s="408"/>
      <c r="AW844" s="408"/>
      <c r="AX844" s="408"/>
    </row>
    <row r="845" spans="1:51" ht="49.5" customHeight="1" x14ac:dyDescent="0.15">
      <c r="A845" s="386">
        <v>1</v>
      </c>
      <c r="B845" s="386">
        <v>1</v>
      </c>
      <c r="C845" s="400" t="s">
        <v>235</v>
      </c>
      <c r="D845" s="400"/>
      <c r="E845" s="400"/>
      <c r="F845" s="400"/>
      <c r="G845" s="400"/>
      <c r="H845" s="400"/>
      <c r="I845" s="400"/>
      <c r="J845" s="401">
        <v>7040001106249</v>
      </c>
      <c r="K845" s="402"/>
      <c r="L845" s="402"/>
      <c r="M845" s="402"/>
      <c r="N845" s="402"/>
      <c r="O845" s="402"/>
      <c r="P845" s="302" t="s">
        <v>215</v>
      </c>
      <c r="Q845" s="302"/>
      <c r="R845" s="302"/>
      <c r="S845" s="302"/>
      <c r="T845" s="302"/>
      <c r="U845" s="302"/>
      <c r="V845" s="302"/>
      <c r="W845" s="302"/>
      <c r="X845" s="302"/>
      <c r="Y845" s="303">
        <v>1</v>
      </c>
      <c r="Z845" s="304"/>
      <c r="AA845" s="304"/>
      <c r="AB845" s="305"/>
      <c r="AC845" s="307" t="s">
        <v>236</v>
      </c>
      <c r="AD845" s="308"/>
      <c r="AE845" s="308"/>
      <c r="AF845" s="308"/>
      <c r="AG845" s="308"/>
      <c r="AH845" s="403" t="s">
        <v>21</v>
      </c>
      <c r="AI845" s="404"/>
      <c r="AJ845" s="404"/>
      <c r="AK845" s="404"/>
      <c r="AL845" s="311" t="s">
        <v>21</v>
      </c>
      <c r="AM845" s="312"/>
      <c r="AN845" s="312"/>
      <c r="AO845" s="313"/>
      <c r="AP845" s="306"/>
      <c r="AQ845" s="306"/>
      <c r="AR845" s="306"/>
      <c r="AS845" s="306"/>
      <c r="AT845" s="306"/>
      <c r="AU845" s="306"/>
      <c r="AV845" s="306"/>
      <c r="AW845" s="306"/>
      <c r="AX845" s="306"/>
    </row>
    <row r="846" spans="1:51" ht="49.5" customHeight="1" x14ac:dyDescent="0.15">
      <c r="A846" s="386">
        <v>2</v>
      </c>
      <c r="B846" s="386">
        <v>1</v>
      </c>
      <c r="C846" s="405" t="s">
        <v>235</v>
      </c>
      <c r="D846" s="400"/>
      <c r="E846" s="400"/>
      <c r="F846" s="400"/>
      <c r="G846" s="400"/>
      <c r="H846" s="400"/>
      <c r="I846" s="400"/>
      <c r="J846" s="401">
        <v>7040001106249</v>
      </c>
      <c r="K846" s="402"/>
      <c r="L846" s="402"/>
      <c r="M846" s="402"/>
      <c r="N846" s="402"/>
      <c r="O846" s="402"/>
      <c r="P846" s="406" t="s">
        <v>216</v>
      </c>
      <c r="Q846" s="302"/>
      <c r="R846" s="302"/>
      <c r="S846" s="302"/>
      <c r="T846" s="302"/>
      <c r="U846" s="302"/>
      <c r="V846" s="302"/>
      <c r="W846" s="302"/>
      <c r="X846" s="302"/>
      <c r="Y846" s="303">
        <v>1</v>
      </c>
      <c r="Z846" s="304"/>
      <c r="AA846" s="304"/>
      <c r="AB846" s="305"/>
      <c r="AC846" s="307" t="s">
        <v>237</v>
      </c>
      <c r="AD846" s="308"/>
      <c r="AE846" s="308"/>
      <c r="AF846" s="308"/>
      <c r="AG846" s="308"/>
      <c r="AH846" s="403" t="s">
        <v>21</v>
      </c>
      <c r="AI846" s="404"/>
      <c r="AJ846" s="404"/>
      <c r="AK846" s="404"/>
      <c r="AL846" s="311" t="s">
        <v>21</v>
      </c>
      <c r="AM846" s="312"/>
      <c r="AN846" s="312"/>
      <c r="AO846" s="313"/>
      <c r="AP846" s="306"/>
      <c r="AQ846" s="306"/>
      <c r="AR846" s="306"/>
      <c r="AS846" s="306"/>
      <c r="AT846" s="306"/>
      <c r="AU846" s="306"/>
      <c r="AV846" s="306"/>
      <c r="AW846" s="306"/>
      <c r="AX846" s="306"/>
      <c r="AY846">
        <f>COUNTA($C$846)</f>
        <v>1</v>
      </c>
    </row>
    <row r="847" spans="1:51" ht="49.5" customHeight="1" x14ac:dyDescent="0.15">
      <c r="A847" s="386">
        <v>3</v>
      </c>
      <c r="B847" s="386">
        <v>1</v>
      </c>
      <c r="C847" s="405" t="s">
        <v>235</v>
      </c>
      <c r="D847" s="400"/>
      <c r="E847" s="400"/>
      <c r="F847" s="400"/>
      <c r="G847" s="400"/>
      <c r="H847" s="400"/>
      <c r="I847" s="400"/>
      <c r="J847" s="401">
        <v>7040001106249</v>
      </c>
      <c r="K847" s="402"/>
      <c r="L847" s="402"/>
      <c r="M847" s="402"/>
      <c r="N847" s="402"/>
      <c r="O847" s="402"/>
      <c r="P847" s="406" t="s">
        <v>217</v>
      </c>
      <c r="Q847" s="302"/>
      <c r="R847" s="302"/>
      <c r="S847" s="302"/>
      <c r="T847" s="302"/>
      <c r="U847" s="302"/>
      <c r="V847" s="302"/>
      <c r="W847" s="302"/>
      <c r="X847" s="302"/>
      <c r="Y847" s="303">
        <v>0.2</v>
      </c>
      <c r="Z847" s="304"/>
      <c r="AA847" s="304"/>
      <c r="AB847" s="305"/>
      <c r="AC847" s="307" t="s">
        <v>237</v>
      </c>
      <c r="AD847" s="308"/>
      <c r="AE847" s="308"/>
      <c r="AF847" s="308"/>
      <c r="AG847" s="308"/>
      <c r="AH847" s="309" t="s">
        <v>21</v>
      </c>
      <c r="AI847" s="310"/>
      <c r="AJ847" s="310"/>
      <c r="AK847" s="310"/>
      <c r="AL847" s="311" t="s">
        <v>21</v>
      </c>
      <c r="AM847" s="312"/>
      <c r="AN847" s="312"/>
      <c r="AO847" s="313"/>
      <c r="AP847" s="306"/>
      <c r="AQ847" s="306"/>
      <c r="AR847" s="306"/>
      <c r="AS847" s="306"/>
      <c r="AT847" s="306"/>
      <c r="AU847" s="306"/>
      <c r="AV847" s="306"/>
      <c r="AW847" s="306"/>
      <c r="AX847" s="306"/>
      <c r="AY847">
        <f>COUNTA($C$847)</f>
        <v>1</v>
      </c>
    </row>
    <row r="848" spans="1:51" ht="49.5" customHeight="1" x14ac:dyDescent="0.15">
      <c r="A848" s="386">
        <v>4</v>
      </c>
      <c r="B848" s="386">
        <v>1</v>
      </c>
      <c r="C848" s="405" t="s">
        <v>238</v>
      </c>
      <c r="D848" s="400"/>
      <c r="E848" s="400"/>
      <c r="F848" s="400"/>
      <c r="G848" s="400"/>
      <c r="H848" s="400"/>
      <c r="I848" s="400"/>
      <c r="J848" s="401">
        <v>5010001080226</v>
      </c>
      <c r="K848" s="402"/>
      <c r="L848" s="402"/>
      <c r="M848" s="402"/>
      <c r="N848" s="402"/>
      <c r="O848" s="402"/>
      <c r="P848" s="406" t="s">
        <v>239</v>
      </c>
      <c r="Q848" s="302"/>
      <c r="R848" s="302"/>
      <c r="S848" s="302"/>
      <c r="T848" s="302"/>
      <c r="U848" s="302"/>
      <c r="V848" s="302"/>
      <c r="W848" s="302"/>
      <c r="X848" s="302"/>
      <c r="Y848" s="303">
        <v>0.9</v>
      </c>
      <c r="Z848" s="304"/>
      <c r="AA848" s="304"/>
      <c r="AB848" s="305"/>
      <c r="AC848" s="307" t="s">
        <v>237</v>
      </c>
      <c r="AD848" s="308"/>
      <c r="AE848" s="308"/>
      <c r="AF848" s="308"/>
      <c r="AG848" s="308"/>
      <c r="AH848" s="309" t="s">
        <v>21</v>
      </c>
      <c r="AI848" s="310"/>
      <c r="AJ848" s="310"/>
      <c r="AK848" s="310"/>
      <c r="AL848" s="311" t="s">
        <v>21</v>
      </c>
      <c r="AM848" s="312"/>
      <c r="AN848" s="312"/>
      <c r="AO848" s="313"/>
      <c r="AP848" s="306"/>
      <c r="AQ848" s="306"/>
      <c r="AR848" s="306"/>
      <c r="AS848" s="306"/>
      <c r="AT848" s="306"/>
      <c r="AU848" s="306"/>
      <c r="AV848" s="306"/>
      <c r="AW848" s="306"/>
      <c r="AX848" s="306"/>
      <c r="AY848">
        <f>COUNTA($C$848)</f>
        <v>1</v>
      </c>
    </row>
    <row r="849" spans="1:51" ht="49.5" customHeight="1" x14ac:dyDescent="0.15">
      <c r="A849" s="386">
        <v>5</v>
      </c>
      <c r="B849" s="386">
        <v>1</v>
      </c>
      <c r="C849" s="405" t="s">
        <v>238</v>
      </c>
      <c r="D849" s="400"/>
      <c r="E849" s="400"/>
      <c r="F849" s="400"/>
      <c r="G849" s="400"/>
      <c r="H849" s="400"/>
      <c r="I849" s="400"/>
      <c r="J849" s="401">
        <v>5010001080226</v>
      </c>
      <c r="K849" s="402"/>
      <c r="L849" s="402"/>
      <c r="M849" s="402"/>
      <c r="N849" s="402"/>
      <c r="O849" s="402"/>
      <c r="P849" s="406" t="s">
        <v>240</v>
      </c>
      <c r="Q849" s="302"/>
      <c r="R849" s="302"/>
      <c r="S849" s="302"/>
      <c r="T849" s="302"/>
      <c r="U849" s="302"/>
      <c r="V849" s="302"/>
      <c r="W849" s="302"/>
      <c r="X849" s="302"/>
      <c r="Y849" s="303">
        <v>0.9</v>
      </c>
      <c r="Z849" s="304"/>
      <c r="AA849" s="304"/>
      <c r="AB849" s="305"/>
      <c r="AC849" s="307" t="s">
        <v>237</v>
      </c>
      <c r="AD849" s="308"/>
      <c r="AE849" s="308"/>
      <c r="AF849" s="308"/>
      <c r="AG849" s="308"/>
      <c r="AH849" s="309" t="s">
        <v>21</v>
      </c>
      <c r="AI849" s="310"/>
      <c r="AJ849" s="310"/>
      <c r="AK849" s="310"/>
      <c r="AL849" s="311" t="s">
        <v>21</v>
      </c>
      <c r="AM849" s="312"/>
      <c r="AN849" s="312"/>
      <c r="AO849" s="313"/>
      <c r="AP849" s="306"/>
      <c r="AQ849" s="306"/>
      <c r="AR849" s="306"/>
      <c r="AS849" s="306"/>
      <c r="AT849" s="306"/>
      <c r="AU849" s="306"/>
      <c r="AV849" s="306"/>
      <c r="AW849" s="306"/>
      <c r="AX849" s="306"/>
      <c r="AY849">
        <f>COUNTA($C$849)</f>
        <v>1</v>
      </c>
    </row>
    <row r="850" spans="1:51" ht="49.5" customHeight="1" x14ac:dyDescent="0.15">
      <c r="A850" s="386">
        <v>6</v>
      </c>
      <c r="B850" s="386">
        <v>1</v>
      </c>
      <c r="C850" s="405" t="s">
        <v>241</v>
      </c>
      <c r="D850" s="400"/>
      <c r="E850" s="400"/>
      <c r="F850" s="400"/>
      <c r="G850" s="400"/>
      <c r="H850" s="400"/>
      <c r="I850" s="400"/>
      <c r="J850" s="401" t="s">
        <v>242</v>
      </c>
      <c r="K850" s="402"/>
      <c r="L850" s="402"/>
      <c r="M850" s="402"/>
      <c r="N850" s="402"/>
      <c r="O850" s="402"/>
      <c r="P850" s="302" t="s">
        <v>243</v>
      </c>
      <c r="Q850" s="302"/>
      <c r="R850" s="302"/>
      <c r="S850" s="302"/>
      <c r="T850" s="302"/>
      <c r="U850" s="302"/>
      <c r="V850" s="302"/>
      <c r="W850" s="302"/>
      <c r="X850" s="302"/>
      <c r="Y850" s="303">
        <v>0.7</v>
      </c>
      <c r="Z850" s="304"/>
      <c r="AA850" s="304"/>
      <c r="AB850" s="305"/>
      <c r="AC850" s="307" t="s">
        <v>237</v>
      </c>
      <c r="AD850" s="308"/>
      <c r="AE850" s="308"/>
      <c r="AF850" s="308"/>
      <c r="AG850" s="308"/>
      <c r="AH850" s="309" t="s">
        <v>21</v>
      </c>
      <c r="AI850" s="310"/>
      <c r="AJ850" s="310"/>
      <c r="AK850" s="310"/>
      <c r="AL850" s="311" t="s">
        <v>21</v>
      </c>
      <c r="AM850" s="312"/>
      <c r="AN850" s="312"/>
      <c r="AO850" s="313"/>
      <c r="AP850" s="306"/>
      <c r="AQ850" s="306"/>
      <c r="AR850" s="306"/>
      <c r="AS850" s="306"/>
      <c r="AT850" s="306"/>
      <c r="AU850" s="306"/>
      <c r="AV850" s="306"/>
      <c r="AW850" s="306"/>
      <c r="AX850" s="306"/>
      <c r="AY850">
        <f>COUNTA($C$850)</f>
        <v>1</v>
      </c>
    </row>
    <row r="851" spans="1:51" ht="49.5" customHeight="1" x14ac:dyDescent="0.15">
      <c r="A851" s="386">
        <v>7</v>
      </c>
      <c r="B851" s="386">
        <v>1</v>
      </c>
      <c r="C851" s="405" t="s">
        <v>244</v>
      </c>
      <c r="D851" s="400"/>
      <c r="E851" s="400"/>
      <c r="F851" s="400"/>
      <c r="G851" s="400"/>
      <c r="H851" s="400"/>
      <c r="I851" s="400"/>
      <c r="J851" s="401">
        <v>8050001016108</v>
      </c>
      <c r="K851" s="402"/>
      <c r="L851" s="402"/>
      <c r="M851" s="402"/>
      <c r="N851" s="402"/>
      <c r="O851" s="402"/>
      <c r="P851" s="302" t="s">
        <v>245</v>
      </c>
      <c r="Q851" s="302"/>
      <c r="R851" s="302"/>
      <c r="S851" s="302"/>
      <c r="T851" s="302"/>
      <c r="U851" s="302"/>
      <c r="V851" s="302"/>
      <c r="W851" s="302"/>
      <c r="X851" s="302"/>
      <c r="Y851" s="303">
        <v>0.7</v>
      </c>
      <c r="Z851" s="304"/>
      <c r="AA851" s="304"/>
      <c r="AB851" s="305"/>
      <c r="AC851" s="307" t="s">
        <v>237</v>
      </c>
      <c r="AD851" s="308"/>
      <c r="AE851" s="308"/>
      <c r="AF851" s="308"/>
      <c r="AG851" s="308"/>
      <c r="AH851" s="309" t="s">
        <v>21</v>
      </c>
      <c r="AI851" s="310"/>
      <c r="AJ851" s="310"/>
      <c r="AK851" s="310"/>
      <c r="AL851" s="311" t="s">
        <v>21</v>
      </c>
      <c r="AM851" s="312"/>
      <c r="AN851" s="312"/>
      <c r="AO851" s="313"/>
      <c r="AP851" s="306"/>
      <c r="AQ851" s="306"/>
      <c r="AR851" s="306"/>
      <c r="AS851" s="306"/>
      <c r="AT851" s="306"/>
      <c r="AU851" s="306"/>
      <c r="AV851" s="306"/>
      <c r="AW851" s="306"/>
      <c r="AX851" s="306"/>
      <c r="AY851">
        <f>COUNTA($C$851)</f>
        <v>1</v>
      </c>
    </row>
    <row r="852" spans="1:51" ht="49.5" customHeight="1" x14ac:dyDescent="0.15">
      <c r="A852" s="386">
        <v>8</v>
      </c>
      <c r="B852" s="386">
        <v>1</v>
      </c>
      <c r="C852" s="400" t="s">
        <v>246</v>
      </c>
      <c r="D852" s="400"/>
      <c r="E852" s="400"/>
      <c r="F852" s="400"/>
      <c r="G852" s="400"/>
      <c r="H852" s="400"/>
      <c r="I852" s="400"/>
      <c r="J852" s="401">
        <v>7050002040000</v>
      </c>
      <c r="K852" s="402"/>
      <c r="L852" s="402"/>
      <c r="M852" s="402"/>
      <c r="N852" s="402"/>
      <c r="O852" s="402"/>
      <c r="P852" s="302" t="s">
        <v>247</v>
      </c>
      <c r="Q852" s="302"/>
      <c r="R852" s="302"/>
      <c r="S852" s="302"/>
      <c r="T852" s="302"/>
      <c r="U852" s="302"/>
      <c r="V852" s="302"/>
      <c r="W852" s="302"/>
      <c r="X852" s="302"/>
      <c r="Y852" s="303">
        <v>0.4</v>
      </c>
      <c r="Z852" s="304"/>
      <c r="AA852" s="304"/>
      <c r="AB852" s="305"/>
      <c r="AC852" s="307" t="s">
        <v>237</v>
      </c>
      <c r="AD852" s="308"/>
      <c r="AE852" s="308"/>
      <c r="AF852" s="308"/>
      <c r="AG852" s="308"/>
      <c r="AH852" s="309" t="s">
        <v>21</v>
      </c>
      <c r="AI852" s="310"/>
      <c r="AJ852" s="310"/>
      <c r="AK852" s="310"/>
      <c r="AL852" s="311" t="s">
        <v>21</v>
      </c>
      <c r="AM852" s="312"/>
      <c r="AN852" s="312"/>
      <c r="AO852" s="313"/>
      <c r="AP852" s="306"/>
      <c r="AQ852" s="306"/>
      <c r="AR852" s="306"/>
      <c r="AS852" s="306"/>
      <c r="AT852" s="306"/>
      <c r="AU852" s="306"/>
      <c r="AV852" s="306"/>
      <c r="AW852" s="306"/>
      <c r="AX852" s="306"/>
      <c r="AY852">
        <f>COUNTA($C$852)</f>
        <v>1</v>
      </c>
    </row>
    <row r="853" spans="1:51" ht="49.5" customHeight="1" x14ac:dyDescent="0.15">
      <c r="A853" s="386">
        <v>9</v>
      </c>
      <c r="B853" s="386">
        <v>1</v>
      </c>
      <c r="C853" s="400" t="s">
        <v>248</v>
      </c>
      <c r="D853" s="400"/>
      <c r="E853" s="400"/>
      <c r="F853" s="400"/>
      <c r="G853" s="400"/>
      <c r="H853" s="400"/>
      <c r="I853" s="400"/>
      <c r="J853" s="401">
        <v>6010001024025</v>
      </c>
      <c r="K853" s="402"/>
      <c r="L853" s="402"/>
      <c r="M853" s="402"/>
      <c r="N853" s="402"/>
      <c r="O853" s="402"/>
      <c r="P853" s="302" t="s">
        <v>249</v>
      </c>
      <c r="Q853" s="302"/>
      <c r="R853" s="302"/>
      <c r="S853" s="302"/>
      <c r="T853" s="302"/>
      <c r="U853" s="302"/>
      <c r="V853" s="302"/>
      <c r="W853" s="302"/>
      <c r="X853" s="302"/>
      <c r="Y853" s="303">
        <v>0.3</v>
      </c>
      <c r="Z853" s="304"/>
      <c r="AA853" s="304"/>
      <c r="AB853" s="305"/>
      <c r="AC853" s="307" t="s">
        <v>237</v>
      </c>
      <c r="AD853" s="308"/>
      <c r="AE853" s="308"/>
      <c r="AF853" s="308"/>
      <c r="AG853" s="308"/>
      <c r="AH853" s="309" t="s">
        <v>21</v>
      </c>
      <c r="AI853" s="310"/>
      <c r="AJ853" s="310"/>
      <c r="AK853" s="310"/>
      <c r="AL853" s="311" t="s">
        <v>21</v>
      </c>
      <c r="AM853" s="312"/>
      <c r="AN853" s="312"/>
      <c r="AO853" s="313"/>
      <c r="AP853" s="306"/>
      <c r="AQ853" s="306"/>
      <c r="AR853" s="306"/>
      <c r="AS853" s="306"/>
      <c r="AT853" s="306"/>
      <c r="AU853" s="306"/>
      <c r="AV853" s="306"/>
      <c r="AW853" s="306"/>
      <c r="AX853" s="306"/>
      <c r="AY853">
        <f>COUNTA($C$853)</f>
        <v>1</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250</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227</v>
      </c>
      <c r="D877" s="332"/>
      <c r="E877" s="332"/>
      <c r="F877" s="332"/>
      <c r="G877" s="332"/>
      <c r="H877" s="332"/>
      <c r="I877" s="332"/>
      <c r="J877" s="262" t="s">
        <v>228</v>
      </c>
      <c r="K877" s="94"/>
      <c r="L877" s="94"/>
      <c r="M877" s="94"/>
      <c r="N877" s="94"/>
      <c r="O877" s="94"/>
      <c r="P877" s="320" t="s">
        <v>229</v>
      </c>
      <c r="Q877" s="320"/>
      <c r="R877" s="320"/>
      <c r="S877" s="320"/>
      <c r="T877" s="320"/>
      <c r="U877" s="320"/>
      <c r="V877" s="320"/>
      <c r="W877" s="320"/>
      <c r="X877" s="320"/>
      <c r="Y877" s="330" t="s">
        <v>230</v>
      </c>
      <c r="Z877" s="331"/>
      <c r="AA877" s="331"/>
      <c r="AB877" s="331"/>
      <c r="AC877" s="262" t="s">
        <v>231</v>
      </c>
      <c r="AD877" s="262"/>
      <c r="AE877" s="262"/>
      <c r="AF877" s="262"/>
      <c r="AG877" s="262"/>
      <c r="AH877" s="330" t="s">
        <v>232</v>
      </c>
      <c r="AI877" s="332"/>
      <c r="AJ877" s="332"/>
      <c r="AK877" s="332"/>
      <c r="AL877" s="332" t="s">
        <v>233</v>
      </c>
      <c r="AM877" s="332"/>
      <c r="AN877" s="332"/>
      <c r="AO877" s="407"/>
      <c r="AP877" s="408" t="s">
        <v>234</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251</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227</v>
      </c>
      <c r="D910" s="332"/>
      <c r="E910" s="332"/>
      <c r="F910" s="332"/>
      <c r="G910" s="332"/>
      <c r="H910" s="332"/>
      <c r="I910" s="332"/>
      <c r="J910" s="262" t="s">
        <v>228</v>
      </c>
      <c r="K910" s="94"/>
      <c r="L910" s="94"/>
      <c r="M910" s="94"/>
      <c r="N910" s="94"/>
      <c r="O910" s="94"/>
      <c r="P910" s="320" t="s">
        <v>229</v>
      </c>
      <c r="Q910" s="320"/>
      <c r="R910" s="320"/>
      <c r="S910" s="320"/>
      <c r="T910" s="320"/>
      <c r="U910" s="320"/>
      <c r="V910" s="320"/>
      <c r="W910" s="320"/>
      <c r="X910" s="320"/>
      <c r="Y910" s="330" t="s">
        <v>230</v>
      </c>
      <c r="Z910" s="331"/>
      <c r="AA910" s="331"/>
      <c r="AB910" s="331"/>
      <c r="AC910" s="262" t="s">
        <v>231</v>
      </c>
      <c r="AD910" s="262"/>
      <c r="AE910" s="262"/>
      <c r="AF910" s="262"/>
      <c r="AG910" s="262"/>
      <c r="AH910" s="330" t="s">
        <v>232</v>
      </c>
      <c r="AI910" s="332"/>
      <c r="AJ910" s="332"/>
      <c r="AK910" s="332"/>
      <c r="AL910" s="332" t="s">
        <v>233</v>
      </c>
      <c r="AM910" s="332"/>
      <c r="AN910" s="332"/>
      <c r="AO910" s="407"/>
      <c r="AP910" s="408" t="s">
        <v>234</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252</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227</v>
      </c>
      <c r="D943" s="332"/>
      <c r="E943" s="332"/>
      <c r="F943" s="332"/>
      <c r="G943" s="332"/>
      <c r="H943" s="332"/>
      <c r="I943" s="332"/>
      <c r="J943" s="262" t="s">
        <v>228</v>
      </c>
      <c r="K943" s="94"/>
      <c r="L943" s="94"/>
      <c r="M943" s="94"/>
      <c r="N943" s="94"/>
      <c r="O943" s="94"/>
      <c r="P943" s="320" t="s">
        <v>229</v>
      </c>
      <c r="Q943" s="320"/>
      <c r="R943" s="320"/>
      <c r="S943" s="320"/>
      <c r="T943" s="320"/>
      <c r="U943" s="320"/>
      <c r="V943" s="320"/>
      <c r="W943" s="320"/>
      <c r="X943" s="320"/>
      <c r="Y943" s="330" t="s">
        <v>230</v>
      </c>
      <c r="Z943" s="331"/>
      <c r="AA943" s="331"/>
      <c r="AB943" s="331"/>
      <c r="AC943" s="262" t="s">
        <v>231</v>
      </c>
      <c r="AD943" s="262"/>
      <c r="AE943" s="262"/>
      <c r="AF943" s="262"/>
      <c r="AG943" s="262"/>
      <c r="AH943" s="330" t="s">
        <v>232</v>
      </c>
      <c r="AI943" s="332"/>
      <c r="AJ943" s="332"/>
      <c r="AK943" s="332"/>
      <c r="AL943" s="332" t="s">
        <v>233</v>
      </c>
      <c r="AM943" s="332"/>
      <c r="AN943" s="332"/>
      <c r="AO943" s="407"/>
      <c r="AP943" s="408" t="s">
        <v>234</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253</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227</v>
      </c>
      <c r="D976" s="332"/>
      <c r="E976" s="332"/>
      <c r="F976" s="332"/>
      <c r="G976" s="332"/>
      <c r="H976" s="332"/>
      <c r="I976" s="332"/>
      <c r="J976" s="262" t="s">
        <v>228</v>
      </c>
      <c r="K976" s="94"/>
      <c r="L976" s="94"/>
      <c r="M976" s="94"/>
      <c r="N976" s="94"/>
      <c r="O976" s="94"/>
      <c r="P976" s="320" t="s">
        <v>229</v>
      </c>
      <c r="Q976" s="320"/>
      <c r="R976" s="320"/>
      <c r="S976" s="320"/>
      <c r="T976" s="320"/>
      <c r="U976" s="320"/>
      <c r="V976" s="320"/>
      <c r="W976" s="320"/>
      <c r="X976" s="320"/>
      <c r="Y976" s="330" t="s">
        <v>230</v>
      </c>
      <c r="Z976" s="331"/>
      <c r="AA976" s="331"/>
      <c r="AB976" s="331"/>
      <c r="AC976" s="262" t="s">
        <v>231</v>
      </c>
      <c r="AD976" s="262"/>
      <c r="AE976" s="262"/>
      <c r="AF976" s="262"/>
      <c r="AG976" s="262"/>
      <c r="AH976" s="330" t="s">
        <v>232</v>
      </c>
      <c r="AI976" s="332"/>
      <c r="AJ976" s="332"/>
      <c r="AK976" s="332"/>
      <c r="AL976" s="332" t="s">
        <v>233</v>
      </c>
      <c r="AM976" s="332"/>
      <c r="AN976" s="332"/>
      <c r="AO976" s="407"/>
      <c r="AP976" s="408" t="s">
        <v>234</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254</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227</v>
      </c>
      <c r="D1009" s="332"/>
      <c r="E1009" s="332"/>
      <c r="F1009" s="332"/>
      <c r="G1009" s="332"/>
      <c r="H1009" s="332"/>
      <c r="I1009" s="332"/>
      <c r="J1009" s="262" t="s">
        <v>228</v>
      </c>
      <c r="K1009" s="94"/>
      <c r="L1009" s="94"/>
      <c r="M1009" s="94"/>
      <c r="N1009" s="94"/>
      <c r="O1009" s="94"/>
      <c r="P1009" s="320" t="s">
        <v>229</v>
      </c>
      <c r="Q1009" s="320"/>
      <c r="R1009" s="320"/>
      <c r="S1009" s="320"/>
      <c r="T1009" s="320"/>
      <c r="U1009" s="320"/>
      <c r="V1009" s="320"/>
      <c r="W1009" s="320"/>
      <c r="X1009" s="320"/>
      <c r="Y1009" s="330" t="s">
        <v>230</v>
      </c>
      <c r="Z1009" s="331"/>
      <c r="AA1009" s="331"/>
      <c r="AB1009" s="331"/>
      <c r="AC1009" s="262" t="s">
        <v>231</v>
      </c>
      <c r="AD1009" s="262"/>
      <c r="AE1009" s="262"/>
      <c r="AF1009" s="262"/>
      <c r="AG1009" s="262"/>
      <c r="AH1009" s="330" t="s">
        <v>232</v>
      </c>
      <c r="AI1009" s="332"/>
      <c r="AJ1009" s="332"/>
      <c r="AK1009" s="332"/>
      <c r="AL1009" s="332" t="s">
        <v>233</v>
      </c>
      <c r="AM1009" s="332"/>
      <c r="AN1009" s="332"/>
      <c r="AO1009" s="407"/>
      <c r="AP1009" s="408" t="s">
        <v>234</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255</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227</v>
      </c>
      <c r="D1042" s="332"/>
      <c r="E1042" s="332"/>
      <c r="F1042" s="332"/>
      <c r="G1042" s="332"/>
      <c r="H1042" s="332"/>
      <c r="I1042" s="332"/>
      <c r="J1042" s="262" t="s">
        <v>228</v>
      </c>
      <c r="K1042" s="94"/>
      <c r="L1042" s="94"/>
      <c r="M1042" s="94"/>
      <c r="N1042" s="94"/>
      <c r="O1042" s="94"/>
      <c r="P1042" s="320" t="s">
        <v>229</v>
      </c>
      <c r="Q1042" s="320"/>
      <c r="R1042" s="320"/>
      <c r="S1042" s="320"/>
      <c r="T1042" s="320"/>
      <c r="U1042" s="320"/>
      <c r="V1042" s="320"/>
      <c r="W1042" s="320"/>
      <c r="X1042" s="320"/>
      <c r="Y1042" s="330" t="s">
        <v>230</v>
      </c>
      <c r="Z1042" s="331"/>
      <c r="AA1042" s="331"/>
      <c r="AB1042" s="331"/>
      <c r="AC1042" s="262" t="s">
        <v>231</v>
      </c>
      <c r="AD1042" s="262"/>
      <c r="AE1042" s="262"/>
      <c r="AF1042" s="262"/>
      <c r="AG1042" s="262"/>
      <c r="AH1042" s="330" t="s">
        <v>232</v>
      </c>
      <c r="AI1042" s="332"/>
      <c r="AJ1042" s="332"/>
      <c r="AK1042" s="332"/>
      <c r="AL1042" s="332" t="s">
        <v>233</v>
      </c>
      <c r="AM1042" s="332"/>
      <c r="AN1042" s="332"/>
      <c r="AO1042" s="407"/>
      <c r="AP1042" s="408" t="s">
        <v>234</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256</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227</v>
      </c>
      <c r="D1075" s="332"/>
      <c r="E1075" s="332"/>
      <c r="F1075" s="332"/>
      <c r="G1075" s="332"/>
      <c r="H1075" s="332"/>
      <c r="I1075" s="332"/>
      <c r="J1075" s="262" t="s">
        <v>228</v>
      </c>
      <c r="K1075" s="94"/>
      <c r="L1075" s="94"/>
      <c r="M1075" s="94"/>
      <c r="N1075" s="94"/>
      <c r="O1075" s="94"/>
      <c r="P1075" s="320" t="s">
        <v>229</v>
      </c>
      <c r="Q1075" s="320"/>
      <c r="R1075" s="320"/>
      <c r="S1075" s="320"/>
      <c r="T1075" s="320"/>
      <c r="U1075" s="320"/>
      <c r="V1075" s="320"/>
      <c r="W1075" s="320"/>
      <c r="X1075" s="320"/>
      <c r="Y1075" s="330" t="s">
        <v>230</v>
      </c>
      <c r="Z1075" s="331"/>
      <c r="AA1075" s="331"/>
      <c r="AB1075" s="331"/>
      <c r="AC1075" s="262" t="s">
        <v>231</v>
      </c>
      <c r="AD1075" s="262"/>
      <c r="AE1075" s="262"/>
      <c r="AF1075" s="262"/>
      <c r="AG1075" s="262"/>
      <c r="AH1075" s="330" t="s">
        <v>232</v>
      </c>
      <c r="AI1075" s="332"/>
      <c r="AJ1075" s="332"/>
      <c r="AK1075" s="332"/>
      <c r="AL1075" s="332" t="s">
        <v>233</v>
      </c>
      <c r="AM1075" s="332"/>
      <c r="AN1075" s="332"/>
      <c r="AO1075" s="407"/>
      <c r="AP1075" s="408" t="s">
        <v>234</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84" t="s">
        <v>257</v>
      </c>
      <c r="B1106" s="885"/>
      <c r="C1106" s="885"/>
      <c r="D1106" s="885"/>
      <c r="E1106" s="885"/>
      <c r="F1106" s="885"/>
      <c r="G1106" s="885"/>
      <c r="H1106" s="885"/>
      <c r="I1106" s="885"/>
      <c r="J1106" s="885"/>
      <c r="K1106" s="885"/>
      <c r="L1106" s="885"/>
      <c r="M1106" s="885"/>
      <c r="N1106" s="885"/>
      <c r="O1106" s="885"/>
      <c r="P1106" s="885"/>
      <c r="Q1106" s="885"/>
      <c r="R1106" s="885"/>
      <c r="S1106" s="885"/>
      <c r="T1106" s="885"/>
      <c r="U1106" s="885"/>
      <c r="V1106" s="885"/>
      <c r="W1106" s="885"/>
      <c r="X1106" s="885"/>
      <c r="Y1106" s="885"/>
      <c r="Z1106" s="885"/>
      <c r="AA1106" s="885"/>
      <c r="AB1106" s="885"/>
      <c r="AC1106" s="885"/>
      <c r="AD1106" s="885"/>
      <c r="AE1106" s="885"/>
      <c r="AF1106" s="885"/>
      <c r="AG1106" s="885"/>
      <c r="AH1106" s="885"/>
      <c r="AI1106" s="885"/>
      <c r="AJ1106" s="885"/>
      <c r="AK1106" s="886"/>
      <c r="AL1106" s="954" t="s">
        <v>83</v>
      </c>
      <c r="AM1106" s="955"/>
      <c r="AN1106" s="955"/>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258</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259</v>
      </c>
      <c r="D1109" s="887"/>
      <c r="E1109" s="262" t="s">
        <v>260</v>
      </c>
      <c r="F1109" s="887"/>
      <c r="G1109" s="887"/>
      <c r="H1109" s="887"/>
      <c r="I1109" s="887"/>
      <c r="J1109" s="262" t="s">
        <v>228</v>
      </c>
      <c r="K1109" s="262"/>
      <c r="L1109" s="262"/>
      <c r="M1109" s="262"/>
      <c r="N1109" s="262"/>
      <c r="O1109" s="262"/>
      <c r="P1109" s="330" t="s">
        <v>229</v>
      </c>
      <c r="Q1109" s="330"/>
      <c r="R1109" s="330"/>
      <c r="S1109" s="330"/>
      <c r="T1109" s="330"/>
      <c r="U1109" s="330"/>
      <c r="V1109" s="330"/>
      <c r="W1109" s="330"/>
      <c r="X1109" s="330"/>
      <c r="Y1109" s="262" t="s">
        <v>261</v>
      </c>
      <c r="Z1109" s="887"/>
      <c r="AA1109" s="887"/>
      <c r="AB1109" s="887"/>
      <c r="AC1109" s="262" t="s">
        <v>262</v>
      </c>
      <c r="AD1109" s="262"/>
      <c r="AE1109" s="262"/>
      <c r="AF1109" s="262"/>
      <c r="AG1109" s="262"/>
      <c r="AH1109" s="330" t="s">
        <v>263</v>
      </c>
      <c r="AI1109" s="331"/>
      <c r="AJ1109" s="331"/>
      <c r="AK1109" s="331"/>
      <c r="AL1109" s="331" t="s">
        <v>233</v>
      </c>
      <c r="AM1109" s="331"/>
      <c r="AN1109" s="331"/>
      <c r="AO1109" s="890"/>
      <c r="AP1109" s="408" t="s">
        <v>264</v>
      </c>
      <c r="AQ1109" s="408"/>
      <c r="AR1109" s="408"/>
      <c r="AS1109" s="408"/>
      <c r="AT1109" s="408"/>
      <c r="AU1109" s="408"/>
      <c r="AV1109" s="408"/>
      <c r="AW1109" s="408"/>
      <c r="AX1109" s="408"/>
    </row>
    <row r="1110" spans="1:51" ht="30" customHeight="1" x14ac:dyDescent="0.15">
      <c r="A1110" s="386">
        <v>1</v>
      </c>
      <c r="B1110" s="386">
        <v>1</v>
      </c>
      <c r="C1110" s="889"/>
      <c r="D1110" s="889"/>
      <c r="E1110" s="888"/>
      <c r="F1110" s="888"/>
      <c r="G1110" s="888"/>
      <c r="H1110" s="888"/>
      <c r="I1110" s="888"/>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89"/>
      <c r="D1111" s="889"/>
      <c r="E1111" s="888"/>
      <c r="F1111" s="888"/>
      <c r="G1111" s="888"/>
      <c r="H1111" s="888"/>
      <c r="I1111" s="888"/>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89"/>
      <c r="D1112" s="889"/>
      <c r="E1112" s="888"/>
      <c r="F1112" s="888"/>
      <c r="G1112" s="888"/>
      <c r="H1112" s="888"/>
      <c r="I1112" s="888"/>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89"/>
      <c r="D1113" s="889"/>
      <c r="E1113" s="888"/>
      <c r="F1113" s="888"/>
      <c r="G1113" s="888"/>
      <c r="H1113" s="888"/>
      <c r="I1113" s="888"/>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89"/>
      <c r="D1114" s="889"/>
      <c r="E1114" s="888"/>
      <c r="F1114" s="888"/>
      <c r="G1114" s="888"/>
      <c r="H1114" s="888"/>
      <c r="I1114" s="888"/>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89"/>
      <c r="D1115" s="889"/>
      <c r="E1115" s="888"/>
      <c r="F1115" s="888"/>
      <c r="G1115" s="888"/>
      <c r="H1115" s="888"/>
      <c r="I1115" s="888"/>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89"/>
      <c r="D1116" s="889"/>
      <c r="E1116" s="888"/>
      <c r="F1116" s="888"/>
      <c r="G1116" s="888"/>
      <c r="H1116" s="888"/>
      <c r="I1116" s="888"/>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89"/>
      <c r="D1117" s="889"/>
      <c r="E1117" s="888"/>
      <c r="F1117" s="888"/>
      <c r="G1117" s="888"/>
      <c r="H1117" s="888"/>
      <c r="I1117" s="888"/>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89"/>
      <c r="D1118" s="889"/>
      <c r="E1118" s="888"/>
      <c r="F1118" s="888"/>
      <c r="G1118" s="888"/>
      <c r="H1118" s="888"/>
      <c r="I1118" s="888"/>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89"/>
      <c r="D1119" s="889"/>
      <c r="E1119" s="888"/>
      <c r="F1119" s="888"/>
      <c r="G1119" s="888"/>
      <c r="H1119" s="888"/>
      <c r="I1119" s="888"/>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89"/>
      <c r="D1120" s="889"/>
      <c r="E1120" s="888"/>
      <c r="F1120" s="888"/>
      <c r="G1120" s="888"/>
      <c r="H1120" s="888"/>
      <c r="I1120" s="888"/>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89"/>
      <c r="D1121" s="889"/>
      <c r="E1121" s="888"/>
      <c r="F1121" s="888"/>
      <c r="G1121" s="888"/>
      <c r="H1121" s="888"/>
      <c r="I1121" s="888"/>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89"/>
      <c r="D1122" s="889"/>
      <c r="E1122" s="888"/>
      <c r="F1122" s="888"/>
      <c r="G1122" s="888"/>
      <c r="H1122" s="888"/>
      <c r="I1122" s="888"/>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89"/>
      <c r="D1123" s="889"/>
      <c r="E1123" s="888"/>
      <c r="F1123" s="888"/>
      <c r="G1123" s="888"/>
      <c r="H1123" s="888"/>
      <c r="I1123" s="888"/>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89"/>
      <c r="D1124" s="889"/>
      <c r="E1124" s="888"/>
      <c r="F1124" s="888"/>
      <c r="G1124" s="888"/>
      <c r="H1124" s="888"/>
      <c r="I1124" s="888"/>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89"/>
      <c r="D1125" s="889"/>
      <c r="E1125" s="888"/>
      <c r="F1125" s="888"/>
      <c r="G1125" s="888"/>
      <c r="H1125" s="888"/>
      <c r="I1125" s="888"/>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89"/>
      <c r="D1126" s="889"/>
      <c r="E1126" s="888"/>
      <c r="F1126" s="888"/>
      <c r="G1126" s="888"/>
      <c r="H1126" s="888"/>
      <c r="I1126" s="888"/>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89"/>
      <c r="D1127" s="889"/>
      <c r="E1127" s="247"/>
      <c r="F1127" s="888"/>
      <c r="G1127" s="888"/>
      <c r="H1127" s="888"/>
      <c r="I1127" s="888"/>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89"/>
      <c r="D1128" s="889"/>
      <c r="E1128" s="888"/>
      <c r="F1128" s="888"/>
      <c r="G1128" s="888"/>
      <c r="H1128" s="888"/>
      <c r="I1128" s="888"/>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89"/>
      <c r="D1129" s="889"/>
      <c r="E1129" s="888"/>
      <c r="F1129" s="888"/>
      <c r="G1129" s="888"/>
      <c r="H1129" s="888"/>
      <c r="I1129" s="888"/>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89"/>
      <c r="D1130" s="889"/>
      <c r="E1130" s="888"/>
      <c r="F1130" s="888"/>
      <c r="G1130" s="888"/>
      <c r="H1130" s="888"/>
      <c r="I1130" s="888"/>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89"/>
      <c r="D1131" s="889"/>
      <c r="E1131" s="888"/>
      <c r="F1131" s="888"/>
      <c r="G1131" s="888"/>
      <c r="H1131" s="888"/>
      <c r="I1131" s="888"/>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89"/>
      <c r="D1132" s="889"/>
      <c r="E1132" s="888"/>
      <c r="F1132" s="888"/>
      <c r="G1132" s="888"/>
      <c r="H1132" s="888"/>
      <c r="I1132" s="888"/>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89"/>
      <c r="D1133" s="889"/>
      <c r="E1133" s="888"/>
      <c r="F1133" s="888"/>
      <c r="G1133" s="888"/>
      <c r="H1133" s="888"/>
      <c r="I1133" s="888"/>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89"/>
      <c r="D1134" s="889"/>
      <c r="E1134" s="888"/>
      <c r="F1134" s="888"/>
      <c r="G1134" s="888"/>
      <c r="H1134" s="888"/>
      <c r="I1134" s="888"/>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89"/>
      <c r="D1135" s="889"/>
      <c r="E1135" s="888"/>
      <c r="F1135" s="888"/>
      <c r="G1135" s="888"/>
      <c r="H1135" s="888"/>
      <c r="I1135" s="888"/>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89"/>
      <c r="D1136" s="889"/>
      <c r="E1136" s="888"/>
      <c r="F1136" s="888"/>
      <c r="G1136" s="888"/>
      <c r="H1136" s="888"/>
      <c r="I1136" s="888"/>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89"/>
      <c r="D1137" s="889"/>
      <c r="E1137" s="888"/>
      <c r="F1137" s="888"/>
      <c r="G1137" s="888"/>
      <c r="H1137" s="888"/>
      <c r="I1137" s="888"/>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89"/>
      <c r="D1138" s="889"/>
      <c r="E1138" s="888"/>
      <c r="F1138" s="888"/>
      <c r="G1138" s="888"/>
      <c r="H1138" s="888"/>
      <c r="I1138" s="888"/>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89"/>
      <c r="D1139" s="889"/>
      <c r="E1139" s="888"/>
      <c r="F1139" s="888"/>
      <c r="G1139" s="888"/>
      <c r="H1139" s="888"/>
      <c r="I1139" s="888"/>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03" priority="14009">
      <formula>IF(RIGHT(TEXT(P14,"0.#"),1)=".",FALSE,TRUE)</formula>
    </cfRule>
    <cfRule type="expression" dxfId="2102" priority="14010">
      <formula>IF(RIGHT(TEXT(P14,"0.#"),1)=".",TRUE,FALSE)</formula>
    </cfRule>
  </conditionalFormatting>
  <conditionalFormatting sqref="AE32">
    <cfRule type="expression" dxfId="2101" priority="13999">
      <formula>IF(RIGHT(TEXT(AE32,"0.#"),1)=".",FALSE,TRUE)</formula>
    </cfRule>
    <cfRule type="expression" dxfId="2100" priority="14000">
      <formula>IF(RIGHT(TEXT(AE32,"0.#"),1)=".",TRUE,FALSE)</formula>
    </cfRule>
  </conditionalFormatting>
  <conditionalFormatting sqref="P18:AX18">
    <cfRule type="expression" dxfId="2099" priority="13885">
      <formula>IF(RIGHT(TEXT(P18,"0.#"),1)=".",FALSE,TRUE)</formula>
    </cfRule>
    <cfRule type="expression" dxfId="2098" priority="13886">
      <formula>IF(RIGHT(TEXT(P18,"0.#"),1)=".",TRUE,FALSE)</formula>
    </cfRule>
  </conditionalFormatting>
  <conditionalFormatting sqref="Y790">
    <cfRule type="expression" dxfId="2097" priority="13881">
      <formula>IF(RIGHT(TEXT(Y790,"0.#"),1)=".",FALSE,TRUE)</formula>
    </cfRule>
    <cfRule type="expression" dxfId="2096" priority="13882">
      <formula>IF(RIGHT(TEXT(Y790,"0.#"),1)=".",TRUE,FALSE)</formula>
    </cfRule>
  </conditionalFormatting>
  <conditionalFormatting sqref="Y799">
    <cfRule type="expression" dxfId="2095" priority="13877">
      <formula>IF(RIGHT(TEXT(Y799,"0.#"),1)=".",FALSE,TRUE)</formula>
    </cfRule>
    <cfRule type="expression" dxfId="2094" priority="13878">
      <formula>IF(RIGHT(TEXT(Y799,"0.#"),1)=".",TRUE,FALSE)</formula>
    </cfRule>
  </conditionalFormatting>
  <conditionalFormatting sqref="Y830:Y837 Y828 Y817:Y824 Y815 Y804:Y811 Y802">
    <cfRule type="expression" dxfId="2093" priority="13659">
      <formula>IF(RIGHT(TEXT(Y802,"0.#"),1)=".",FALSE,TRUE)</formula>
    </cfRule>
    <cfRule type="expression" dxfId="2092" priority="13660">
      <formula>IF(RIGHT(TEXT(Y802,"0.#"),1)=".",TRUE,FALSE)</formula>
    </cfRule>
  </conditionalFormatting>
  <conditionalFormatting sqref="P16:AQ17 P15:AX15 P13:AX13">
    <cfRule type="expression" dxfId="2091" priority="13707">
      <formula>IF(RIGHT(TEXT(P13,"0.#"),1)=".",FALSE,TRUE)</formula>
    </cfRule>
    <cfRule type="expression" dxfId="2090" priority="13708">
      <formula>IF(RIGHT(TEXT(P13,"0.#"),1)=".",TRUE,FALSE)</formula>
    </cfRule>
  </conditionalFormatting>
  <conditionalFormatting sqref="P19:AJ19">
    <cfRule type="expression" dxfId="2089" priority="13705">
      <formula>IF(RIGHT(TEXT(P19,"0.#"),1)=".",FALSE,TRUE)</formula>
    </cfRule>
    <cfRule type="expression" dxfId="2088" priority="13706">
      <formula>IF(RIGHT(TEXT(P19,"0.#"),1)=".",TRUE,FALSE)</formula>
    </cfRule>
  </conditionalFormatting>
  <conditionalFormatting sqref="AE101 AQ101">
    <cfRule type="expression" dxfId="2087" priority="13697">
      <formula>IF(RIGHT(TEXT(AE101,"0.#"),1)=".",FALSE,TRUE)</formula>
    </cfRule>
    <cfRule type="expression" dxfId="2086" priority="13698">
      <formula>IF(RIGHT(TEXT(AE101,"0.#"),1)=".",TRUE,FALSE)</formula>
    </cfRule>
  </conditionalFormatting>
  <conditionalFormatting sqref="Y791:Y798 Y789">
    <cfRule type="expression" dxfId="2085" priority="13683">
      <formula>IF(RIGHT(TEXT(Y789,"0.#"),1)=".",FALSE,TRUE)</formula>
    </cfRule>
    <cfRule type="expression" dxfId="2084" priority="13684">
      <formula>IF(RIGHT(TEXT(Y789,"0.#"),1)=".",TRUE,FALSE)</formula>
    </cfRule>
  </conditionalFormatting>
  <conditionalFormatting sqref="AU790">
    <cfRule type="expression" dxfId="2083" priority="13681">
      <formula>IF(RIGHT(TEXT(AU790,"0.#"),1)=".",FALSE,TRUE)</formula>
    </cfRule>
    <cfRule type="expression" dxfId="2082" priority="13682">
      <formula>IF(RIGHT(TEXT(AU790,"0.#"),1)=".",TRUE,FALSE)</formula>
    </cfRule>
  </conditionalFormatting>
  <conditionalFormatting sqref="AU799">
    <cfRule type="expression" dxfId="2081" priority="13679">
      <formula>IF(RIGHT(TEXT(AU799,"0.#"),1)=".",FALSE,TRUE)</formula>
    </cfRule>
    <cfRule type="expression" dxfId="2080" priority="13680">
      <formula>IF(RIGHT(TEXT(AU799,"0.#"),1)=".",TRUE,FALSE)</formula>
    </cfRule>
  </conditionalFormatting>
  <conditionalFormatting sqref="AU791:AU798 AU789">
    <cfRule type="expression" dxfId="2079" priority="13677">
      <formula>IF(RIGHT(TEXT(AU789,"0.#"),1)=".",FALSE,TRUE)</formula>
    </cfRule>
    <cfRule type="expression" dxfId="2078" priority="13678">
      <formula>IF(RIGHT(TEXT(AU789,"0.#"),1)=".",TRUE,FALSE)</formula>
    </cfRule>
  </conditionalFormatting>
  <conditionalFormatting sqref="Y829 Y816 Y803">
    <cfRule type="expression" dxfId="2077" priority="13663">
      <formula>IF(RIGHT(TEXT(Y803,"0.#"),1)=".",FALSE,TRUE)</formula>
    </cfRule>
    <cfRule type="expression" dxfId="2076" priority="13664">
      <formula>IF(RIGHT(TEXT(Y803,"0.#"),1)=".",TRUE,FALSE)</formula>
    </cfRule>
  </conditionalFormatting>
  <conditionalFormatting sqref="Y838 Y825 Y812">
    <cfRule type="expression" dxfId="2075" priority="13661">
      <formula>IF(RIGHT(TEXT(Y812,"0.#"),1)=".",FALSE,TRUE)</formula>
    </cfRule>
    <cfRule type="expression" dxfId="2074" priority="13662">
      <formula>IF(RIGHT(TEXT(Y812,"0.#"),1)=".",TRUE,FALSE)</formula>
    </cfRule>
  </conditionalFormatting>
  <conditionalFormatting sqref="AU829 AU816 AU803">
    <cfRule type="expression" dxfId="2073" priority="13657">
      <formula>IF(RIGHT(TEXT(AU803,"0.#"),1)=".",FALSE,TRUE)</formula>
    </cfRule>
    <cfRule type="expression" dxfId="2072" priority="13658">
      <formula>IF(RIGHT(TEXT(AU803,"0.#"),1)=".",TRUE,FALSE)</formula>
    </cfRule>
  </conditionalFormatting>
  <conditionalFormatting sqref="AU838 AU825 AU812">
    <cfRule type="expression" dxfId="2071" priority="13655">
      <formula>IF(RIGHT(TEXT(AU812,"0.#"),1)=".",FALSE,TRUE)</formula>
    </cfRule>
    <cfRule type="expression" dxfId="2070" priority="13656">
      <formula>IF(RIGHT(TEXT(AU812,"0.#"),1)=".",TRUE,FALSE)</formula>
    </cfRule>
  </conditionalFormatting>
  <conditionalFormatting sqref="AU830:AU837 AU828 AU817:AU824 AU815 AU804:AU811 AU802">
    <cfRule type="expression" dxfId="2069" priority="13653">
      <formula>IF(RIGHT(TEXT(AU802,"0.#"),1)=".",FALSE,TRUE)</formula>
    </cfRule>
    <cfRule type="expression" dxfId="2068" priority="13654">
      <formula>IF(RIGHT(TEXT(AU802,"0.#"),1)=".",TRUE,FALSE)</formula>
    </cfRule>
  </conditionalFormatting>
  <conditionalFormatting sqref="AM87">
    <cfRule type="expression" dxfId="2067" priority="13307">
      <formula>IF(RIGHT(TEXT(AM87,"0.#"),1)=".",FALSE,TRUE)</formula>
    </cfRule>
    <cfRule type="expression" dxfId="2066" priority="13308">
      <formula>IF(RIGHT(TEXT(AM87,"0.#"),1)=".",TRUE,FALSE)</formula>
    </cfRule>
  </conditionalFormatting>
  <conditionalFormatting sqref="AE55">
    <cfRule type="expression" dxfId="2065" priority="13375">
      <formula>IF(RIGHT(TEXT(AE55,"0.#"),1)=".",FALSE,TRUE)</formula>
    </cfRule>
    <cfRule type="expression" dxfId="2064" priority="13376">
      <formula>IF(RIGHT(TEXT(AE55,"0.#"),1)=".",TRUE,FALSE)</formula>
    </cfRule>
  </conditionalFormatting>
  <conditionalFormatting sqref="AI55">
    <cfRule type="expression" dxfId="2063" priority="13373">
      <formula>IF(RIGHT(TEXT(AI55,"0.#"),1)=".",FALSE,TRUE)</formula>
    </cfRule>
    <cfRule type="expression" dxfId="2062" priority="13374">
      <formula>IF(RIGHT(TEXT(AI55,"0.#"),1)=".",TRUE,FALSE)</formula>
    </cfRule>
  </conditionalFormatting>
  <conditionalFormatting sqref="AM34">
    <cfRule type="expression" dxfId="2061" priority="13453">
      <formula>IF(RIGHT(TEXT(AM34,"0.#"),1)=".",FALSE,TRUE)</formula>
    </cfRule>
    <cfRule type="expression" dxfId="2060" priority="13454">
      <formula>IF(RIGHT(TEXT(AM34,"0.#"),1)=".",TRUE,FALSE)</formula>
    </cfRule>
  </conditionalFormatting>
  <conditionalFormatting sqref="AE33">
    <cfRule type="expression" dxfId="2059" priority="13467">
      <formula>IF(RIGHT(TEXT(AE33,"0.#"),1)=".",FALSE,TRUE)</formula>
    </cfRule>
    <cfRule type="expression" dxfId="2058" priority="13468">
      <formula>IF(RIGHT(TEXT(AE33,"0.#"),1)=".",TRUE,FALSE)</formula>
    </cfRule>
  </conditionalFormatting>
  <conditionalFormatting sqref="AE34">
    <cfRule type="expression" dxfId="2057" priority="13465">
      <formula>IF(RIGHT(TEXT(AE34,"0.#"),1)=".",FALSE,TRUE)</formula>
    </cfRule>
    <cfRule type="expression" dxfId="2056" priority="13466">
      <formula>IF(RIGHT(TEXT(AE34,"0.#"),1)=".",TRUE,FALSE)</formula>
    </cfRule>
  </conditionalFormatting>
  <conditionalFormatting sqref="AI34">
    <cfRule type="expression" dxfId="2055" priority="13463">
      <formula>IF(RIGHT(TEXT(AI34,"0.#"),1)=".",FALSE,TRUE)</formula>
    </cfRule>
    <cfRule type="expression" dxfId="2054" priority="13464">
      <formula>IF(RIGHT(TEXT(AI34,"0.#"),1)=".",TRUE,FALSE)</formula>
    </cfRule>
  </conditionalFormatting>
  <conditionalFormatting sqref="AI33">
    <cfRule type="expression" dxfId="2053" priority="13461">
      <formula>IF(RIGHT(TEXT(AI33,"0.#"),1)=".",FALSE,TRUE)</formula>
    </cfRule>
    <cfRule type="expression" dxfId="2052" priority="13462">
      <formula>IF(RIGHT(TEXT(AI33,"0.#"),1)=".",TRUE,FALSE)</formula>
    </cfRule>
  </conditionalFormatting>
  <conditionalFormatting sqref="AI32">
    <cfRule type="expression" dxfId="2051" priority="13459">
      <formula>IF(RIGHT(TEXT(AI32,"0.#"),1)=".",FALSE,TRUE)</formula>
    </cfRule>
    <cfRule type="expression" dxfId="2050" priority="13460">
      <formula>IF(RIGHT(TEXT(AI32,"0.#"),1)=".",TRUE,FALSE)</formula>
    </cfRule>
  </conditionalFormatting>
  <conditionalFormatting sqref="AM32">
    <cfRule type="expression" dxfId="2049" priority="13457">
      <formula>IF(RIGHT(TEXT(AM32,"0.#"),1)=".",FALSE,TRUE)</formula>
    </cfRule>
    <cfRule type="expression" dxfId="2048" priority="13458">
      <formula>IF(RIGHT(TEXT(AM32,"0.#"),1)=".",TRUE,FALSE)</formula>
    </cfRule>
  </conditionalFormatting>
  <conditionalFormatting sqref="AM33">
    <cfRule type="expression" dxfId="2047" priority="13455">
      <formula>IF(RIGHT(TEXT(AM33,"0.#"),1)=".",FALSE,TRUE)</formula>
    </cfRule>
    <cfRule type="expression" dxfId="2046" priority="13456">
      <formula>IF(RIGHT(TEXT(AM33,"0.#"),1)=".",TRUE,FALSE)</formula>
    </cfRule>
  </conditionalFormatting>
  <conditionalFormatting sqref="AQ32:AQ34">
    <cfRule type="expression" dxfId="2045" priority="13447">
      <formula>IF(RIGHT(TEXT(AQ32,"0.#"),1)=".",FALSE,TRUE)</formula>
    </cfRule>
    <cfRule type="expression" dxfId="2044" priority="13448">
      <formula>IF(RIGHT(TEXT(AQ32,"0.#"),1)=".",TRUE,FALSE)</formula>
    </cfRule>
  </conditionalFormatting>
  <conditionalFormatting sqref="AU32:AU34">
    <cfRule type="expression" dxfId="2043" priority="13445">
      <formula>IF(RIGHT(TEXT(AU32,"0.#"),1)=".",FALSE,TRUE)</formula>
    </cfRule>
    <cfRule type="expression" dxfId="2042" priority="13446">
      <formula>IF(RIGHT(TEXT(AU32,"0.#"),1)=".",TRUE,FALSE)</formula>
    </cfRule>
  </conditionalFormatting>
  <conditionalFormatting sqref="AE53">
    <cfRule type="expression" dxfId="2041" priority="13379">
      <formula>IF(RIGHT(TEXT(AE53,"0.#"),1)=".",FALSE,TRUE)</formula>
    </cfRule>
    <cfRule type="expression" dxfId="2040" priority="13380">
      <formula>IF(RIGHT(TEXT(AE53,"0.#"),1)=".",TRUE,FALSE)</formula>
    </cfRule>
  </conditionalFormatting>
  <conditionalFormatting sqref="AE54">
    <cfRule type="expression" dxfId="2039" priority="13377">
      <formula>IF(RIGHT(TEXT(AE54,"0.#"),1)=".",FALSE,TRUE)</formula>
    </cfRule>
    <cfRule type="expression" dxfId="2038" priority="13378">
      <formula>IF(RIGHT(TEXT(AE54,"0.#"),1)=".",TRUE,FALSE)</formula>
    </cfRule>
  </conditionalFormatting>
  <conditionalFormatting sqref="AI54">
    <cfRule type="expression" dxfId="2037" priority="13371">
      <formula>IF(RIGHT(TEXT(AI54,"0.#"),1)=".",FALSE,TRUE)</formula>
    </cfRule>
    <cfRule type="expression" dxfId="2036" priority="13372">
      <formula>IF(RIGHT(TEXT(AI54,"0.#"),1)=".",TRUE,FALSE)</formula>
    </cfRule>
  </conditionalFormatting>
  <conditionalFormatting sqref="AI53">
    <cfRule type="expression" dxfId="2035" priority="13369">
      <formula>IF(RIGHT(TEXT(AI53,"0.#"),1)=".",FALSE,TRUE)</formula>
    </cfRule>
    <cfRule type="expression" dxfId="2034" priority="13370">
      <formula>IF(RIGHT(TEXT(AI53,"0.#"),1)=".",TRUE,FALSE)</formula>
    </cfRule>
  </conditionalFormatting>
  <conditionalFormatting sqref="AM53">
    <cfRule type="expression" dxfId="2033" priority="13367">
      <formula>IF(RIGHT(TEXT(AM53,"0.#"),1)=".",FALSE,TRUE)</formula>
    </cfRule>
    <cfRule type="expression" dxfId="2032" priority="13368">
      <formula>IF(RIGHT(TEXT(AM53,"0.#"),1)=".",TRUE,FALSE)</formula>
    </cfRule>
  </conditionalFormatting>
  <conditionalFormatting sqref="AM54">
    <cfRule type="expression" dxfId="2031" priority="13365">
      <formula>IF(RIGHT(TEXT(AM54,"0.#"),1)=".",FALSE,TRUE)</formula>
    </cfRule>
    <cfRule type="expression" dxfId="2030" priority="13366">
      <formula>IF(RIGHT(TEXT(AM54,"0.#"),1)=".",TRUE,FALSE)</formula>
    </cfRule>
  </conditionalFormatting>
  <conditionalFormatting sqref="AM55">
    <cfRule type="expression" dxfId="2029" priority="13363">
      <formula>IF(RIGHT(TEXT(AM55,"0.#"),1)=".",FALSE,TRUE)</formula>
    </cfRule>
    <cfRule type="expression" dxfId="2028" priority="13364">
      <formula>IF(RIGHT(TEXT(AM55,"0.#"),1)=".",TRUE,FALSE)</formula>
    </cfRule>
  </conditionalFormatting>
  <conditionalFormatting sqref="AE60">
    <cfRule type="expression" dxfId="2027" priority="13349">
      <formula>IF(RIGHT(TEXT(AE60,"0.#"),1)=".",FALSE,TRUE)</formula>
    </cfRule>
    <cfRule type="expression" dxfId="2026" priority="13350">
      <formula>IF(RIGHT(TEXT(AE60,"0.#"),1)=".",TRUE,FALSE)</formula>
    </cfRule>
  </conditionalFormatting>
  <conditionalFormatting sqref="AE61">
    <cfRule type="expression" dxfId="2025" priority="13347">
      <formula>IF(RIGHT(TEXT(AE61,"0.#"),1)=".",FALSE,TRUE)</formula>
    </cfRule>
    <cfRule type="expression" dxfId="2024" priority="13348">
      <formula>IF(RIGHT(TEXT(AE61,"0.#"),1)=".",TRUE,FALSE)</formula>
    </cfRule>
  </conditionalFormatting>
  <conditionalFormatting sqref="AE62">
    <cfRule type="expression" dxfId="2023" priority="13345">
      <formula>IF(RIGHT(TEXT(AE62,"0.#"),1)=".",FALSE,TRUE)</formula>
    </cfRule>
    <cfRule type="expression" dxfId="2022" priority="13346">
      <formula>IF(RIGHT(TEXT(AE62,"0.#"),1)=".",TRUE,FALSE)</formula>
    </cfRule>
  </conditionalFormatting>
  <conditionalFormatting sqref="AI62">
    <cfRule type="expression" dxfId="2021" priority="13343">
      <formula>IF(RIGHT(TEXT(AI62,"0.#"),1)=".",FALSE,TRUE)</formula>
    </cfRule>
    <cfRule type="expression" dxfId="2020" priority="13344">
      <formula>IF(RIGHT(TEXT(AI62,"0.#"),1)=".",TRUE,FALSE)</formula>
    </cfRule>
  </conditionalFormatting>
  <conditionalFormatting sqref="AI61">
    <cfRule type="expression" dxfId="2019" priority="13341">
      <formula>IF(RIGHT(TEXT(AI61,"0.#"),1)=".",FALSE,TRUE)</formula>
    </cfRule>
    <cfRule type="expression" dxfId="2018" priority="13342">
      <formula>IF(RIGHT(TEXT(AI61,"0.#"),1)=".",TRUE,FALSE)</formula>
    </cfRule>
  </conditionalFormatting>
  <conditionalFormatting sqref="AI60">
    <cfRule type="expression" dxfId="2017" priority="13339">
      <formula>IF(RIGHT(TEXT(AI60,"0.#"),1)=".",FALSE,TRUE)</formula>
    </cfRule>
    <cfRule type="expression" dxfId="2016" priority="13340">
      <formula>IF(RIGHT(TEXT(AI60,"0.#"),1)=".",TRUE,FALSE)</formula>
    </cfRule>
  </conditionalFormatting>
  <conditionalFormatting sqref="AM60">
    <cfRule type="expression" dxfId="2015" priority="13337">
      <formula>IF(RIGHT(TEXT(AM60,"0.#"),1)=".",FALSE,TRUE)</formula>
    </cfRule>
    <cfRule type="expression" dxfId="2014" priority="13338">
      <formula>IF(RIGHT(TEXT(AM60,"0.#"),1)=".",TRUE,FALSE)</formula>
    </cfRule>
  </conditionalFormatting>
  <conditionalFormatting sqref="AM61">
    <cfRule type="expression" dxfId="2013" priority="13335">
      <formula>IF(RIGHT(TEXT(AM61,"0.#"),1)=".",FALSE,TRUE)</formula>
    </cfRule>
    <cfRule type="expression" dxfId="2012" priority="13336">
      <formula>IF(RIGHT(TEXT(AM61,"0.#"),1)=".",TRUE,FALSE)</formula>
    </cfRule>
  </conditionalFormatting>
  <conditionalFormatting sqref="AM62">
    <cfRule type="expression" dxfId="2011" priority="13333">
      <formula>IF(RIGHT(TEXT(AM62,"0.#"),1)=".",FALSE,TRUE)</formula>
    </cfRule>
    <cfRule type="expression" dxfId="2010" priority="13334">
      <formula>IF(RIGHT(TEXT(AM62,"0.#"),1)=".",TRUE,FALSE)</formula>
    </cfRule>
  </conditionalFormatting>
  <conditionalFormatting sqref="AE87">
    <cfRule type="expression" dxfId="2009" priority="13319">
      <formula>IF(RIGHT(TEXT(AE87,"0.#"),1)=".",FALSE,TRUE)</formula>
    </cfRule>
    <cfRule type="expression" dxfId="2008" priority="13320">
      <formula>IF(RIGHT(TEXT(AE87,"0.#"),1)=".",TRUE,FALSE)</formula>
    </cfRule>
  </conditionalFormatting>
  <conditionalFormatting sqref="AE88">
    <cfRule type="expression" dxfId="2007" priority="13317">
      <formula>IF(RIGHT(TEXT(AE88,"0.#"),1)=".",FALSE,TRUE)</formula>
    </cfRule>
    <cfRule type="expression" dxfId="2006" priority="13318">
      <formula>IF(RIGHT(TEXT(AE88,"0.#"),1)=".",TRUE,FALSE)</formula>
    </cfRule>
  </conditionalFormatting>
  <conditionalFormatting sqref="AE89">
    <cfRule type="expression" dxfId="2005" priority="13315">
      <formula>IF(RIGHT(TEXT(AE89,"0.#"),1)=".",FALSE,TRUE)</formula>
    </cfRule>
    <cfRule type="expression" dxfId="2004" priority="13316">
      <formula>IF(RIGHT(TEXT(AE89,"0.#"),1)=".",TRUE,FALSE)</formula>
    </cfRule>
  </conditionalFormatting>
  <conditionalFormatting sqref="AI89">
    <cfRule type="expression" dxfId="2003" priority="13313">
      <formula>IF(RIGHT(TEXT(AI89,"0.#"),1)=".",FALSE,TRUE)</formula>
    </cfRule>
    <cfRule type="expression" dxfId="2002" priority="13314">
      <formula>IF(RIGHT(TEXT(AI89,"0.#"),1)=".",TRUE,FALSE)</formula>
    </cfRule>
  </conditionalFormatting>
  <conditionalFormatting sqref="AI88">
    <cfRule type="expression" dxfId="2001" priority="13311">
      <formula>IF(RIGHT(TEXT(AI88,"0.#"),1)=".",FALSE,TRUE)</formula>
    </cfRule>
    <cfRule type="expression" dxfId="2000" priority="13312">
      <formula>IF(RIGHT(TEXT(AI88,"0.#"),1)=".",TRUE,FALSE)</formula>
    </cfRule>
  </conditionalFormatting>
  <conditionalFormatting sqref="AI87">
    <cfRule type="expression" dxfId="1999" priority="13309">
      <formula>IF(RIGHT(TEXT(AI87,"0.#"),1)=".",FALSE,TRUE)</formula>
    </cfRule>
    <cfRule type="expression" dxfId="1998" priority="13310">
      <formula>IF(RIGHT(TEXT(AI87,"0.#"),1)=".",TRUE,FALSE)</formula>
    </cfRule>
  </conditionalFormatting>
  <conditionalFormatting sqref="AM88">
    <cfRule type="expression" dxfId="1997" priority="13305">
      <formula>IF(RIGHT(TEXT(AM88,"0.#"),1)=".",FALSE,TRUE)</formula>
    </cfRule>
    <cfRule type="expression" dxfId="1996" priority="13306">
      <formula>IF(RIGHT(TEXT(AM88,"0.#"),1)=".",TRUE,FALSE)</formula>
    </cfRule>
  </conditionalFormatting>
  <conditionalFormatting sqref="AM89">
    <cfRule type="expression" dxfId="1995" priority="13303">
      <formula>IF(RIGHT(TEXT(AM89,"0.#"),1)=".",FALSE,TRUE)</formula>
    </cfRule>
    <cfRule type="expression" dxfId="1994" priority="13304">
      <formula>IF(RIGHT(TEXT(AM89,"0.#"),1)=".",TRUE,FALSE)</formula>
    </cfRule>
  </conditionalFormatting>
  <conditionalFormatting sqref="AE92">
    <cfRule type="expression" dxfId="1993" priority="13289">
      <formula>IF(RIGHT(TEXT(AE92,"0.#"),1)=".",FALSE,TRUE)</formula>
    </cfRule>
    <cfRule type="expression" dxfId="1992" priority="13290">
      <formula>IF(RIGHT(TEXT(AE92,"0.#"),1)=".",TRUE,FALSE)</formula>
    </cfRule>
  </conditionalFormatting>
  <conditionalFormatting sqref="AE93">
    <cfRule type="expression" dxfId="1991" priority="13287">
      <formula>IF(RIGHT(TEXT(AE93,"0.#"),1)=".",FALSE,TRUE)</formula>
    </cfRule>
    <cfRule type="expression" dxfId="1990" priority="13288">
      <formula>IF(RIGHT(TEXT(AE93,"0.#"),1)=".",TRUE,FALSE)</formula>
    </cfRule>
  </conditionalFormatting>
  <conditionalFormatting sqref="AE94">
    <cfRule type="expression" dxfId="1989" priority="13285">
      <formula>IF(RIGHT(TEXT(AE94,"0.#"),1)=".",FALSE,TRUE)</formula>
    </cfRule>
    <cfRule type="expression" dxfId="1988" priority="13286">
      <formula>IF(RIGHT(TEXT(AE94,"0.#"),1)=".",TRUE,FALSE)</formula>
    </cfRule>
  </conditionalFormatting>
  <conditionalFormatting sqref="AI94">
    <cfRule type="expression" dxfId="1987" priority="13283">
      <formula>IF(RIGHT(TEXT(AI94,"0.#"),1)=".",FALSE,TRUE)</formula>
    </cfRule>
    <cfRule type="expression" dxfId="1986" priority="13284">
      <formula>IF(RIGHT(TEXT(AI94,"0.#"),1)=".",TRUE,FALSE)</formula>
    </cfRule>
  </conditionalFormatting>
  <conditionalFormatting sqref="AI93">
    <cfRule type="expression" dxfId="1985" priority="13281">
      <formula>IF(RIGHT(TEXT(AI93,"0.#"),1)=".",FALSE,TRUE)</formula>
    </cfRule>
    <cfRule type="expression" dxfId="1984" priority="13282">
      <formula>IF(RIGHT(TEXT(AI93,"0.#"),1)=".",TRUE,FALSE)</formula>
    </cfRule>
  </conditionalFormatting>
  <conditionalFormatting sqref="AI92">
    <cfRule type="expression" dxfId="1983" priority="13279">
      <formula>IF(RIGHT(TEXT(AI92,"0.#"),1)=".",FALSE,TRUE)</formula>
    </cfRule>
    <cfRule type="expression" dxfId="1982" priority="13280">
      <formula>IF(RIGHT(TEXT(AI92,"0.#"),1)=".",TRUE,FALSE)</formula>
    </cfRule>
  </conditionalFormatting>
  <conditionalFormatting sqref="AM92">
    <cfRule type="expression" dxfId="1981" priority="13277">
      <formula>IF(RIGHT(TEXT(AM92,"0.#"),1)=".",FALSE,TRUE)</formula>
    </cfRule>
    <cfRule type="expression" dxfId="1980" priority="13278">
      <formula>IF(RIGHT(TEXT(AM92,"0.#"),1)=".",TRUE,FALSE)</formula>
    </cfRule>
  </conditionalFormatting>
  <conditionalFormatting sqref="AM93">
    <cfRule type="expression" dxfId="1979" priority="13275">
      <formula>IF(RIGHT(TEXT(AM93,"0.#"),1)=".",FALSE,TRUE)</formula>
    </cfRule>
    <cfRule type="expression" dxfId="1978" priority="13276">
      <formula>IF(RIGHT(TEXT(AM93,"0.#"),1)=".",TRUE,FALSE)</formula>
    </cfRule>
  </conditionalFormatting>
  <conditionalFormatting sqref="AM94">
    <cfRule type="expression" dxfId="1977" priority="13273">
      <formula>IF(RIGHT(TEXT(AM94,"0.#"),1)=".",FALSE,TRUE)</formula>
    </cfRule>
    <cfRule type="expression" dxfId="1976" priority="13274">
      <formula>IF(RIGHT(TEXT(AM94,"0.#"),1)=".",TRUE,FALSE)</formula>
    </cfRule>
  </conditionalFormatting>
  <conditionalFormatting sqref="AE97">
    <cfRule type="expression" dxfId="1975" priority="13259">
      <formula>IF(RIGHT(TEXT(AE97,"0.#"),1)=".",FALSE,TRUE)</formula>
    </cfRule>
    <cfRule type="expression" dxfId="1974" priority="13260">
      <formula>IF(RIGHT(TEXT(AE97,"0.#"),1)=".",TRUE,FALSE)</formula>
    </cfRule>
  </conditionalFormatting>
  <conditionalFormatting sqref="AE98">
    <cfRule type="expression" dxfId="1973" priority="13257">
      <formula>IF(RIGHT(TEXT(AE98,"0.#"),1)=".",FALSE,TRUE)</formula>
    </cfRule>
    <cfRule type="expression" dxfId="1972" priority="13258">
      <formula>IF(RIGHT(TEXT(AE98,"0.#"),1)=".",TRUE,FALSE)</formula>
    </cfRule>
  </conditionalFormatting>
  <conditionalFormatting sqref="AE99">
    <cfRule type="expression" dxfId="1971" priority="13255">
      <formula>IF(RIGHT(TEXT(AE99,"0.#"),1)=".",FALSE,TRUE)</formula>
    </cfRule>
    <cfRule type="expression" dxfId="1970" priority="13256">
      <formula>IF(RIGHT(TEXT(AE99,"0.#"),1)=".",TRUE,FALSE)</formula>
    </cfRule>
  </conditionalFormatting>
  <conditionalFormatting sqref="AI99">
    <cfRule type="expression" dxfId="1969" priority="13253">
      <formula>IF(RIGHT(TEXT(AI99,"0.#"),1)=".",FALSE,TRUE)</formula>
    </cfRule>
    <cfRule type="expression" dxfId="1968" priority="13254">
      <formula>IF(RIGHT(TEXT(AI99,"0.#"),1)=".",TRUE,FALSE)</formula>
    </cfRule>
  </conditionalFormatting>
  <conditionalFormatting sqref="AI98">
    <cfRule type="expression" dxfId="1967" priority="13251">
      <formula>IF(RIGHT(TEXT(AI98,"0.#"),1)=".",FALSE,TRUE)</formula>
    </cfRule>
    <cfRule type="expression" dxfId="1966" priority="13252">
      <formula>IF(RIGHT(TEXT(AI98,"0.#"),1)=".",TRUE,FALSE)</formula>
    </cfRule>
  </conditionalFormatting>
  <conditionalFormatting sqref="AI97">
    <cfRule type="expression" dxfId="1965" priority="13249">
      <formula>IF(RIGHT(TEXT(AI97,"0.#"),1)=".",FALSE,TRUE)</formula>
    </cfRule>
    <cfRule type="expression" dxfId="1964" priority="13250">
      <formula>IF(RIGHT(TEXT(AI97,"0.#"),1)=".",TRUE,FALSE)</formula>
    </cfRule>
  </conditionalFormatting>
  <conditionalFormatting sqref="AM97">
    <cfRule type="expression" dxfId="1963" priority="13247">
      <formula>IF(RIGHT(TEXT(AM97,"0.#"),1)=".",FALSE,TRUE)</formula>
    </cfRule>
    <cfRule type="expression" dxfId="1962" priority="13248">
      <formula>IF(RIGHT(TEXT(AM97,"0.#"),1)=".",TRUE,FALSE)</formula>
    </cfRule>
  </conditionalFormatting>
  <conditionalFormatting sqref="AM98">
    <cfRule type="expression" dxfId="1961" priority="13245">
      <formula>IF(RIGHT(TEXT(AM98,"0.#"),1)=".",FALSE,TRUE)</formula>
    </cfRule>
    <cfRule type="expression" dxfId="1960" priority="13246">
      <formula>IF(RIGHT(TEXT(AM98,"0.#"),1)=".",TRUE,FALSE)</formula>
    </cfRule>
  </conditionalFormatting>
  <conditionalFormatting sqref="AM99">
    <cfRule type="expression" dxfId="1959" priority="13243">
      <formula>IF(RIGHT(TEXT(AM99,"0.#"),1)=".",FALSE,TRUE)</formula>
    </cfRule>
    <cfRule type="expression" dxfId="1958" priority="13244">
      <formula>IF(RIGHT(TEXT(AM99,"0.#"),1)=".",TRUE,FALSE)</formula>
    </cfRule>
  </conditionalFormatting>
  <conditionalFormatting sqref="AI101">
    <cfRule type="expression" dxfId="1957" priority="13229">
      <formula>IF(RIGHT(TEXT(AI101,"0.#"),1)=".",FALSE,TRUE)</formula>
    </cfRule>
    <cfRule type="expression" dxfId="1956" priority="13230">
      <formula>IF(RIGHT(TEXT(AI101,"0.#"),1)=".",TRUE,FALSE)</formula>
    </cfRule>
  </conditionalFormatting>
  <conditionalFormatting sqref="AM101">
    <cfRule type="expression" dxfId="1955" priority="13227">
      <formula>IF(RIGHT(TEXT(AM101,"0.#"),1)=".",FALSE,TRUE)</formula>
    </cfRule>
    <cfRule type="expression" dxfId="1954" priority="13228">
      <formula>IF(RIGHT(TEXT(AM101,"0.#"),1)=".",TRUE,FALSE)</formula>
    </cfRule>
  </conditionalFormatting>
  <conditionalFormatting sqref="AE102">
    <cfRule type="expression" dxfId="1953" priority="13225">
      <formula>IF(RIGHT(TEXT(AE102,"0.#"),1)=".",FALSE,TRUE)</formula>
    </cfRule>
    <cfRule type="expression" dxfId="1952" priority="13226">
      <formula>IF(RIGHT(TEXT(AE102,"0.#"),1)=".",TRUE,FALSE)</formula>
    </cfRule>
  </conditionalFormatting>
  <conditionalFormatting sqref="AI102">
    <cfRule type="expression" dxfId="1951" priority="13223">
      <formula>IF(RIGHT(TEXT(AI102,"0.#"),1)=".",FALSE,TRUE)</formula>
    </cfRule>
    <cfRule type="expression" dxfId="1950" priority="13224">
      <formula>IF(RIGHT(TEXT(AI102,"0.#"),1)=".",TRUE,FALSE)</formula>
    </cfRule>
  </conditionalFormatting>
  <conditionalFormatting sqref="AM102">
    <cfRule type="expression" dxfId="1949" priority="13221">
      <formula>IF(RIGHT(TEXT(AM102,"0.#"),1)=".",FALSE,TRUE)</formula>
    </cfRule>
    <cfRule type="expression" dxfId="1948" priority="13222">
      <formula>IF(RIGHT(TEXT(AM102,"0.#"),1)=".",TRUE,FALSE)</formula>
    </cfRule>
  </conditionalFormatting>
  <conditionalFormatting sqref="AQ102">
    <cfRule type="expression" dxfId="1947" priority="13219">
      <formula>IF(RIGHT(TEXT(AQ102,"0.#"),1)=".",FALSE,TRUE)</formula>
    </cfRule>
    <cfRule type="expression" dxfId="1946" priority="13220">
      <formula>IF(RIGHT(TEXT(AQ102,"0.#"),1)=".",TRUE,FALSE)</formula>
    </cfRule>
  </conditionalFormatting>
  <conditionalFormatting sqref="AE104">
    <cfRule type="expression" dxfId="1945" priority="13217">
      <formula>IF(RIGHT(TEXT(AE104,"0.#"),1)=".",FALSE,TRUE)</formula>
    </cfRule>
    <cfRule type="expression" dxfId="1944" priority="13218">
      <formula>IF(RIGHT(TEXT(AE104,"0.#"),1)=".",TRUE,FALSE)</formula>
    </cfRule>
  </conditionalFormatting>
  <conditionalFormatting sqref="AI104">
    <cfRule type="expression" dxfId="1943" priority="13215">
      <formula>IF(RIGHT(TEXT(AI104,"0.#"),1)=".",FALSE,TRUE)</formula>
    </cfRule>
    <cfRule type="expression" dxfId="1942" priority="13216">
      <formula>IF(RIGHT(TEXT(AI104,"0.#"),1)=".",TRUE,FALSE)</formula>
    </cfRule>
  </conditionalFormatting>
  <conditionalFormatting sqref="AM104">
    <cfRule type="expression" dxfId="1941" priority="13213">
      <formula>IF(RIGHT(TEXT(AM104,"0.#"),1)=".",FALSE,TRUE)</formula>
    </cfRule>
    <cfRule type="expression" dxfId="1940" priority="13214">
      <formula>IF(RIGHT(TEXT(AM104,"0.#"),1)=".",TRUE,FALSE)</formula>
    </cfRule>
  </conditionalFormatting>
  <conditionalFormatting sqref="AE105">
    <cfRule type="expression" dxfId="1939" priority="13211">
      <formula>IF(RIGHT(TEXT(AE105,"0.#"),1)=".",FALSE,TRUE)</formula>
    </cfRule>
    <cfRule type="expression" dxfId="1938" priority="13212">
      <formula>IF(RIGHT(TEXT(AE105,"0.#"),1)=".",TRUE,FALSE)</formula>
    </cfRule>
  </conditionalFormatting>
  <conditionalFormatting sqref="AI105">
    <cfRule type="expression" dxfId="1937" priority="13209">
      <formula>IF(RIGHT(TEXT(AI105,"0.#"),1)=".",FALSE,TRUE)</formula>
    </cfRule>
    <cfRule type="expression" dxfId="1936" priority="13210">
      <formula>IF(RIGHT(TEXT(AI105,"0.#"),1)=".",TRUE,FALSE)</formula>
    </cfRule>
  </conditionalFormatting>
  <conditionalFormatting sqref="AM105">
    <cfRule type="expression" dxfId="1935" priority="13207">
      <formula>IF(RIGHT(TEXT(AM105,"0.#"),1)=".",FALSE,TRUE)</formula>
    </cfRule>
    <cfRule type="expression" dxfId="1934" priority="13208">
      <formula>IF(RIGHT(TEXT(AM105,"0.#"),1)=".",TRUE,FALSE)</formula>
    </cfRule>
  </conditionalFormatting>
  <conditionalFormatting sqref="AE107">
    <cfRule type="expression" dxfId="1933" priority="13203">
      <formula>IF(RIGHT(TEXT(AE107,"0.#"),1)=".",FALSE,TRUE)</formula>
    </cfRule>
    <cfRule type="expression" dxfId="1932" priority="13204">
      <formula>IF(RIGHT(TEXT(AE107,"0.#"),1)=".",TRUE,FALSE)</formula>
    </cfRule>
  </conditionalFormatting>
  <conditionalFormatting sqref="AI107">
    <cfRule type="expression" dxfId="1931" priority="13201">
      <formula>IF(RIGHT(TEXT(AI107,"0.#"),1)=".",FALSE,TRUE)</formula>
    </cfRule>
    <cfRule type="expression" dxfId="1930" priority="13202">
      <formula>IF(RIGHT(TEXT(AI107,"0.#"),1)=".",TRUE,FALSE)</formula>
    </cfRule>
  </conditionalFormatting>
  <conditionalFormatting sqref="AM107">
    <cfRule type="expression" dxfId="1929" priority="13199">
      <formula>IF(RIGHT(TEXT(AM107,"0.#"),1)=".",FALSE,TRUE)</formula>
    </cfRule>
    <cfRule type="expression" dxfId="1928" priority="13200">
      <formula>IF(RIGHT(TEXT(AM107,"0.#"),1)=".",TRUE,FALSE)</formula>
    </cfRule>
  </conditionalFormatting>
  <conditionalFormatting sqref="AE108">
    <cfRule type="expression" dxfId="1927" priority="13197">
      <formula>IF(RIGHT(TEXT(AE108,"0.#"),1)=".",FALSE,TRUE)</formula>
    </cfRule>
    <cfRule type="expression" dxfId="1926" priority="13198">
      <formula>IF(RIGHT(TEXT(AE108,"0.#"),1)=".",TRUE,FALSE)</formula>
    </cfRule>
  </conditionalFormatting>
  <conditionalFormatting sqref="AI108">
    <cfRule type="expression" dxfId="1925" priority="13195">
      <formula>IF(RIGHT(TEXT(AI108,"0.#"),1)=".",FALSE,TRUE)</formula>
    </cfRule>
    <cfRule type="expression" dxfId="1924" priority="13196">
      <formula>IF(RIGHT(TEXT(AI108,"0.#"),1)=".",TRUE,FALSE)</formula>
    </cfRule>
  </conditionalFormatting>
  <conditionalFormatting sqref="AM108">
    <cfRule type="expression" dxfId="1923" priority="13193">
      <formula>IF(RIGHT(TEXT(AM108,"0.#"),1)=".",FALSE,TRUE)</formula>
    </cfRule>
    <cfRule type="expression" dxfId="1922" priority="13194">
      <formula>IF(RIGHT(TEXT(AM108,"0.#"),1)=".",TRUE,FALSE)</formula>
    </cfRule>
  </conditionalFormatting>
  <conditionalFormatting sqref="AE110">
    <cfRule type="expression" dxfId="1921" priority="13189">
      <formula>IF(RIGHT(TEXT(AE110,"0.#"),1)=".",FALSE,TRUE)</formula>
    </cfRule>
    <cfRule type="expression" dxfId="1920" priority="13190">
      <formula>IF(RIGHT(TEXT(AE110,"0.#"),1)=".",TRUE,FALSE)</formula>
    </cfRule>
  </conditionalFormatting>
  <conditionalFormatting sqref="AI110">
    <cfRule type="expression" dxfId="1919" priority="13187">
      <formula>IF(RIGHT(TEXT(AI110,"0.#"),1)=".",FALSE,TRUE)</formula>
    </cfRule>
    <cfRule type="expression" dxfId="1918" priority="13188">
      <formula>IF(RIGHT(TEXT(AI110,"0.#"),1)=".",TRUE,FALSE)</formula>
    </cfRule>
  </conditionalFormatting>
  <conditionalFormatting sqref="AM110">
    <cfRule type="expression" dxfId="1917" priority="13185">
      <formula>IF(RIGHT(TEXT(AM110,"0.#"),1)=".",FALSE,TRUE)</formula>
    </cfRule>
    <cfRule type="expression" dxfId="1916" priority="13186">
      <formula>IF(RIGHT(TEXT(AM110,"0.#"),1)=".",TRUE,FALSE)</formula>
    </cfRule>
  </conditionalFormatting>
  <conditionalFormatting sqref="AE111">
    <cfRule type="expression" dxfId="1915" priority="13183">
      <formula>IF(RIGHT(TEXT(AE111,"0.#"),1)=".",FALSE,TRUE)</formula>
    </cfRule>
    <cfRule type="expression" dxfId="1914" priority="13184">
      <formula>IF(RIGHT(TEXT(AE111,"0.#"),1)=".",TRUE,FALSE)</formula>
    </cfRule>
  </conditionalFormatting>
  <conditionalFormatting sqref="AI111">
    <cfRule type="expression" dxfId="1913" priority="13181">
      <formula>IF(RIGHT(TEXT(AI111,"0.#"),1)=".",FALSE,TRUE)</formula>
    </cfRule>
    <cfRule type="expression" dxfId="1912" priority="13182">
      <formula>IF(RIGHT(TEXT(AI111,"0.#"),1)=".",TRUE,FALSE)</formula>
    </cfRule>
  </conditionalFormatting>
  <conditionalFormatting sqref="AM111">
    <cfRule type="expression" dxfId="1911" priority="13179">
      <formula>IF(RIGHT(TEXT(AM111,"0.#"),1)=".",FALSE,TRUE)</formula>
    </cfRule>
    <cfRule type="expression" dxfId="1910" priority="13180">
      <formula>IF(RIGHT(TEXT(AM111,"0.#"),1)=".",TRUE,FALSE)</formula>
    </cfRule>
  </conditionalFormatting>
  <conditionalFormatting sqref="AE113">
    <cfRule type="expression" dxfId="1909" priority="13175">
      <formula>IF(RIGHT(TEXT(AE113,"0.#"),1)=".",FALSE,TRUE)</formula>
    </cfRule>
    <cfRule type="expression" dxfId="1908" priority="13176">
      <formula>IF(RIGHT(TEXT(AE113,"0.#"),1)=".",TRUE,FALSE)</formula>
    </cfRule>
  </conditionalFormatting>
  <conditionalFormatting sqref="AI113">
    <cfRule type="expression" dxfId="1907" priority="13173">
      <formula>IF(RIGHT(TEXT(AI113,"0.#"),1)=".",FALSE,TRUE)</formula>
    </cfRule>
    <cfRule type="expression" dxfId="1906" priority="13174">
      <formula>IF(RIGHT(TEXT(AI113,"0.#"),1)=".",TRUE,FALSE)</formula>
    </cfRule>
  </conditionalFormatting>
  <conditionalFormatting sqref="AM113">
    <cfRule type="expression" dxfId="1905" priority="13171">
      <formula>IF(RIGHT(TEXT(AM113,"0.#"),1)=".",FALSE,TRUE)</formula>
    </cfRule>
    <cfRule type="expression" dxfId="1904" priority="13172">
      <formula>IF(RIGHT(TEXT(AM113,"0.#"),1)=".",TRUE,FALSE)</formula>
    </cfRule>
  </conditionalFormatting>
  <conditionalFormatting sqref="AE114">
    <cfRule type="expression" dxfId="1903" priority="13169">
      <formula>IF(RIGHT(TEXT(AE114,"0.#"),1)=".",FALSE,TRUE)</formula>
    </cfRule>
    <cfRule type="expression" dxfId="1902" priority="13170">
      <formula>IF(RIGHT(TEXT(AE114,"0.#"),1)=".",TRUE,FALSE)</formula>
    </cfRule>
  </conditionalFormatting>
  <conditionalFormatting sqref="AI114">
    <cfRule type="expression" dxfId="1901" priority="13167">
      <formula>IF(RIGHT(TEXT(AI114,"0.#"),1)=".",FALSE,TRUE)</formula>
    </cfRule>
    <cfRule type="expression" dxfId="1900" priority="13168">
      <formula>IF(RIGHT(TEXT(AI114,"0.#"),1)=".",TRUE,FALSE)</formula>
    </cfRule>
  </conditionalFormatting>
  <conditionalFormatting sqref="AM114">
    <cfRule type="expression" dxfId="1899" priority="13165">
      <formula>IF(RIGHT(TEXT(AM114,"0.#"),1)=".",FALSE,TRUE)</formula>
    </cfRule>
    <cfRule type="expression" dxfId="1898" priority="13166">
      <formula>IF(RIGHT(TEXT(AM114,"0.#"),1)=".",TRUE,FALSE)</formula>
    </cfRule>
  </conditionalFormatting>
  <conditionalFormatting sqref="AE116 AQ116">
    <cfRule type="expression" dxfId="1897" priority="13161">
      <formula>IF(RIGHT(TEXT(AE116,"0.#"),1)=".",FALSE,TRUE)</formula>
    </cfRule>
    <cfRule type="expression" dxfId="1896" priority="13162">
      <formula>IF(RIGHT(TEXT(AE116,"0.#"),1)=".",TRUE,FALSE)</formula>
    </cfRule>
  </conditionalFormatting>
  <conditionalFormatting sqref="AI116">
    <cfRule type="expression" dxfId="1895" priority="13159">
      <formula>IF(RIGHT(TEXT(AI116,"0.#"),1)=".",FALSE,TRUE)</formula>
    </cfRule>
    <cfRule type="expression" dxfId="1894" priority="13160">
      <formula>IF(RIGHT(TEXT(AI116,"0.#"),1)=".",TRUE,FALSE)</formula>
    </cfRule>
  </conditionalFormatting>
  <conditionalFormatting sqref="AM116">
    <cfRule type="expression" dxfId="1893" priority="13157">
      <formula>IF(RIGHT(TEXT(AM116,"0.#"),1)=".",FALSE,TRUE)</formula>
    </cfRule>
    <cfRule type="expression" dxfId="1892" priority="13158">
      <formula>IF(RIGHT(TEXT(AM116,"0.#"),1)=".",TRUE,FALSE)</formula>
    </cfRule>
  </conditionalFormatting>
  <conditionalFormatting sqref="AE117 AM117">
    <cfRule type="expression" dxfId="1891" priority="13155">
      <formula>IF(RIGHT(TEXT(AE117,"0.#"),1)=".",FALSE,TRUE)</formula>
    </cfRule>
    <cfRule type="expression" dxfId="1890" priority="13156">
      <formula>IF(RIGHT(TEXT(AE117,"0.#"),1)=".",TRUE,FALSE)</formula>
    </cfRule>
  </conditionalFormatting>
  <conditionalFormatting sqref="AI117">
    <cfRule type="expression" dxfId="1889" priority="13153">
      <formula>IF(RIGHT(TEXT(AI117,"0.#"),1)=".",FALSE,TRUE)</formula>
    </cfRule>
    <cfRule type="expression" dxfId="1888" priority="13154">
      <formula>IF(RIGHT(TEXT(AI117,"0.#"),1)=".",TRUE,FALSE)</formula>
    </cfRule>
  </conditionalFormatting>
  <conditionalFormatting sqref="AQ117">
    <cfRule type="expression" dxfId="1887" priority="13149">
      <formula>IF(RIGHT(TEXT(AQ117,"0.#"),1)=".",FALSE,TRUE)</formula>
    </cfRule>
    <cfRule type="expression" dxfId="1886" priority="13150">
      <formula>IF(RIGHT(TEXT(AQ117,"0.#"),1)=".",TRUE,FALSE)</formula>
    </cfRule>
  </conditionalFormatting>
  <conditionalFormatting sqref="AE119 AQ119">
    <cfRule type="expression" dxfId="1885" priority="13147">
      <formula>IF(RIGHT(TEXT(AE119,"0.#"),1)=".",FALSE,TRUE)</formula>
    </cfRule>
    <cfRule type="expression" dxfId="1884" priority="13148">
      <formula>IF(RIGHT(TEXT(AE119,"0.#"),1)=".",TRUE,FALSE)</formula>
    </cfRule>
  </conditionalFormatting>
  <conditionalFormatting sqref="AI119">
    <cfRule type="expression" dxfId="1883" priority="13145">
      <formula>IF(RIGHT(TEXT(AI119,"0.#"),1)=".",FALSE,TRUE)</formula>
    </cfRule>
    <cfRule type="expression" dxfId="1882" priority="13146">
      <formula>IF(RIGHT(TEXT(AI119,"0.#"),1)=".",TRUE,FALSE)</formula>
    </cfRule>
  </conditionalFormatting>
  <conditionalFormatting sqref="AM119">
    <cfRule type="expression" dxfId="1881" priority="13143">
      <formula>IF(RIGHT(TEXT(AM119,"0.#"),1)=".",FALSE,TRUE)</formula>
    </cfRule>
    <cfRule type="expression" dxfId="1880" priority="13144">
      <formula>IF(RIGHT(TEXT(AM119,"0.#"),1)=".",TRUE,FALSE)</formula>
    </cfRule>
  </conditionalFormatting>
  <conditionalFormatting sqref="AQ120">
    <cfRule type="expression" dxfId="1879" priority="13135">
      <formula>IF(RIGHT(TEXT(AQ120,"0.#"),1)=".",FALSE,TRUE)</formula>
    </cfRule>
    <cfRule type="expression" dxfId="1878" priority="13136">
      <formula>IF(RIGHT(TEXT(AQ120,"0.#"),1)=".",TRUE,FALSE)</formula>
    </cfRule>
  </conditionalFormatting>
  <conditionalFormatting sqref="AE122 AQ122">
    <cfRule type="expression" dxfId="1877" priority="13133">
      <formula>IF(RIGHT(TEXT(AE122,"0.#"),1)=".",FALSE,TRUE)</formula>
    </cfRule>
    <cfRule type="expression" dxfId="1876" priority="13134">
      <formula>IF(RIGHT(TEXT(AE122,"0.#"),1)=".",TRUE,FALSE)</formula>
    </cfRule>
  </conditionalFormatting>
  <conditionalFormatting sqref="AI122">
    <cfRule type="expression" dxfId="1875" priority="13131">
      <formula>IF(RIGHT(TEXT(AI122,"0.#"),1)=".",FALSE,TRUE)</formula>
    </cfRule>
    <cfRule type="expression" dxfId="1874" priority="13132">
      <formula>IF(RIGHT(TEXT(AI122,"0.#"),1)=".",TRUE,FALSE)</formula>
    </cfRule>
  </conditionalFormatting>
  <conditionalFormatting sqref="AM122">
    <cfRule type="expression" dxfId="1873" priority="13129">
      <formula>IF(RIGHT(TEXT(AM122,"0.#"),1)=".",FALSE,TRUE)</formula>
    </cfRule>
    <cfRule type="expression" dxfId="1872" priority="13130">
      <formula>IF(RIGHT(TEXT(AM122,"0.#"),1)=".",TRUE,FALSE)</formula>
    </cfRule>
  </conditionalFormatting>
  <conditionalFormatting sqref="AQ123">
    <cfRule type="expression" dxfId="1871" priority="13121">
      <formula>IF(RIGHT(TEXT(AQ123,"0.#"),1)=".",FALSE,TRUE)</formula>
    </cfRule>
    <cfRule type="expression" dxfId="1870" priority="13122">
      <formula>IF(RIGHT(TEXT(AQ123,"0.#"),1)=".",TRUE,FALSE)</formula>
    </cfRule>
  </conditionalFormatting>
  <conditionalFormatting sqref="AE125 AQ125">
    <cfRule type="expression" dxfId="1869" priority="13119">
      <formula>IF(RIGHT(TEXT(AE125,"0.#"),1)=".",FALSE,TRUE)</formula>
    </cfRule>
    <cfRule type="expression" dxfId="1868" priority="13120">
      <formula>IF(RIGHT(TEXT(AE125,"0.#"),1)=".",TRUE,FALSE)</formula>
    </cfRule>
  </conditionalFormatting>
  <conditionalFormatting sqref="AI125">
    <cfRule type="expression" dxfId="1867" priority="13117">
      <formula>IF(RIGHT(TEXT(AI125,"0.#"),1)=".",FALSE,TRUE)</formula>
    </cfRule>
    <cfRule type="expression" dxfId="1866" priority="13118">
      <formula>IF(RIGHT(TEXT(AI125,"0.#"),1)=".",TRUE,FALSE)</formula>
    </cfRule>
  </conditionalFormatting>
  <conditionalFormatting sqref="AM125">
    <cfRule type="expression" dxfId="1865" priority="13115">
      <formula>IF(RIGHT(TEXT(AM125,"0.#"),1)=".",FALSE,TRUE)</formula>
    </cfRule>
    <cfRule type="expression" dxfId="1864" priority="13116">
      <formula>IF(RIGHT(TEXT(AM125,"0.#"),1)=".",TRUE,FALSE)</formula>
    </cfRule>
  </conditionalFormatting>
  <conditionalFormatting sqref="AQ126">
    <cfRule type="expression" dxfId="1863" priority="13107">
      <formula>IF(RIGHT(TEXT(AQ126,"0.#"),1)=".",FALSE,TRUE)</formula>
    </cfRule>
    <cfRule type="expression" dxfId="1862" priority="13108">
      <formula>IF(RIGHT(TEXT(AQ126,"0.#"),1)=".",TRUE,FALSE)</formula>
    </cfRule>
  </conditionalFormatting>
  <conditionalFormatting sqref="AE128 AQ128">
    <cfRule type="expression" dxfId="1861" priority="13105">
      <formula>IF(RIGHT(TEXT(AE128,"0.#"),1)=".",FALSE,TRUE)</formula>
    </cfRule>
    <cfRule type="expression" dxfId="1860" priority="13106">
      <formula>IF(RIGHT(TEXT(AE128,"0.#"),1)=".",TRUE,FALSE)</formula>
    </cfRule>
  </conditionalFormatting>
  <conditionalFormatting sqref="AI128">
    <cfRule type="expression" dxfId="1859" priority="13103">
      <formula>IF(RIGHT(TEXT(AI128,"0.#"),1)=".",FALSE,TRUE)</formula>
    </cfRule>
    <cfRule type="expression" dxfId="1858" priority="13104">
      <formula>IF(RIGHT(TEXT(AI128,"0.#"),1)=".",TRUE,FALSE)</formula>
    </cfRule>
  </conditionalFormatting>
  <conditionalFormatting sqref="AM128">
    <cfRule type="expression" dxfId="1857" priority="13101">
      <formula>IF(RIGHT(TEXT(AM128,"0.#"),1)=".",FALSE,TRUE)</formula>
    </cfRule>
    <cfRule type="expression" dxfId="1856" priority="13102">
      <formula>IF(RIGHT(TEXT(AM128,"0.#"),1)=".",TRUE,FALSE)</formula>
    </cfRule>
  </conditionalFormatting>
  <conditionalFormatting sqref="AQ129">
    <cfRule type="expression" dxfId="1855" priority="13093">
      <formula>IF(RIGHT(TEXT(AQ129,"0.#"),1)=".",FALSE,TRUE)</formula>
    </cfRule>
    <cfRule type="expression" dxfId="1854" priority="13094">
      <formula>IF(RIGHT(TEXT(AQ129,"0.#"),1)=".",TRUE,FALSE)</formula>
    </cfRule>
  </conditionalFormatting>
  <conditionalFormatting sqref="AE75">
    <cfRule type="expression" dxfId="1853" priority="13091">
      <formula>IF(RIGHT(TEXT(AE75,"0.#"),1)=".",FALSE,TRUE)</formula>
    </cfRule>
    <cfRule type="expression" dxfId="1852" priority="13092">
      <formula>IF(RIGHT(TEXT(AE75,"0.#"),1)=".",TRUE,FALSE)</formula>
    </cfRule>
  </conditionalFormatting>
  <conditionalFormatting sqref="AE76">
    <cfRule type="expression" dxfId="1851" priority="13089">
      <formula>IF(RIGHT(TEXT(AE76,"0.#"),1)=".",FALSE,TRUE)</formula>
    </cfRule>
    <cfRule type="expression" dxfId="1850" priority="13090">
      <formula>IF(RIGHT(TEXT(AE76,"0.#"),1)=".",TRUE,FALSE)</formula>
    </cfRule>
  </conditionalFormatting>
  <conditionalFormatting sqref="AE77">
    <cfRule type="expression" dxfId="1849" priority="13087">
      <formula>IF(RIGHT(TEXT(AE77,"0.#"),1)=".",FALSE,TRUE)</formula>
    </cfRule>
    <cfRule type="expression" dxfId="1848" priority="13088">
      <formula>IF(RIGHT(TEXT(AE77,"0.#"),1)=".",TRUE,FALSE)</formula>
    </cfRule>
  </conditionalFormatting>
  <conditionalFormatting sqref="AI77">
    <cfRule type="expression" dxfId="1847" priority="13085">
      <formula>IF(RIGHT(TEXT(AI77,"0.#"),1)=".",FALSE,TRUE)</formula>
    </cfRule>
    <cfRule type="expression" dxfId="1846" priority="13086">
      <formula>IF(RIGHT(TEXT(AI77,"0.#"),1)=".",TRUE,FALSE)</formula>
    </cfRule>
  </conditionalFormatting>
  <conditionalFormatting sqref="AI76">
    <cfRule type="expression" dxfId="1845" priority="13083">
      <formula>IF(RIGHT(TEXT(AI76,"0.#"),1)=".",FALSE,TRUE)</formula>
    </cfRule>
    <cfRule type="expression" dxfId="1844" priority="13084">
      <formula>IF(RIGHT(TEXT(AI76,"0.#"),1)=".",TRUE,FALSE)</formula>
    </cfRule>
  </conditionalFormatting>
  <conditionalFormatting sqref="AI75">
    <cfRule type="expression" dxfId="1843" priority="13081">
      <formula>IF(RIGHT(TEXT(AI75,"0.#"),1)=".",FALSE,TRUE)</formula>
    </cfRule>
    <cfRule type="expression" dxfId="1842" priority="13082">
      <formula>IF(RIGHT(TEXT(AI75,"0.#"),1)=".",TRUE,FALSE)</formula>
    </cfRule>
  </conditionalFormatting>
  <conditionalFormatting sqref="AM75">
    <cfRule type="expression" dxfId="1841" priority="13079">
      <formula>IF(RIGHT(TEXT(AM75,"0.#"),1)=".",FALSE,TRUE)</formula>
    </cfRule>
    <cfRule type="expression" dxfId="1840" priority="13080">
      <formula>IF(RIGHT(TEXT(AM75,"0.#"),1)=".",TRUE,FALSE)</formula>
    </cfRule>
  </conditionalFormatting>
  <conditionalFormatting sqref="AM76">
    <cfRule type="expression" dxfId="1839" priority="13077">
      <formula>IF(RIGHT(TEXT(AM76,"0.#"),1)=".",FALSE,TRUE)</formula>
    </cfRule>
    <cfRule type="expression" dxfId="1838" priority="13078">
      <formula>IF(RIGHT(TEXT(AM76,"0.#"),1)=".",TRUE,FALSE)</formula>
    </cfRule>
  </conditionalFormatting>
  <conditionalFormatting sqref="AM77">
    <cfRule type="expression" dxfId="1837" priority="13075">
      <formula>IF(RIGHT(TEXT(AM77,"0.#"),1)=".",FALSE,TRUE)</formula>
    </cfRule>
    <cfRule type="expression" dxfId="1836" priority="13076">
      <formula>IF(RIGHT(TEXT(AM77,"0.#"),1)=".",TRUE,FALSE)</formula>
    </cfRule>
  </conditionalFormatting>
  <conditionalFormatting sqref="AE134:AE135 AI134:AI135 AM134:AM135 AQ134:AQ135 AU134:AU135">
    <cfRule type="expression" dxfId="1835" priority="13061">
      <formula>IF(RIGHT(TEXT(AE134,"0.#"),1)=".",FALSE,TRUE)</formula>
    </cfRule>
    <cfRule type="expression" dxfId="1834" priority="13062">
      <formula>IF(RIGHT(TEXT(AE134,"0.#"),1)=".",TRUE,FALSE)</formula>
    </cfRule>
  </conditionalFormatting>
  <conditionalFormatting sqref="AE433">
    <cfRule type="expression" dxfId="1833" priority="13031">
      <formula>IF(RIGHT(TEXT(AE433,"0.#"),1)=".",FALSE,TRUE)</formula>
    </cfRule>
    <cfRule type="expression" dxfId="1832" priority="13032">
      <formula>IF(RIGHT(TEXT(AE433,"0.#"),1)=".",TRUE,FALSE)</formula>
    </cfRule>
  </conditionalFormatting>
  <conditionalFormatting sqref="AM435">
    <cfRule type="expression" dxfId="1831" priority="13015">
      <formula>IF(RIGHT(TEXT(AM435,"0.#"),1)=".",FALSE,TRUE)</formula>
    </cfRule>
    <cfRule type="expression" dxfId="1830" priority="13016">
      <formula>IF(RIGHT(TEXT(AM435,"0.#"),1)=".",TRUE,FALSE)</formula>
    </cfRule>
  </conditionalFormatting>
  <conditionalFormatting sqref="AE434">
    <cfRule type="expression" dxfId="1829" priority="13029">
      <formula>IF(RIGHT(TEXT(AE434,"0.#"),1)=".",FALSE,TRUE)</formula>
    </cfRule>
    <cfRule type="expression" dxfId="1828" priority="13030">
      <formula>IF(RIGHT(TEXT(AE434,"0.#"),1)=".",TRUE,FALSE)</formula>
    </cfRule>
  </conditionalFormatting>
  <conditionalFormatting sqref="AE435">
    <cfRule type="expression" dxfId="1827" priority="13027">
      <formula>IF(RIGHT(TEXT(AE435,"0.#"),1)=".",FALSE,TRUE)</formula>
    </cfRule>
    <cfRule type="expression" dxfId="1826" priority="13028">
      <formula>IF(RIGHT(TEXT(AE435,"0.#"),1)=".",TRUE,FALSE)</formula>
    </cfRule>
  </conditionalFormatting>
  <conditionalFormatting sqref="AM433">
    <cfRule type="expression" dxfId="1825" priority="13019">
      <formula>IF(RIGHT(TEXT(AM433,"0.#"),1)=".",FALSE,TRUE)</formula>
    </cfRule>
    <cfRule type="expression" dxfId="1824" priority="13020">
      <formula>IF(RIGHT(TEXT(AM433,"0.#"),1)=".",TRUE,FALSE)</formula>
    </cfRule>
  </conditionalFormatting>
  <conditionalFormatting sqref="AM434">
    <cfRule type="expression" dxfId="1823" priority="13017">
      <formula>IF(RIGHT(TEXT(AM434,"0.#"),1)=".",FALSE,TRUE)</formula>
    </cfRule>
    <cfRule type="expression" dxfId="1822" priority="13018">
      <formula>IF(RIGHT(TEXT(AM434,"0.#"),1)=".",TRUE,FALSE)</formula>
    </cfRule>
  </conditionalFormatting>
  <conditionalFormatting sqref="AU433">
    <cfRule type="expression" dxfId="1821" priority="13007">
      <formula>IF(RIGHT(TEXT(AU433,"0.#"),1)=".",FALSE,TRUE)</formula>
    </cfRule>
    <cfRule type="expression" dxfId="1820" priority="13008">
      <formula>IF(RIGHT(TEXT(AU433,"0.#"),1)=".",TRUE,FALSE)</formula>
    </cfRule>
  </conditionalFormatting>
  <conditionalFormatting sqref="AU434">
    <cfRule type="expression" dxfId="1819" priority="13005">
      <formula>IF(RIGHT(TEXT(AU434,"0.#"),1)=".",FALSE,TRUE)</formula>
    </cfRule>
    <cfRule type="expression" dxfId="1818" priority="13006">
      <formula>IF(RIGHT(TEXT(AU434,"0.#"),1)=".",TRUE,FALSE)</formula>
    </cfRule>
  </conditionalFormatting>
  <conditionalFormatting sqref="AU435">
    <cfRule type="expression" dxfId="1817" priority="13003">
      <formula>IF(RIGHT(TEXT(AU435,"0.#"),1)=".",FALSE,TRUE)</formula>
    </cfRule>
    <cfRule type="expression" dxfId="1816" priority="13004">
      <formula>IF(RIGHT(TEXT(AU435,"0.#"),1)=".",TRUE,FALSE)</formula>
    </cfRule>
  </conditionalFormatting>
  <conditionalFormatting sqref="AI435">
    <cfRule type="expression" dxfId="1815" priority="12937">
      <formula>IF(RIGHT(TEXT(AI435,"0.#"),1)=".",FALSE,TRUE)</formula>
    </cfRule>
    <cfRule type="expression" dxfId="1814" priority="12938">
      <formula>IF(RIGHT(TEXT(AI435,"0.#"),1)=".",TRUE,FALSE)</formula>
    </cfRule>
  </conditionalFormatting>
  <conditionalFormatting sqref="AI433">
    <cfRule type="expression" dxfId="1813" priority="12941">
      <formula>IF(RIGHT(TEXT(AI433,"0.#"),1)=".",FALSE,TRUE)</formula>
    </cfRule>
    <cfRule type="expression" dxfId="1812" priority="12942">
      <formula>IF(RIGHT(TEXT(AI433,"0.#"),1)=".",TRUE,FALSE)</formula>
    </cfRule>
  </conditionalFormatting>
  <conditionalFormatting sqref="AI434">
    <cfRule type="expression" dxfId="1811" priority="12939">
      <formula>IF(RIGHT(TEXT(AI434,"0.#"),1)=".",FALSE,TRUE)</formula>
    </cfRule>
    <cfRule type="expression" dxfId="1810" priority="12940">
      <formula>IF(RIGHT(TEXT(AI434,"0.#"),1)=".",TRUE,FALSE)</formula>
    </cfRule>
  </conditionalFormatting>
  <conditionalFormatting sqref="AQ434">
    <cfRule type="expression" dxfId="1809" priority="12923">
      <formula>IF(RIGHT(TEXT(AQ434,"0.#"),1)=".",FALSE,TRUE)</formula>
    </cfRule>
    <cfRule type="expression" dxfId="1808" priority="12924">
      <formula>IF(RIGHT(TEXT(AQ434,"0.#"),1)=".",TRUE,FALSE)</formula>
    </cfRule>
  </conditionalFormatting>
  <conditionalFormatting sqref="AQ435">
    <cfRule type="expression" dxfId="1807" priority="12909">
      <formula>IF(RIGHT(TEXT(AQ435,"0.#"),1)=".",FALSE,TRUE)</formula>
    </cfRule>
    <cfRule type="expression" dxfId="1806" priority="12910">
      <formula>IF(RIGHT(TEXT(AQ435,"0.#"),1)=".",TRUE,FALSE)</formula>
    </cfRule>
  </conditionalFormatting>
  <conditionalFormatting sqref="AQ433">
    <cfRule type="expression" dxfId="1805" priority="12907">
      <formula>IF(RIGHT(TEXT(AQ433,"0.#"),1)=".",FALSE,TRUE)</formula>
    </cfRule>
    <cfRule type="expression" dxfId="1804" priority="12908">
      <formula>IF(RIGHT(TEXT(AQ433,"0.#"),1)=".",TRUE,FALSE)</formula>
    </cfRule>
  </conditionalFormatting>
  <conditionalFormatting sqref="AL847:AO852 AL854:AO874">
    <cfRule type="expression" dxfId="1803" priority="6631">
      <formula>IF(AND(AL847&gt;=0, RIGHT(TEXT(AL847,"0.#"),1)&lt;&gt;"."),TRUE,FALSE)</formula>
    </cfRule>
    <cfRule type="expression" dxfId="1802" priority="6632">
      <formula>IF(AND(AL847&gt;=0, RIGHT(TEXT(AL847,"0.#"),1)="."),TRUE,FALSE)</formula>
    </cfRule>
    <cfRule type="expression" dxfId="1801" priority="6633">
      <formula>IF(AND(AL847&lt;0, RIGHT(TEXT(AL847,"0.#"),1)&lt;&gt;"."),TRUE,FALSE)</formula>
    </cfRule>
    <cfRule type="expression" dxfId="1800" priority="6634">
      <formula>IF(AND(AL847&lt;0, RIGHT(TEXT(AL847,"0.#"),1)="."),TRUE,FALSE)</formula>
    </cfRule>
  </conditionalFormatting>
  <conditionalFormatting sqref="AQ53:AQ55">
    <cfRule type="expression" dxfId="1799" priority="4653">
      <formula>IF(RIGHT(TEXT(AQ53,"0.#"),1)=".",FALSE,TRUE)</formula>
    </cfRule>
    <cfRule type="expression" dxfId="1798" priority="4654">
      <formula>IF(RIGHT(TEXT(AQ53,"0.#"),1)=".",TRUE,FALSE)</formula>
    </cfRule>
  </conditionalFormatting>
  <conditionalFormatting sqref="AU53:AU55">
    <cfRule type="expression" dxfId="1797" priority="4651">
      <formula>IF(RIGHT(TEXT(AU53,"0.#"),1)=".",FALSE,TRUE)</formula>
    </cfRule>
    <cfRule type="expression" dxfId="1796" priority="4652">
      <formula>IF(RIGHT(TEXT(AU53,"0.#"),1)=".",TRUE,FALSE)</formula>
    </cfRule>
  </conditionalFormatting>
  <conditionalFormatting sqref="AQ60:AQ62">
    <cfRule type="expression" dxfId="1795" priority="4649">
      <formula>IF(RIGHT(TEXT(AQ60,"0.#"),1)=".",FALSE,TRUE)</formula>
    </cfRule>
    <cfRule type="expression" dxfId="1794" priority="4650">
      <formula>IF(RIGHT(TEXT(AQ60,"0.#"),1)=".",TRUE,FALSE)</formula>
    </cfRule>
  </conditionalFormatting>
  <conditionalFormatting sqref="AU60:AU62">
    <cfRule type="expression" dxfId="1793" priority="4647">
      <formula>IF(RIGHT(TEXT(AU60,"0.#"),1)=".",FALSE,TRUE)</formula>
    </cfRule>
    <cfRule type="expression" dxfId="1792" priority="4648">
      <formula>IF(RIGHT(TEXT(AU60,"0.#"),1)=".",TRUE,FALSE)</formula>
    </cfRule>
  </conditionalFormatting>
  <conditionalFormatting sqref="AQ75:AQ77">
    <cfRule type="expression" dxfId="1791" priority="4645">
      <formula>IF(RIGHT(TEXT(AQ75,"0.#"),1)=".",FALSE,TRUE)</formula>
    </cfRule>
    <cfRule type="expression" dxfId="1790" priority="4646">
      <formula>IF(RIGHT(TEXT(AQ75,"0.#"),1)=".",TRUE,FALSE)</formula>
    </cfRule>
  </conditionalFormatting>
  <conditionalFormatting sqref="AU75:AU77">
    <cfRule type="expression" dxfId="1789" priority="4643">
      <formula>IF(RIGHT(TEXT(AU75,"0.#"),1)=".",FALSE,TRUE)</formula>
    </cfRule>
    <cfRule type="expression" dxfId="1788" priority="4644">
      <formula>IF(RIGHT(TEXT(AU75,"0.#"),1)=".",TRUE,FALSE)</formula>
    </cfRule>
  </conditionalFormatting>
  <conditionalFormatting sqref="AQ87:AQ89">
    <cfRule type="expression" dxfId="1787" priority="4641">
      <formula>IF(RIGHT(TEXT(AQ87,"0.#"),1)=".",FALSE,TRUE)</formula>
    </cfRule>
    <cfRule type="expression" dxfId="1786" priority="4642">
      <formula>IF(RIGHT(TEXT(AQ87,"0.#"),1)=".",TRUE,FALSE)</formula>
    </cfRule>
  </conditionalFormatting>
  <conditionalFormatting sqref="AU87:AU89">
    <cfRule type="expression" dxfId="1785" priority="4639">
      <formula>IF(RIGHT(TEXT(AU87,"0.#"),1)=".",FALSE,TRUE)</formula>
    </cfRule>
    <cfRule type="expression" dxfId="1784" priority="4640">
      <formula>IF(RIGHT(TEXT(AU87,"0.#"),1)=".",TRUE,FALSE)</formula>
    </cfRule>
  </conditionalFormatting>
  <conditionalFormatting sqref="AQ92:AQ94">
    <cfRule type="expression" dxfId="1783" priority="4637">
      <formula>IF(RIGHT(TEXT(AQ92,"0.#"),1)=".",FALSE,TRUE)</formula>
    </cfRule>
    <cfRule type="expression" dxfId="1782" priority="4638">
      <formula>IF(RIGHT(TEXT(AQ92,"0.#"),1)=".",TRUE,FALSE)</formula>
    </cfRule>
  </conditionalFormatting>
  <conditionalFormatting sqref="AU92:AU94">
    <cfRule type="expression" dxfId="1781" priority="4635">
      <formula>IF(RIGHT(TEXT(AU92,"0.#"),1)=".",FALSE,TRUE)</formula>
    </cfRule>
    <cfRule type="expression" dxfId="1780" priority="4636">
      <formula>IF(RIGHT(TEXT(AU92,"0.#"),1)=".",TRUE,FALSE)</formula>
    </cfRule>
  </conditionalFormatting>
  <conditionalFormatting sqref="AQ97:AQ99">
    <cfRule type="expression" dxfId="1779" priority="4633">
      <formula>IF(RIGHT(TEXT(AQ97,"0.#"),1)=".",FALSE,TRUE)</formula>
    </cfRule>
    <cfRule type="expression" dxfId="1778" priority="4634">
      <formula>IF(RIGHT(TEXT(AQ97,"0.#"),1)=".",TRUE,FALSE)</formula>
    </cfRule>
  </conditionalFormatting>
  <conditionalFormatting sqref="AU97:AU99">
    <cfRule type="expression" dxfId="1777" priority="4631">
      <formula>IF(RIGHT(TEXT(AU97,"0.#"),1)=".",FALSE,TRUE)</formula>
    </cfRule>
    <cfRule type="expression" dxfId="1776" priority="4632">
      <formula>IF(RIGHT(TEXT(AU97,"0.#"),1)=".",TRUE,FALSE)</formula>
    </cfRule>
  </conditionalFormatting>
  <conditionalFormatting sqref="AE458">
    <cfRule type="expression" dxfId="1775" priority="4325">
      <formula>IF(RIGHT(TEXT(AE458,"0.#"),1)=".",FALSE,TRUE)</formula>
    </cfRule>
    <cfRule type="expression" dxfId="1774" priority="4326">
      <formula>IF(RIGHT(TEXT(AE458,"0.#"),1)=".",TRUE,FALSE)</formula>
    </cfRule>
  </conditionalFormatting>
  <conditionalFormatting sqref="AM460">
    <cfRule type="expression" dxfId="1773" priority="4315">
      <formula>IF(RIGHT(TEXT(AM460,"0.#"),1)=".",FALSE,TRUE)</formula>
    </cfRule>
    <cfRule type="expression" dxfId="1772" priority="4316">
      <formula>IF(RIGHT(TEXT(AM460,"0.#"),1)=".",TRUE,FALSE)</formula>
    </cfRule>
  </conditionalFormatting>
  <conditionalFormatting sqref="AE459">
    <cfRule type="expression" dxfId="1771" priority="4323">
      <formula>IF(RIGHT(TEXT(AE459,"0.#"),1)=".",FALSE,TRUE)</formula>
    </cfRule>
    <cfRule type="expression" dxfId="1770" priority="4324">
      <formula>IF(RIGHT(TEXT(AE459,"0.#"),1)=".",TRUE,FALSE)</formula>
    </cfRule>
  </conditionalFormatting>
  <conditionalFormatting sqref="AE460">
    <cfRule type="expression" dxfId="1769" priority="4321">
      <formula>IF(RIGHT(TEXT(AE460,"0.#"),1)=".",FALSE,TRUE)</formula>
    </cfRule>
    <cfRule type="expression" dxfId="1768" priority="4322">
      <formula>IF(RIGHT(TEXT(AE460,"0.#"),1)=".",TRUE,FALSE)</formula>
    </cfRule>
  </conditionalFormatting>
  <conditionalFormatting sqref="AM458">
    <cfRule type="expression" dxfId="1767" priority="4319">
      <formula>IF(RIGHT(TEXT(AM458,"0.#"),1)=".",FALSE,TRUE)</formula>
    </cfRule>
    <cfRule type="expression" dxfId="1766" priority="4320">
      <formula>IF(RIGHT(TEXT(AM458,"0.#"),1)=".",TRUE,FALSE)</formula>
    </cfRule>
  </conditionalFormatting>
  <conditionalFormatting sqref="AM459">
    <cfRule type="expression" dxfId="1765" priority="4317">
      <formula>IF(RIGHT(TEXT(AM459,"0.#"),1)=".",FALSE,TRUE)</formula>
    </cfRule>
    <cfRule type="expression" dxfId="1764" priority="4318">
      <formula>IF(RIGHT(TEXT(AM459,"0.#"),1)=".",TRUE,FALSE)</formula>
    </cfRule>
  </conditionalFormatting>
  <conditionalFormatting sqref="AU458">
    <cfRule type="expression" dxfId="1763" priority="4313">
      <formula>IF(RIGHT(TEXT(AU458,"0.#"),1)=".",FALSE,TRUE)</formula>
    </cfRule>
    <cfRule type="expression" dxfId="1762" priority="4314">
      <formula>IF(RIGHT(TEXT(AU458,"0.#"),1)=".",TRUE,FALSE)</formula>
    </cfRule>
  </conditionalFormatting>
  <conditionalFormatting sqref="AU459">
    <cfRule type="expression" dxfId="1761" priority="4311">
      <formula>IF(RIGHT(TEXT(AU459,"0.#"),1)=".",FALSE,TRUE)</formula>
    </cfRule>
    <cfRule type="expression" dxfId="1760" priority="4312">
      <formula>IF(RIGHT(TEXT(AU459,"0.#"),1)=".",TRUE,FALSE)</formula>
    </cfRule>
  </conditionalFormatting>
  <conditionalFormatting sqref="AU460">
    <cfRule type="expression" dxfId="1759" priority="4309">
      <formula>IF(RIGHT(TEXT(AU460,"0.#"),1)=".",FALSE,TRUE)</formula>
    </cfRule>
    <cfRule type="expression" dxfId="1758" priority="4310">
      <formula>IF(RIGHT(TEXT(AU460,"0.#"),1)=".",TRUE,FALSE)</formula>
    </cfRule>
  </conditionalFormatting>
  <conditionalFormatting sqref="AI460">
    <cfRule type="expression" dxfId="1757" priority="4303">
      <formula>IF(RIGHT(TEXT(AI460,"0.#"),1)=".",FALSE,TRUE)</formula>
    </cfRule>
    <cfRule type="expression" dxfId="1756" priority="4304">
      <formula>IF(RIGHT(TEXT(AI460,"0.#"),1)=".",TRUE,FALSE)</formula>
    </cfRule>
  </conditionalFormatting>
  <conditionalFormatting sqref="AI458">
    <cfRule type="expression" dxfId="1755" priority="4307">
      <formula>IF(RIGHT(TEXT(AI458,"0.#"),1)=".",FALSE,TRUE)</formula>
    </cfRule>
    <cfRule type="expression" dxfId="1754" priority="4308">
      <formula>IF(RIGHT(TEXT(AI458,"0.#"),1)=".",TRUE,FALSE)</formula>
    </cfRule>
  </conditionalFormatting>
  <conditionalFormatting sqref="AI459">
    <cfRule type="expression" dxfId="1753" priority="4305">
      <formula>IF(RIGHT(TEXT(AI459,"0.#"),1)=".",FALSE,TRUE)</formula>
    </cfRule>
    <cfRule type="expression" dxfId="1752" priority="4306">
      <formula>IF(RIGHT(TEXT(AI459,"0.#"),1)=".",TRUE,FALSE)</formula>
    </cfRule>
  </conditionalFormatting>
  <conditionalFormatting sqref="AQ459">
    <cfRule type="expression" dxfId="1751" priority="4301">
      <formula>IF(RIGHT(TEXT(AQ459,"0.#"),1)=".",FALSE,TRUE)</formula>
    </cfRule>
    <cfRule type="expression" dxfId="1750" priority="4302">
      <formula>IF(RIGHT(TEXT(AQ459,"0.#"),1)=".",TRUE,FALSE)</formula>
    </cfRule>
  </conditionalFormatting>
  <conditionalFormatting sqref="AQ460">
    <cfRule type="expression" dxfId="1749" priority="4299">
      <formula>IF(RIGHT(TEXT(AQ460,"0.#"),1)=".",FALSE,TRUE)</formula>
    </cfRule>
    <cfRule type="expression" dxfId="1748" priority="4300">
      <formula>IF(RIGHT(TEXT(AQ460,"0.#"),1)=".",TRUE,FALSE)</formula>
    </cfRule>
  </conditionalFormatting>
  <conditionalFormatting sqref="AQ458">
    <cfRule type="expression" dxfId="1747" priority="4297">
      <formula>IF(RIGHT(TEXT(AQ458,"0.#"),1)=".",FALSE,TRUE)</formula>
    </cfRule>
    <cfRule type="expression" dxfId="1746" priority="4298">
      <formula>IF(RIGHT(TEXT(AQ458,"0.#"),1)=".",TRUE,FALSE)</formula>
    </cfRule>
  </conditionalFormatting>
  <conditionalFormatting sqref="AE120 AM120">
    <cfRule type="expression" dxfId="1745" priority="2975">
      <formula>IF(RIGHT(TEXT(AE120,"0.#"),1)=".",FALSE,TRUE)</formula>
    </cfRule>
    <cfRule type="expression" dxfId="1744" priority="2976">
      <formula>IF(RIGHT(TEXT(AE120,"0.#"),1)=".",TRUE,FALSE)</formula>
    </cfRule>
  </conditionalFormatting>
  <conditionalFormatting sqref="AI126">
    <cfRule type="expression" dxfId="1743" priority="2965">
      <formula>IF(RIGHT(TEXT(AI126,"0.#"),1)=".",FALSE,TRUE)</formula>
    </cfRule>
    <cfRule type="expression" dxfId="1742" priority="2966">
      <formula>IF(RIGHT(TEXT(AI126,"0.#"),1)=".",TRUE,FALSE)</formula>
    </cfRule>
  </conditionalFormatting>
  <conditionalFormatting sqref="AI120">
    <cfRule type="expression" dxfId="1741" priority="2973">
      <formula>IF(RIGHT(TEXT(AI120,"0.#"),1)=".",FALSE,TRUE)</formula>
    </cfRule>
    <cfRule type="expression" dxfId="1740" priority="2974">
      <formula>IF(RIGHT(TEXT(AI120,"0.#"),1)=".",TRUE,FALSE)</formula>
    </cfRule>
  </conditionalFormatting>
  <conditionalFormatting sqref="AE123 AM123">
    <cfRule type="expression" dxfId="1739" priority="2971">
      <formula>IF(RIGHT(TEXT(AE123,"0.#"),1)=".",FALSE,TRUE)</formula>
    </cfRule>
    <cfRule type="expression" dxfId="1738" priority="2972">
      <formula>IF(RIGHT(TEXT(AE123,"0.#"),1)=".",TRUE,FALSE)</formula>
    </cfRule>
  </conditionalFormatting>
  <conditionalFormatting sqref="AI123">
    <cfRule type="expression" dxfId="1737" priority="2969">
      <formula>IF(RIGHT(TEXT(AI123,"0.#"),1)=".",FALSE,TRUE)</formula>
    </cfRule>
    <cfRule type="expression" dxfId="1736" priority="2970">
      <formula>IF(RIGHT(TEXT(AI123,"0.#"),1)=".",TRUE,FALSE)</formula>
    </cfRule>
  </conditionalFormatting>
  <conditionalFormatting sqref="AE126 AM126">
    <cfRule type="expression" dxfId="1735" priority="2967">
      <formula>IF(RIGHT(TEXT(AE126,"0.#"),1)=".",FALSE,TRUE)</formula>
    </cfRule>
    <cfRule type="expression" dxfId="1734" priority="2968">
      <formula>IF(RIGHT(TEXT(AE126,"0.#"),1)=".",TRUE,FALSE)</formula>
    </cfRule>
  </conditionalFormatting>
  <conditionalFormatting sqref="AE129 AM129">
    <cfRule type="expression" dxfId="1733" priority="2963">
      <formula>IF(RIGHT(TEXT(AE129,"0.#"),1)=".",FALSE,TRUE)</formula>
    </cfRule>
    <cfRule type="expression" dxfId="1732" priority="2964">
      <formula>IF(RIGHT(TEXT(AE129,"0.#"),1)=".",TRUE,FALSE)</formula>
    </cfRule>
  </conditionalFormatting>
  <conditionalFormatting sqref="AI129">
    <cfRule type="expression" dxfId="1731" priority="2961">
      <formula>IF(RIGHT(TEXT(AI129,"0.#"),1)=".",FALSE,TRUE)</formula>
    </cfRule>
    <cfRule type="expression" dxfId="1730" priority="2962">
      <formula>IF(RIGHT(TEXT(AI129,"0.#"),1)=".",TRUE,FALSE)</formula>
    </cfRule>
  </conditionalFormatting>
  <conditionalFormatting sqref="Y847:Y852 Y854:Y874">
    <cfRule type="expression" dxfId="1729" priority="2959">
      <formula>IF(RIGHT(TEXT(Y847,"0.#"),1)=".",FALSE,TRUE)</formula>
    </cfRule>
    <cfRule type="expression" dxfId="1728" priority="2960">
      <formula>IF(RIGHT(TEXT(Y847,"0.#"),1)=".",TRUE,FALSE)</formula>
    </cfRule>
  </conditionalFormatting>
  <conditionalFormatting sqref="AU518">
    <cfRule type="expression" dxfId="1727" priority="1469">
      <formula>IF(RIGHT(TEXT(AU518,"0.#"),1)=".",FALSE,TRUE)</formula>
    </cfRule>
    <cfRule type="expression" dxfId="1726" priority="1470">
      <formula>IF(RIGHT(TEXT(AU518,"0.#"),1)=".",TRUE,FALSE)</formula>
    </cfRule>
  </conditionalFormatting>
  <conditionalFormatting sqref="AQ551">
    <cfRule type="expression" dxfId="1725" priority="1245">
      <formula>IF(RIGHT(TEXT(AQ551,"0.#"),1)=".",FALSE,TRUE)</formula>
    </cfRule>
    <cfRule type="expression" dxfId="1724" priority="1246">
      <formula>IF(RIGHT(TEXT(AQ551,"0.#"),1)=".",TRUE,FALSE)</formula>
    </cfRule>
  </conditionalFormatting>
  <conditionalFormatting sqref="AE556">
    <cfRule type="expression" dxfId="1723" priority="1243">
      <formula>IF(RIGHT(TEXT(AE556,"0.#"),1)=".",FALSE,TRUE)</formula>
    </cfRule>
    <cfRule type="expression" dxfId="1722" priority="1244">
      <formula>IF(RIGHT(TEXT(AE556,"0.#"),1)=".",TRUE,FALSE)</formula>
    </cfRule>
  </conditionalFormatting>
  <conditionalFormatting sqref="AE557">
    <cfRule type="expression" dxfId="1721" priority="1241">
      <formula>IF(RIGHT(TEXT(AE557,"0.#"),1)=".",FALSE,TRUE)</formula>
    </cfRule>
    <cfRule type="expression" dxfId="1720" priority="1242">
      <formula>IF(RIGHT(TEXT(AE557,"0.#"),1)=".",TRUE,FALSE)</formula>
    </cfRule>
  </conditionalFormatting>
  <conditionalFormatting sqref="AE558">
    <cfRule type="expression" dxfId="1719" priority="1239">
      <formula>IF(RIGHT(TEXT(AE558,"0.#"),1)=".",FALSE,TRUE)</formula>
    </cfRule>
    <cfRule type="expression" dxfId="1718" priority="1240">
      <formula>IF(RIGHT(TEXT(AE558,"0.#"),1)=".",TRUE,FALSE)</formula>
    </cfRule>
  </conditionalFormatting>
  <conditionalFormatting sqref="AU556">
    <cfRule type="expression" dxfId="1717" priority="1231">
      <formula>IF(RIGHT(TEXT(AU556,"0.#"),1)=".",FALSE,TRUE)</formula>
    </cfRule>
    <cfRule type="expression" dxfId="1716" priority="1232">
      <formula>IF(RIGHT(TEXT(AU556,"0.#"),1)=".",TRUE,FALSE)</formula>
    </cfRule>
  </conditionalFormatting>
  <conditionalFormatting sqref="AU557">
    <cfRule type="expression" dxfId="1715" priority="1229">
      <formula>IF(RIGHT(TEXT(AU557,"0.#"),1)=".",FALSE,TRUE)</formula>
    </cfRule>
    <cfRule type="expression" dxfId="1714" priority="1230">
      <formula>IF(RIGHT(TEXT(AU557,"0.#"),1)=".",TRUE,FALSE)</formula>
    </cfRule>
  </conditionalFormatting>
  <conditionalFormatting sqref="AU558">
    <cfRule type="expression" dxfId="1713" priority="1227">
      <formula>IF(RIGHT(TEXT(AU558,"0.#"),1)=".",FALSE,TRUE)</formula>
    </cfRule>
    <cfRule type="expression" dxfId="1712" priority="1228">
      <formula>IF(RIGHT(TEXT(AU558,"0.#"),1)=".",TRUE,FALSE)</formula>
    </cfRule>
  </conditionalFormatting>
  <conditionalFormatting sqref="AQ557">
    <cfRule type="expression" dxfId="1711" priority="1219">
      <formula>IF(RIGHT(TEXT(AQ557,"0.#"),1)=".",FALSE,TRUE)</formula>
    </cfRule>
    <cfRule type="expression" dxfId="1710" priority="1220">
      <formula>IF(RIGHT(TEXT(AQ557,"0.#"),1)=".",TRUE,FALSE)</formula>
    </cfRule>
  </conditionalFormatting>
  <conditionalFormatting sqref="AQ558">
    <cfRule type="expression" dxfId="1709" priority="1217">
      <formula>IF(RIGHT(TEXT(AQ558,"0.#"),1)=".",FALSE,TRUE)</formula>
    </cfRule>
    <cfRule type="expression" dxfId="1708" priority="1218">
      <formula>IF(RIGHT(TEXT(AQ558,"0.#"),1)=".",TRUE,FALSE)</formula>
    </cfRule>
  </conditionalFormatting>
  <conditionalFormatting sqref="AQ556">
    <cfRule type="expression" dxfId="1707" priority="1215">
      <formula>IF(RIGHT(TEXT(AQ556,"0.#"),1)=".",FALSE,TRUE)</formula>
    </cfRule>
    <cfRule type="expression" dxfId="1706" priority="1216">
      <formula>IF(RIGHT(TEXT(AQ556,"0.#"),1)=".",TRUE,FALSE)</formula>
    </cfRule>
  </conditionalFormatting>
  <conditionalFormatting sqref="AE561">
    <cfRule type="expression" dxfId="1705" priority="1213">
      <formula>IF(RIGHT(TEXT(AE561,"0.#"),1)=".",FALSE,TRUE)</formula>
    </cfRule>
    <cfRule type="expression" dxfId="1704" priority="1214">
      <formula>IF(RIGHT(TEXT(AE561,"0.#"),1)=".",TRUE,FALSE)</formula>
    </cfRule>
  </conditionalFormatting>
  <conditionalFormatting sqref="AE562">
    <cfRule type="expression" dxfId="1703" priority="1211">
      <formula>IF(RIGHT(TEXT(AE562,"0.#"),1)=".",FALSE,TRUE)</formula>
    </cfRule>
    <cfRule type="expression" dxfId="1702" priority="1212">
      <formula>IF(RIGHT(TEXT(AE562,"0.#"),1)=".",TRUE,FALSE)</formula>
    </cfRule>
  </conditionalFormatting>
  <conditionalFormatting sqref="AE563">
    <cfRule type="expression" dxfId="1701" priority="1209">
      <formula>IF(RIGHT(TEXT(AE563,"0.#"),1)=".",FALSE,TRUE)</formula>
    </cfRule>
    <cfRule type="expression" dxfId="1700" priority="1210">
      <formula>IF(RIGHT(TEXT(AE563,"0.#"),1)=".",TRUE,FALSE)</formula>
    </cfRule>
  </conditionalFormatting>
  <conditionalFormatting sqref="AL1110:AO1139">
    <cfRule type="expression" dxfId="1699" priority="2865">
      <formula>IF(AND(AL1110&gt;=0, RIGHT(TEXT(AL1110,"0.#"),1)&lt;&gt;"."),TRUE,FALSE)</formula>
    </cfRule>
    <cfRule type="expression" dxfId="1698" priority="2866">
      <formula>IF(AND(AL1110&gt;=0, RIGHT(TEXT(AL1110,"0.#"),1)="."),TRUE,FALSE)</formula>
    </cfRule>
    <cfRule type="expression" dxfId="1697" priority="2867">
      <formula>IF(AND(AL1110&lt;0, RIGHT(TEXT(AL1110,"0.#"),1)&lt;&gt;"."),TRUE,FALSE)</formula>
    </cfRule>
    <cfRule type="expression" dxfId="1696" priority="2868">
      <formula>IF(AND(AL1110&lt;0, RIGHT(TEXT(AL1110,"0.#"),1)="."),TRUE,FALSE)</formula>
    </cfRule>
  </conditionalFormatting>
  <conditionalFormatting sqref="Y1110:Y1139">
    <cfRule type="expression" dxfId="1695" priority="2863">
      <formula>IF(RIGHT(TEXT(Y1110,"0.#"),1)=".",FALSE,TRUE)</formula>
    </cfRule>
    <cfRule type="expression" dxfId="1694" priority="2864">
      <formula>IF(RIGHT(TEXT(Y1110,"0.#"),1)=".",TRUE,FALSE)</formula>
    </cfRule>
  </conditionalFormatting>
  <conditionalFormatting sqref="AQ553">
    <cfRule type="expression" dxfId="1693" priority="1247">
      <formula>IF(RIGHT(TEXT(AQ553,"0.#"),1)=".",FALSE,TRUE)</formula>
    </cfRule>
    <cfRule type="expression" dxfId="1692" priority="1248">
      <formula>IF(RIGHT(TEXT(AQ553,"0.#"),1)=".",TRUE,FALSE)</formula>
    </cfRule>
  </conditionalFormatting>
  <conditionalFormatting sqref="AU552">
    <cfRule type="expression" dxfId="1691" priority="1259">
      <formula>IF(RIGHT(TEXT(AU552,"0.#"),1)=".",FALSE,TRUE)</formula>
    </cfRule>
    <cfRule type="expression" dxfId="1690" priority="1260">
      <formula>IF(RIGHT(TEXT(AU552,"0.#"),1)=".",TRUE,FALSE)</formula>
    </cfRule>
  </conditionalFormatting>
  <conditionalFormatting sqref="AE552">
    <cfRule type="expression" dxfId="1689" priority="1271">
      <formula>IF(RIGHT(TEXT(AE552,"0.#"),1)=".",FALSE,TRUE)</formula>
    </cfRule>
    <cfRule type="expression" dxfId="1688" priority="1272">
      <formula>IF(RIGHT(TEXT(AE552,"0.#"),1)=".",TRUE,FALSE)</formula>
    </cfRule>
  </conditionalFormatting>
  <conditionalFormatting sqref="AQ548">
    <cfRule type="expression" dxfId="1687" priority="1277">
      <formula>IF(RIGHT(TEXT(AQ548,"0.#"),1)=".",FALSE,TRUE)</formula>
    </cfRule>
    <cfRule type="expression" dxfId="1686" priority="1278">
      <formula>IF(RIGHT(TEXT(AQ548,"0.#"),1)=".",TRUE,FALSE)</formula>
    </cfRule>
  </conditionalFormatting>
  <conditionalFormatting sqref="AL845:AO846">
    <cfRule type="expression" dxfId="1685" priority="2817">
      <formula>IF(AND(AL845&gt;=0, RIGHT(TEXT(AL845,"0.#"),1)&lt;&gt;"."),TRUE,FALSE)</formula>
    </cfRule>
    <cfRule type="expression" dxfId="1684" priority="2818">
      <formula>IF(AND(AL845&gt;=0, RIGHT(TEXT(AL845,"0.#"),1)="."),TRUE,FALSE)</formula>
    </cfRule>
    <cfRule type="expression" dxfId="1683" priority="2819">
      <formula>IF(AND(AL845&lt;0, RIGHT(TEXT(AL845,"0.#"),1)&lt;&gt;"."),TRUE,FALSE)</formula>
    </cfRule>
    <cfRule type="expression" dxfId="1682" priority="2820">
      <formula>IF(AND(AL845&lt;0, RIGHT(TEXT(AL845,"0.#"),1)="."),TRUE,FALSE)</formula>
    </cfRule>
  </conditionalFormatting>
  <conditionalFormatting sqref="Y845:Y846">
    <cfRule type="expression" dxfId="1681" priority="2815">
      <formula>IF(RIGHT(TEXT(Y845,"0.#"),1)=".",FALSE,TRUE)</formula>
    </cfRule>
    <cfRule type="expression" dxfId="1680" priority="2816">
      <formula>IF(RIGHT(TEXT(Y845,"0.#"),1)=".",TRUE,FALSE)</formula>
    </cfRule>
  </conditionalFormatting>
  <conditionalFormatting sqref="AE492">
    <cfRule type="expression" dxfId="1679" priority="1603">
      <formula>IF(RIGHT(TEXT(AE492,"0.#"),1)=".",FALSE,TRUE)</formula>
    </cfRule>
    <cfRule type="expression" dxfId="1678" priority="1604">
      <formula>IF(RIGHT(TEXT(AE492,"0.#"),1)=".",TRUE,FALSE)</formula>
    </cfRule>
  </conditionalFormatting>
  <conditionalFormatting sqref="AE493">
    <cfRule type="expression" dxfId="1677" priority="1601">
      <formula>IF(RIGHT(TEXT(AE493,"0.#"),1)=".",FALSE,TRUE)</formula>
    </cfRule>
    <cfRule type="expression" dxfId="1676" priority="1602">
      <formula>IF(RIGHT(TEXT(AE493,"0.#"),1)=".",TRUE,FALSE)</formula>
    </cfRule>
  </conditionalFormatting>
  <conditionalFormatting sqref="AE494">
    <cfRule type="expression" dxfId="1675" priority="1599">
      <formula>IF(RIGHT(TEXT(AE494,"0.#"),1)=".",FALSE,TRUE)</formula>
    </cfRule>
    <cfRule type="expression" dxfId="1674" priority="1600">
      <formula>IF(RIGHT(TEXT(AE494,"0.#"),1)=".",TRUE,FALSE)</formula>
    </cfRule>
  </conditionalFormatting>
  <conditionalFormatting sqref="AQ493">
    <cfRule type="expression" dxfId="1673" priority="1579">
      <formula>IF(RIGHT(TEXT(AQ493,"0.#"),1)=".",FALSE,TRUE)</formula>
    </cfRule>
    <cfRule type="expression" dxfId="1672" priority="1580">
      <formula>IF(RIGHT(TEXT(AQ493,"0.#"),1)=".",TRUE,FALSE)</formula>
    </cfRule>
  </conditionalFormatting>
  <conditionalFormatting sqref="AQ494">
    <cfRule type="expression" dxfId="1671" priority="1577">
      <formula>IF(RIGHT(TEXT(AQ494,"0.#"),1)=".",FALSE,TRUE)</formula>
    </cfRule>
    <cfRule type="expression" dxfId="1670" priority="1578">
      <formula>IF(RIGHT(TEXT(AQ494,"0.#"),1)=".",TRUE,FALSE)</formula>
    </cfRule>
  </conditionalFormatting>
  <conditionalFormatting sqref="AQ492">
    <cfRule type="expression" dxfId="1669" priority="1575">
      <formula>IF(RIGHT(TEXT(AQ492,"0.#"),1)=".",FALSE,TRUE)</formula>
    </cfRule>
    <cfRule type="expression" dxfId="1668" priority="1576">
      <formula>IF(RIGHT(TEXT(AQ492,"0.#"),1)=".",TRUE,FALSE)</formula>
    </cfRule>
  </conditionalFormatting>
  <conditionalFormatting sqref="AU494">
    <cfRule type="expression" dxfId="1667" priority="1587">
      <formula>IF(RIGHT(TEXT(AU494,"0.#"),1)=".",FALSE,TRUE)</formula>
    </cfRule>
    <cfRule type="expression" dxfId="1666" priority="1588">
      <formula>IF(RIGHT(TEXT(AU494,"0.#"),1)=".",TRUE,FALSE)</formula>
    </cfRule>
  </conditionalFormatting>
  <conditionalFormatting sqref="AU492">
    <cfRule type="expression" dxfId="1665" priority="1591">
      <formula>IF(RIGHT(TEXT(AU492,"0.#"),1)=".",FALSE,TRUE)</formula>
    </cfRule>
    <cfRule type="expression" dxfId="1664" priority="1592">
      <formula>IF(RIGHT(TEXT(AU492,"0.#"),1)=".",TRUE,FALSE)</formula>
    </cfRule>
  </conditionalFormatting>
  <conditionalFormatting sqref="AU493">
    <cfRule type="expression" dxfId="1663" priority="1589">
      <formula>IF(RIGHT(TEXT(AU493,"0.#"),1)=".",FALSE,TRUE)</formula>
    </cfRule>
    <cfRule type="expression" dxfId="1662" priority="1590">
      <formula>IF(RIGHT(TEXT(AU493,"0.#"),1)=".",TRUE,FALSE)</formula>
    </cfRule>
  </conditionalFormatting>
  <conditionalFormatting sqref="AU583">
    <cfRule type="expression" dxfId="1661" priority="1107">
      <formula>IF(RIGHT(TEXT(AU583,"0.#"),1)=".",FALSE,TRUE)</formula>
    </cfRule>
    <cfRule type="expression" dxfId="1660" priority="1108">
      <formula>IF(RIGHT(TEXT(AU583,"0.#"),1)=".",TRUE,FALSE)</formula>
    </cfRule>
  </conditionalFormatting>
  <conditionalFormatting sqref="AU582">
    <cfRule type="expression" dxfId="1659" priority="1109">
      <formula>IF(RIGHT(TEXT(AU582,"0.#"),1)=".",FALSE,TRUE)</formula>
    </cfRule>
    <cfRule type="expression" dxfId="1658" priority="1110">
      <formula>IF(RIGHT(TEXT(AU582,"0.#"),1)=".",TRUE,FALSE)</formula>
    </cfRule>
  </conditionalFormatting>
  <conditionalFormatting sqref="AE499">
    <cfRule type="expression" dxfId="1657" priority="1569">
      <formula>IF(RIGHT(TEXT(AE499,"0.#"),1)=".",FALSE,TRUE)</formula>
    </cfRule>
    <cfRule type="expression" dxfId="1656" priority="1570">
      <formula>IF(RIGHT(TEXT(AE499,"0.#"),1)=".",TRUE,FALSE)</formula>
    </cfRule>
  </conditionalFormatting>
  <conditionalFormatting sqref="AE497">
    <cfRule type="expression" dxfId="1655" priority="1573">
      <formula>IF(RIGHT(TEXT(AE497,"0.#"),1)=".",FALSE,TRUE)</formula>
    </cfRule>
    <cfRule type="expression" dxfId="1654" priority="1574">
      <formula>IF(RIGHT(TEXT(AE497,"0.#"),1)=".",TRUE,FALSE)</formula>
    </cfRule>
  </conditionalFormatting>
  <conditionalFormatting sqref="AE498">
    <cfRule type="expression" dxfId="1653" priority="1571">
      <formula>IF(RIGHT(TEXT(AE498,"0.#"),1)=".",FALSE,TRUE)</formula>
    </cfRule>
    <cfRule type="expression" dxfId="1652" priority="1572">
      <formula>IF(RIGHT(TEXT(AE498,"0.#"),1)=".",TRUE,FALSE)</formula>
    </cfRule>
  </conditionalFormatting>
  <conditionalFormatting sqref="AU499">
    <cfRule type="expression" dxfId="1651" priority="1557">
      <formula>IF(RIGHT(TEXT(AU499,"0.#"),1)=".",FALSE,TRUE)</formula>
    </cfRule>
    <cfRule type="expression" dxfId="1650" priority="1558">
      <formula>IF(RIGHT(TEXT(AU499,"0.#"),1)=".",TRUE,FALSE)</formula>
    </cfRule>
  </conditionalFormatting>
  <conditionalFormatting sqref="AU497">
    <cfRule type="expression" dxfId="1649" priority="1561">
      <formula>IF(RIGHT(TEXT(AU497,"0.#"),1)=".",FALSE,TRUE)</formula>
    </cfRule>
    <cfRule type="expression" dxfId="1648" priority="1562">
      <formula>IF(RIGHT(TEXT(AU497,"0.#"),1)=".",TRUE,FALSE)</formula>
    </cfRule>
  </conditionalFormatting>
  <conditionalFormatting sqref="AU498">
    <cfRule type="expression" dxfId="1647" priority="1559">
      <formula>IF(RIGHT(TEXT(AU498,"0.#"),1)=".",FALSE,TRUE)</formula>
    </cfRule>
    <cfRule type="expression" dxfId="1646" priority="1560">
      <formula>IF(RIGHT(TEXT(AU498,"0.#"),1)=".",TRUE,FALSE)</formula>
    </cfRule>
  </conditionalFormatting>
  <conditionalFormatting sqref="AQ497">
    <cfRule type="expression" dxfId="1645" priority="1545">
      <formula>IF(RIGHT(TEXT(AQ497,"0.#"),1)=".",FALSE,TRUE)</formula>
    </cfRule>
    <cfRule type="expression" dxfId="1644" priority="1546">
      <formula>IF(RIGHT(TEXT(AQ497,"0.#"),1)=".",TRUE,FALSE)</formula>
    </cfRule>
  </conditionalFormatting>
  <conditionalFormatting sqref="AQ498">
    <cfRule type="expression" dxfId="1643" priority="1549">
      <formula>IF(RIGHT(TEXT(AQ498,"0.#"),1)=".",FALSE,TRUE)</formula>
    </cfRule>
    <cfRule type="expression" dxfId="1642" priority="1550">
      <formula>IF(RIGHT(TEXT(AQ498,"0.#"),1)=".",TRUE,FALSE)</formula>
    </cfRule>
  </conditionalFormatting>
  <conditionalFormatting sqref="AQ499">
    <cfRule type="expression" dxfId="1641" priority="1547">
      <formula>IF(RIGHT(TEXT(AQ499,"0.#"),1)=".",FALSE,TRUE)</formula>
    </cfRule>
    <cfRule type="expression" dxfId="1640" priority="1548">
      <formula>IF(RIGHT(TEXT(AQ499,"0.#"),1)=".",TRUE,FALSE)</formula>
    </cfRule>
  </conditionalFormatting>
  <conditionalFormatting sqref="AE504">
    <cfRule type="expression" dxfId="1639" priority="1539">
      <formula>IF(RIGHT(TEXT(AE504,"0.#"),1)=".",FALSE,TRUE)</formula>
    </cfRule>
    <cfRule type="expression" dxfId="1638" priority="1540">
      <formula>IF(RIGHT(TEXT(AE504,"0.#"),1)=".",TRUE,FALSE)</formula>
    </cfRule>
  </conditionalFormatting>
  <conditionalFormatting sqref="AE502">
    <cfRule type="expression" dxfId="1637" priority="1543">
      <formula>IF(RIGHT(TEXT(AE502,"0.#"),1)=".",FALSE,TRUE)</formula>
    </cfRule>
    <cfRule type="expression" dxfId="1636" priority="1544">
      <formula>IF(RIGHT(TEXT(AE502,"0.#"),1)=".",TRUE,FALSE)</formula>
    </cfRule>
  </conditionalFormatting>
  <conditionalFormatting sqref="AE503">
    <cfRule type="expression" dxfId="1635" priority="1541">
      <formula>IF(RIGHT(TEXT(AE503,"0.#"),1)=".",FALSE,TRUE)</formula>
    </cfRule>
    <cfRule type="expression" dxfId="1634" priority="1542">
      <formula>IF(RIGHT(TEXT(AE503,"0.#"),1)=".",TRUE,FALSE)</formula>
    </cfRule>
  </conditionalFormatting>
  <conditionalFormatting sqref="AU504">
    <cfRule type="expression" dxfId="1633" priority="1527">
      <formula>IF(RIGHT(TEXT(AU504,"0.#"),1)=".",FALSE,TRUE)</formula>
    </cfRule>
    <cfRule type="expression" dxfId="1632" priority="1528">
      <formula>IF(RIGHT(TEXT(AU504,"0.#"),1)=".",TRUE,FALSE)</formula>
    </cfRule>
  </conditionalFormatting>
  <conditionalFormatting sqref="AU502">
    <cfRule type="expression" dxfId="1631" priority="1531">
      <formula>IF(RIGHT(TEXT(AU502,"0.#"),1)=".",FALSE,TRUE)</formula>
    </cfRule>
    <cfRule type="expression" dxfId="1630" priority="1532">
      <formula>IF(RIGHT(TEXT(AU502,"0.#"),1)=".",TRUE,FALSE)</formula>
    </cfRule>
  </conditionalFormatting>
  <conditionalFormatting sqref="AU503">
    <cfRule type="expression" dxfId="1629" priority="1529">
      <formula>IF(RIGHT(TEXT(AU503,"0.#"),1)=".",FALSE,TRUE)</formula>
    </cfRule>
    <cfRule type="expression" dxfId="1628" priority="1530">
      <formula>IF(RIGHT(TEXT(AU503,"0.#"),1)=".",TRUE,FALSE)</formula>
    </cfRule>
  </conditionalFormatting>
  <conditionalFormatting sqref="AQ502">
    <cfRule type="expression" dxfId="1627" priority="1515">
      <formula>IF(RIGHT(TEXT(AQ502,"0.#"),1)=".",FALSE,TRUE)</formula>
    </cfRule>
    <cfRule type="expression" dxfId="1626" priority="1516">
      <formula>IF(RIGHT(TEXT(AQ502,"0.#"),1)=".",TRUE,FALSE)</formula>
    </cfRule>
  </conditionalFormatting>
  <conditionalFormatting sqref="AQ503">
    <cfRule type="expression" dxfId="1625" priority="1519">
      <formula>IF(RIGHT(TEXT(AQ503,"0.#"),1)=".",FALSE,TRUE)</formula>
    </cfRule>
    <cfRule type="expression" dxfId="1624" priority="1520">
      <formula>IF(RIGHT(TEXT(AQ503,"0.#"),1)=".",TRUE,FALSE)</formula>
    </cfRule>
  </conditionalFormatting>
  <conditionalFormatting sqref="AQ504">
    <cfRule type="expression" dxfId="1623" priority="1517">
      <formula>IF(RIGHT(TEXT(AQ504,"0.#"),1)=".",FALSE,TRUE)</formula>
    </cfRule>
    <cfRule type="expression" dxfId="1622" priority="1518">
      <formula>IF(RIGHT(TEXT(AQ504,"0.#"),1)=".",TRUE,FALSE)</formula>
    </cfRule>
  </conditionalFormatting>
  <conditionalFormatting sqref="AE509">
    <cfRule type="expression" dxfId="1621" priority="1509">
      <formula>IF(RIGHT(TEXT(AE509,"0.#"),1)=".",FALSE,TRUE)</formula>
    </cfRule>
    <cfRule type="expression" dxfId="1620" priority="1510">
      <formula>IF(RIGHT(TEXT(AE509,"0.#"),1)=".",TRUE,FALSE)</formula>
    </cfRule>
  </conditionalFormatting>
  <conditionalFormatting sqref="AE507">
    <cfRule type="expression" dxfId="1619" priority="1513">
      <formula>IF(RIGHT(TEXT(AE507,"0.#"),1)=".",FALSE,TRUE)</formula>
    </cfRule>
    <cfRule type="expression" dxfId="1618" priority="1514">
      <formula>IF(RIGHT(TEXT(AE507,"0.#"),1)=".",TRUE,FALSE)</formula>
    </cfRule>
  </conditionalFormatting>
  <conditionalFormatting sqref="AE508">
    <cfRule type="expression" dxfId="1617" priority="1511">
      <formula>IF(RIGHT(TEXT(AE508,"0.#"),1)=".",FALSE,TRUE)</formula>
    </cfRule>
    <cfRule type="expression" dxfId="1616" priority="1512">
      <formula>IF(RIGHT(TEXT(AE508,"0.#"),1)=".",TRUE,FALSE)</formula>
    </cfRule>
  </conditionalFormatting>
  <conditionalFormatting sqref="AU509">
    <cfRule type="expression" dxfId="1615" priority="1497">
      <formula>IF(RIGHT(TEXT(AU509,"0.#"),1)=".",FALSE,TRUE)</formula>
    </cfRule>
    <cfRule type="expression" dxfId="1614" priority="1498">
      <formula>IF(RIGHT(TEXT(AU509,"0.#"),1)=".",TRUE,FALSE)</formula>
    </cfRule>
  </conditionalFormatting>
  <conditionalFormatting sqref="AU507">
    <cfRule type="expression" dxfId="1613" priority="1501">
      <formula>IF(RIGHT(TEXT(AU507,"0.#"),1)=".",FALSE,TRUE)</formula>
    </cfRule>
    <cfRule type="expression" dxfId="1612" priority="1502">
      <formula>IF(RIGHT(TEXT(AU507,"0.#"),1)=".",TRUE,FALSE)</formula>
    </cfRule>
  </conditionalFormatting>
  <conditionalFormatting sqref="AU508">
    <cfRule type="expression" dxfId="1611" priority="1499">
      <formula>IF(RIGHT(TEXT(AU508,"0.#"),1)=".",FALSE,TRUE)</formula>
    </cfRule>
    <cfRule type="expression" dxfId="1610" priority="1500">
      <formula>IF(RIGHT(TEXT(AU508,"0.#"),1)=".",TRUE,FALSE)</formula>
    </cfRule>
  </conditionalFormatting>
  <conditionalFormatting sqref="AQ507">
    <cfRule type="expression" dxfId="1609" priority="1485">
      <formula>IF(RIGHT(TEXT(AQ507,"0.#"),1)=".",FALSE,TRUE)</formula>
    </cfRule>
    <cfRule type="expression" dxfId="1608" priority="1486">
      <formula>IF(RIGHT(TEXT(AQ507,"0.#"),1)=".",TRUE,FALSE)</formula>
    </cfRule>
  </conditionalFormatting>
  <conditionalFormatting sqref="AQ508">
    <cfRule type="expression" dxfId="1607" priority="1489">
      <formula>IF(RIGHT(TEXT(AQ508,"0.#"),1)=".",FALSE,TRUE)</formula>
    </cfRule>
    <cfRule type="expression" dxfId="1606" priority="1490">
      <formula>IF(RIGHT(TEXT(AQ508,"0.#"),1)=".",TRUE,FALSE)</formula>
    </cfRule>
  </conditionalFormatting>
  <conditionalFormatting sqref="AQ509">
    <cfRule type="expression" dxfId="1605" priority="1487">
      <formula>IF(RIGHT(TEXT(AQ509,"0.#"),1)=".",FALSE,TRUE)</formula>
    </cfRule>
    <cfRule type="expression" dxfId="1604" priority="1488">
      <formula>IF(RIGHT(TEXT(AQ509,"0.#"),1)=".",TRUE,FALSE)</formula>
    </cfRule>
  </conditionalFormatting>
  <conditionalFormatting sqref="AE465">
    <cfRule type="expression" dxfId="1603" priority="1779">
      <formula>IF(RIGHT(TEXT(AE465,"0.#"),1)=".",FALSE,TRUE)</formula>
    </cfRule>
    <cfRule type="expression" dxfId="1602" priority="1780">
      <formula>IF(RIGHT(TEXT(AE465,"0.#"),1)=".",TRUE,FALSE)</formula>
    </cfRule>
  </conditionalFormatting>
  <conditionalFormatting sqref="AE463">
    <cfRule type="expression" dxfId="1601" priority="1783">
      <formula>IF(RIGHT(TEXT(AE463,"0.#"),1)=".",FALSE,TRUE)</formula>
    </cfRule>
    <cfRule type="expression" dxfId="1600" priority="1784">
      <formula>IF(RIGHT(TEXT(AE463,"0.#"),1)=".",TRUE,FALSE)</formula>
    </cfRule>
  </conditionalFormatting>
  <conditionalFormatting sqref="AE464">
    <cfRule type="expression" dxfId="1599" priority="1781">
      <formula>IF(RIGHT(TEXT(AE464,"0.#"),1)=".",FALSE,TRUE)</formula>
    </cfRule>
    <cfRule type="expression" dxfId="1598" priority="1782">
      <formula>IF(RIGHT(TEXT(AE464,"0.#"),1)=".",TRUE,FALSE)</formula>
    </cfRule>
  </conditionalFormatting>
  <conditionalFormatting sqref="AM465">
    <cfRule type="expression" dxfId="1597" priority="1773">
      <formula>IF(RIGHT(TEXT(AM465,"0.#"),1)=".",FALSE,TRUE)</formula>
    </cfRule>
    <cfRule type="expression" dxfId="1596" priority="1774">
      <formula>IF(RIGHT(TEXT(AM465,"0.#"),1)=".",TRUE,FALSE)</formula>
    </cfRule>
  </conditionalFormatting>
  <conditionalFormatting sqref="AM463">
    <cfRule type="expression" dxfId="1595" priority="1777">
      <formula>IF(RIGHT(TEXT(AM463,"0.#"),1)=".",FALSE,TRUE)</formula>
    </cfRule>
    <cfRule type="expression" dxfId="1594" priority="1778">
      <formula>IF(RIGHT(TEXT(AM463,"0.#"),1)=".",TRUE,FALSE)</formula>
    </cfRule>
  </conditionalFormatting>
  <conditionalFormatting sqref="AM464">
    <cfRule type="expression" dxfId="1593" priority="1775">
      <formula>IF(RIGHT(TEXT(AM464,"0.#"),1)=".",FALSE,TRUE)</formula>
    </cfRule>
    <cfRule type="expression" dxfId="1592" priority="1776">
      <formula>IF(RIGHT(TEXT(AM464,"0.#"),1)=".",TRUE,FALSE)</formula>
    </cfRule>
  </conditionalFormatting>
  <conditionalFormatting sqref="AU465">
    <cfRule type="expression" dxfId="1591" priority="1767">
      <formula>IF(RIGHT(TEXT(AU465,"0.#"),1)=".",FALSE,TRUE)</formula>
    </cfRule>
    <cfRule type="expression" dxfId="1590" priority="1768">
      <formula>IF(RIGHT(TEXT(AU465,"0.#"),1)=".",TRUE,FALSE)</formula>
    </cfRule>
  </conditionalFormatting>
  <conditionalFormatting sqref="AU463">
    <cfRule type="expression" dxfId="1589" priority="1771">
      <formula>IF(RIGHT(TEXT(AU463,"0.#"),1)=".",FALSE,TRUE)</formula>
    </cfRule>
    <cfRule type="expression" dxfId="1588" priority="1772">
      <formula>IF(RIGHT(TEXT(AU463,"0.#"),1)=".",TRUE,FALSE)</formula>
    </cfRule>
  </conditionalFormatting>
  <conditionalFormatting sqref="AU464">
    <cfRule type="expression" dxfId="1587" priority="1769">
      <formula>IF(RIGHT(TEXT(AU464,"0.#"),1)=".",FALSE,TRUE)</formula>
    </cfRule>
    <cfRule type="expression" dxfId="1586" priority="1770">
      <formula>IF(RIGHT(TEXT(AU464,"0.#"),1)=".",TRUE,FALSE)</formula>
    </cfRule>
  </conditionalFormatting>
  <conditionalFormatting sqref="AI465">
    <cfRule type="expression" dxfId="1585" priority="1761">
      <formula>IF(RIGHT(TEXT(AI465,"0.#"),1)=".",FALSE,TRUE)</formula>
    </cfRule>
    <cfRule type="expression" dxfId="1584" priority="1762">
      <formula>IF(RIGHT(TEXT(AI465,"0.#"),1)=".",TRUE,FALSE)</formula>
    </cfRule>
  </conditionalFormatting>
  <conditionalFormatting sqref="AI463">
    <cfRule type="expression" dxfId="1583" priority="1765">
      <formula>IF(RIGHT(TEXT(AI463,"0.#"),1)=".",FALSE,TRUE)</formula>
    </cfRule>
    <cfRule type="expression" dxfId="1582" priority="1766">
      <formula>IF(RIGHT(TEXT(AI463,"0.#"),1)=".",TRUE,FALSE)</formula>
    </cfRule>
  </conditionalFormatting>
  <conditionalFormatting sqref="AI464">
    <cfRule type="expression" dxfId="1581" priority="1763">
      <formula>IF(RIGHT(TEXT(AI464,"0.#"),1)=".",FALSE,TRUE)</formula>
    </cfRule>
    <cfRule type="expression" dxfId="1580" priority="1764">
      <formula>IF(RIGHT(TEXT(AI464,"0.#"),1)=".",TRUE,FALSE)</formula>
    </cfRule>
  </conditionalFormatting>
  <conditionalFormatting sqref="AQ463">
    <cfRule type="expression" dxfId="1579" priority="1755">
      <formula>IF(RIGHT(TEXT(AQ463,"0.#"),1)=".",FALSE,TRUE)</formula>
    </cfRule>
    <cfRule type="expression" dxfId="1578" priority="1756">
      <formula>IF(RIGHT(TEXT(AQ463,"0.#"),1)=".",TRUE,FALSE)</formula>
    </cfRule>
  </conditionalFormatting>
  <conditionalFormatting sqref="AQ464">
    <cfRule type="expression" dxfId="1577" priority="1759">
      <formula>IF(RIGHT(TEXT(AQ464,"0.#"),1)=".",FALSE,TRUE)</formula>
    </cfRule>
    <cfRule type="expression" dxfId="1576" priority="1760">
      <formula>IF(RIGHT(TEXT(AQ464,"0.#"),1)=".",TRUE,FALSE)</formula>
    </cfRule>
  </conditionalFormatting>
  <conditionalFormatting sqref="AQ465">
    <cfRule type="expression" dxfId="1575" priority="1757">
      <formula>IF(RIGHT(TEXT(AQ465,"0.#"),1)=".",FALSE,TRUE)</formula>
    </cfRule>
    <cfRule type="expression" dxfId="1574" priority="1758">
      <formula>IF(RIGHT(TEXT(AQ465,"0.#"),1)=".",TRUE,FALSE)</formula>
    </cfRule>
  </conditionalFormatting>
  <conditionalFormatting sqref="AE470">
    <cfRule type="expression" dxfId="1573" priority="1749">
      <formula>IF(RIGHT(TEXT(AE470,"0.#"),1)=".",FALSE,TRUE)</formula>
    </cfRule>
    <cfRule type="expression" dxfId="1572" priority="1750">
      <formula>IF(RIGHT(TEXT(AE470,"0.#"),1)=".",TRUE,FALSE)</formula>
    </cfRule>
  </conditionalFormatting>
  <conditionalFormatting sqref="AE468">
    <cfRule type="expression" dxfId="1571" priority="1753">
      <formula>IF(RIGHT(TEXT(AE468,"0.#"),1)=".",FALSE,TRUE)</formula>
    </cfRule>
    <cfRule type="expression" dxfId="1570" priority="1754">
      <formula>IF(RIGHT(TEXT(AE468,"0.#"),1)=".",TRUE,FALSE)</formula>
    </cfRule>
  </conditionalFormatting>
  <conditionalFormatting sqref="AE469">
    <cfRule type="expression" dxfId="1569" priority="1751">
      <formula>IF(RIGHT(TEXT(AE469,"0.#"),1)=".",FALSE,TRUE)</formula>
    </cfRule>
    <cfRule type="expression" dxfId="1568" priority="1752">
      <formula>IF(RIGHT(TEXT(AE469,"0.#"),1)=".",TRUE,FALSE)</formula>
    </cfRule>
  </conditionalFormatting>
  <conditionalFormatting sqref="AM470">
    <cfRule type="expression" dxfId="1567" priority="1743">
      <formula>IF(RIGHT(TEXT(AM470,"0.#"),1)=".",FALSE,TRUE)</formula>
    </cfRule>
    <cfRule type="expression" dxfId="1566" priority="1744">
      <formula>IF(RIGHT(TEXT(AM470,"0.#"),1)=".",TRUE,FALSE)</formula>
    </cfRule>
  </conditionalFormatting>
  <conditionalFormatting sqref="AM468">
    <cfRule type="expression" dxfId="1565" priority="1747">
      <formula>IF(RIGHT(TEXT(AM468,"0.#"),1)=".",FALSE,TRUE)</formula>
    </cfRule>
    <cfRule type="expression" dxfId="1564" priority="1748">
      <formula>IF(RIGHT(TEXT(AM468,"0.#"),1)=".",TRUE,FALSE)</formula>
    </cfRule>
  </conditionalFormatting>
  <conditionalFormatting sqref="AM469">
    <cfRule type="expression" dxfId="1563" priority="1745">
      <formula>IF(RIGHT(TEXT(AM469,"0.#"),1)=".",FALSE,TRUE)</formula>
    </cfRule>
    <cfRule type="expression" dxfId="1562" priority="1746">
      <formula>IF(RIGHT(TEXT(AM469,"0.#"),1)=".",TRUE,FALSE)</formula>
    </cfRule>
  </conditionalFormatting>
  <conditionalFormatting sqref="AU470">
    <cfRule type="expression" dxfId="1561" priority="1737">
      <formula>IF(RIGHT(TEXT(AU470,"0.#"),1)=".",FALSE,TRUE)</formula>
    </cfRule>
    <cfRule type="expression" dxfId="1560" priority="1738">
      <formula>IF(RIGHT(TEXT(AU470,"0.#"),1)=".",TRUE,FALSE)</formula>
    </cfRule>
  </conditionalFormatting>
  <conditionalFormatting sqref="AU468">
    <cfRule type="expression" dxfId="1559" priority="1741">
      <formula>IF(RIGHT(TEXT(AU468,"0.#"),1)=".",FALSE,TRUE)</formula>
    </cfRule>
    <cfRule type="expression" dxfId="1558" priority="1742">
      <formula>IF(RIGHT(TEXT(AU468,"0.#"),1)=".",TRUE,FALSE)</formula>
    </cfRule>
  </conditionalFormatting>
  <conditionalFormatting sqref="AU469">
    <cfRule type="expression" dxfId="1557" priority="1739">
      <formula>IF(RIGHT(TEXT(AU469,"0.#"),1)=".",FALSE,TRUE)</formula>
    </cfRule>
    <cfRule type="expression" dxfId="1556" priority="1740">
      <formula>IF(RIGHT(TEXT(AU469,"0.#"),1)=".",TRUE,FALSE)</formula>
    </cfRule>
  </conditionalFormatting>
  <conditionalFormatting sqref="AI470">
    <cfRule type="expression" dxfId="1555" priority="1731">
      <formula>IF(RIGHT(TEXT(AI470,"0.#"),1)=".",FALSE,TRUE)</formula>
    </cfRule>
    <cfRule type="expression" dxfId="1554" priority="1732">
      <formula>IF(RIGHT(TEXT(AI470,"0.#"),1)=".",TRUE,FALSE)</formula>
    </cfRule>
  </conditionalFormatting>
  <conditionalFormatting sqref="AI468">
    <cfRule type="expression" dxfId="1553" priority="1735">
      <formula>IF(RIGHT(TEXT(AI468,"0.#"),1)=".",FALSE,TRUE)</formula>
    </cfRule>
    <cfRule type="expression" dxfId="1552" priority="1736">
      <formula>IF(RIGHT(TEXT(AI468,"0.#"),1)=".",TRUE,FALSE)</formula>
    </cfRule>
  </conditionalFormatting>
  <conditionalFormatting sqref="AI469">
    <cfRule type="expression" dxfId="1551" priority="1733">
      <formula>IF(RIGHT(TEXT(AI469,"0.#"),1)=".",FALSE,TRUE)</formula>
    </cfRule>
    <cfRule type="expression" dxfId="1550" priority="1734">
      <formula>IF(RIGHT(TEXT(AI469,"0.#"),1)=".",TRUE,FALSE)</formula>
    </cfRule>
  </conditionalFormatting>
  <conditionalFormatting sqref="AQ468">
    <cfRule type="expression" dxfId="1549" priority="1725">
      <formula>IF(RIGHT(TEXT(AQ468,"0.#"),1)=".",FALSE,TRUE)</formula>
    </cfRule>
    <cfRule type="expression" dxfId="1548" priority="1726">
      <formula>IF(RIGHT(TEXT(AQ468,"0.#"),1)=".",TRUE,FALSE)</formula>
    </cfRule>
  </conditionalFormatting>
  <conditionalFormatting sqref="AQ469">
    <cfRule type="expression" dxfId="1547" priority="1729">
      <formula>IF(RIGHT(TEXT(AQ469,"0.#"),1)=".",FALSE,TRUE)</formula>
    </cfRule>
    <cfRule type="expression" dxfId="1546" priority="1730">
      <formula>IF(RIGHT(TEXT(AQ469,"0.#"),1)=".",TRUE,FALSE)</formula>
    </cfRule>
  </conditionalFormatting>
  <conditionalFormatting sqref="AQ470">
    <cfRule type="expression" dxfId="1545" priority="1727">
      <formula>IF(RIGHT(TEXT(AQ470,"0.#"),1)=".",FALSE,TRUE)</formula>
    </cfRule>
    <cfRule type="expression" dxfId="1544" priority="1728">
      <formula>IF(RIGHT(TEXT(AQ470,"0.#"),1)=".",TRUE,FALSE)</formula>
    </cfRule>
  </conditionalFormatting>
  <conditionalFormatting sqref="AE475">
    <cfRule type="expression" dxfId="1543" priority="1719">
      <formula>IF(RIGHT(TEXT(AE475,"0.#"),1)=".",FALSE,TRUE)</formula>
    </cfRule>
    <cfRule type="expression" dxfId="1542" priority="1720">
      <formula>IF(RIGHT(TEXT(AE475,"0.#"),1)=".",TRUE,FALSE)</formula>
    </cfRule>
  </conditionalFormatting>
  <conditionalFormatting sqref="AE473">
    <cfRule type="expression" dxfId="1541" priority="1723">
      <formula>IF(RIGHT(TEXT(AE473,"0.#"),1)=".",FALSE,TRUE)</formula>
    </cfRule>
    <cfRule type="expression" dxfId="1540" priority="1724">
      <formula>IF(RIGHT(TEXT(AE473,"0.#"),1)=".",TRUE,FALSE)</formula>
    </cfRule>
  </conditionalFormatting>
  <conditionalFormatting sqref="AE474">
    <cfRule type="expression" dxfId="1539" priority="1721">
      <formula>IF(RIGHT(TEXT(AE474,"0.#"),1)=".",FALSE,TRUE)</formula>
    </cfRule>
    <cfRule type="expression" dxfId="1538" priority="1722">
      <formula>IF(RIGHT(TEXT(AE474,"0.#"),1)=".",TRUE,FALSE)</formula>
    </cfRule>
  </conditionalFormatting>
  <conditionalFormatting sqref="AM475">
    <cfRule type="expression" dxfId="1537" priority="1713">
      <formula>IF(RIGHT(TEXT(AM475,"0.#"),1)=".",FALSE,TRUE)</formula>
    </cfRule>
    <cfRule type="expression" dxfId="1536" priority="1714">
      <formula>IF(RIGHT(TEXT(AM475,"0.#"),1)=".",TRUE,FALSE)</formula>
    </cfRule>
  </conditionalFormatting>
  <conditionalFormatting sqref="AM473">
    <cfRule type="expression" dxfId="1535" priority="1717">
      <formula>IF(RIGHT(TEXT(AM473,"0.#"),1)=".",FALSE,TRUE)</formula>
    </cfRule>
    <cfRule type="expression" dxfId="1534" priority="1718">
      <formula>IF(RIGHT(TEXT(AM473,"0.#"),1)=".",TRUE,FALSE)</formula>
    </cfRule>
  </conditionalFormatting>
  <conditionalFormatting sqref="AM474">
    <cfRule type="expression" dxfId="1533" priority="1715">
      <formula>IF(RIGHT(TEXT(AM474,"0.#"),1)=".",FALSE,TRUE)</formula>
    </cfRule>
    <cfRule type="expression" dxfId="1532" priority="1716">
      <formula>IF(RIGHT(TEXT(AM474,"0.#"),1)=".",TRUE,FALSE)</formula>
    </cfRule>
  </conditionalFormatting>
  <conditionalFormatting sqref="AU475">
    <cfRule type="expression" dxfId="1531" priority="1707">
      <formula>IF(RIGHT(TEXT(AU475,"0.#"),1)=".",FALSE,TRUE)</formula>
    </cfRule>
    <cfRule type="expression" dxfId="1530" priority="1708">
      <formula>IF(RIGHT(TEXT(AU475,"0.#"),1)=".",TRUE,FALSE)</formula>
    </cfRule>
  </conditionalFormatting>
  <conditionalFormatting sqref="AU473">
    <cfRule type="expression" dxfId="1529" priority="1711">
      <formula>IF(RIGHT(TEXT(AU473,"0.#"),1)=".",FALSE,TRUE)</formula>
    </cfRule>
    <cfRule type="expression" dxfId="1528" priority="1712">
      <formula>IF(RIGHT(TEXT(AU473,"0.#"),1)=".",TRUE,FALSE)</formula>
    </cfRule>
  </conditionalFormatting>
  <conditionalFormatting sqref="AU474">
    <cfRule type="expression" dxfId="1527" priority="1709">
      <formula>IF(RIGHT(TEXT(AU474,"0.#"),1)=".",FALSE,TRUE)</formula>
    </cfRule>
    <cfRule type="expression" dxfId="1526" priority="1710">
      <formula>IF(RIGHT(TEXT(AU474,"0.#"),1)=".",TRUE,FALSE)</formula>
    </cfRule>
  </conditionalFormatting>
  <conditionalFormatting sqref="AI475">
    <cfRule type="expression" dxfId="1525" priority="1701">
      <formula>IF(RIGHT(TEXT(AI475,"0.#"),1)=".",FALSE,TRUE)</formula>
    </cfRule>
    <cfRule type="expression" dxfId="1524" priority="1702">
      <formula>IF(RIGHT(TEXT(AI475,"0.#"),1)=".",TRUE,FALSE)</formula>
    </cfRule>
  </conditionalFormatting>
  <conditionalFormatting sqref="AI473">
    <cfRule type="expression" dxfId="1523" priority="1705">
      <formula>IF(RIGHT(TEXT(AI473,"0.#"),1)=".",FALSE,TRUE)</formula>
    </cfRule>
    <cfRule type="expression" dxfId="1522" priority="1706">
      <formula>IF(RIGHT(TEXT(AI473,"0.#"),1)=".",TRUE,FALSE)</formula>
    </cfRule>
  </conditionalFormatting>
  <conditionalFormatting sqref="AI474">
    <cfRule type="expression" dxfId="1521" priority="1703">
      <formula>IF(RIGHT(TEXT(AI474,"0.#"),1)=".",FALSE,TRUE)</formula>
    </cfRule>
    <cfRule type="expression" dxfId="1520" priority="1704">
      <formula>IF(RIGHT(TEXT(AI474,"0.#"),1)=".",TRUE,FALSE)</formula>
    </cfRule>
  </conditionalFormatting>
  <conditionalFormatting sqref="AQ473">
    <cfRule type="expression" dxfId="1519" priority="1695">
      <formula>IF(RIGHT(TEXT(AQ473,"0.#"),1)=".",FALSE,TRUE)</formula>
    </cfRule>
    <cfRule type="expression" dxfId="1518" priority="1696">
      <formula>IF(RIGHT(TEXT(AQ473,"0.#"),1)=".",TRUE,FALSE)</formula>
    </cfRule>
  </conditionalFormatting>
  <conditionalFormatting sqref="AQ474">
    <cfRule type="expression" dxfId="1517" priority="1699">
      <formula>IF(RIGHT(TEXT(AQ474,"0.#"),1)=".",FALSE,TRUE)</formula>
    </cfRule>
    <cfRule type="expression" dxfId="1516" priority="1700">
      <formula>IF(RIGHT(TEXT(AQ474,"0.#"),1)=".",TRUE,FALSE)</formula>
    </cfRule>
  </conditionalFormatting>
  <conditionalFormatting sqref="AQ475">
    <cfRule type="expression" dxfId="1515" priority="1697">
      <formula>IF(RIGHT(TEXT(AQ475,"0.#"),1)=".",FALSE,TRUE)</formula>
    </cfRule>
    <cfRule type="expression" dxfId="1514" priority="1698">
      <formula>IF(RIGHT(TEXT(AQ475,"0.#"),1)=".",TRUE,FALSE)</formula>
    </cfRule>
  </conditionalFormatting>
  <conditionalFormatting sqref="AE480">
    <cfRule type="expression" dxfId="1513" priority="1689">
      <formula>IF(RIGHT(TEXT(AE480,"0.#"),1)=".",FALSE,TRUE)</formula>
    </cfRule>
    <cfRule type="expression" dxfId="1512" priority="1690">
      <formula>IF(RIGHT(TEXT(AE480,"0.#"),1)=".",TRUE,FALSE)</formula>
    </cfRule>
  </conditionalFormatting>
  <conditionalFormatting sqref="AE478">
    <cfRule type="expression" dxfId="1511" priority="1693">
      <formula>IF(RIGHT(TEXT(AE478,"0.#"),1)=".",FALSE,TRUE)</formula>
    </cfRule>
    <cfRule type="expression" dxfId="1510" priority="1694">
      <formula>IF(RIGHT(TEXT(AE478,"0.#"),1)=".",TRUE,FALSE)</formula>
    </cfRule>
  </conditionalFormatting>
  <conditionalFormatting sqref="AE479">
    <cfRule type="expression" dxfId="1509" priority="1691">
      <formula>IF(RIGHT(TEXT(AE479,"0.#"),1)=".",FALSE,TRUE)</formula>
    </cfRule>
    <cfRule type="expression" dxfId="1508" priority="1692">
      <formula>IF(RIGHT(TEXT(AE479,"0.#"),1)=".",TRUE,FALSE)</formula>
    </cfRule>
  </conditionalFormatting>
  <conditionalFormatting sqref="AM480">
    <cfRule type="expression" dxfId="1507" priority="1683">
      <formula>IF(RIGHT(TEXT(AM480,"0.#"),1)=".",FALSE,TRUE)</formula>
    </cfRule>
    <cfRule type="expression" dxfId="1506" priority="1684">
      <formula>IF(RIGHT(TEXT(AM480,"0.#"),1)=".",TRUE,FALSE)</formula>
    </cfRule>
  </conditionalFormatting>
  <conditionalFormatting sqref="AM478">
    <cfRule type="expression" dxfId="1505" priority="1687">
      <formula>IF(RIGHT(TEXT(AM478,"0.#"),1)=".",FALSE,TRUE)</formula>
    </cfRule>
    <cfRule type="expression" dxfId="1504" priority="1688">
      <formula>IF(RIGHT(TEXT(AM478,"0.#"),1)=".",TRUE,FALSE)</formula>
    </cfRule>
  </conditionalFormatting>
  <conditionalFormatting sqref="AM479">
    <cfRule type="expression" dxfId="1503" priority="1685">
      <formula>IF(RIGHT(TEXT(AM479,"0.#"),1)=".",FALSE,TRUE)</formula>
    </cfRule>
    <cfRule type="expression" dxfId="1502" priority="1686">
      <formula>IF(RIGHT(TEXT(AM479,"0.#"),1)=".",TRUE,FALSE)</formula>
    </cfRule>
  </conditionalFormatting>
  <conditionalFormatting sqref="AU480">
    <cfRule type="expression" dxfId="1501" priority="1677">
      <formula>IF(RIGHT(TEXT(AU480,"0.#"),1)=".",FALSE,TRUE)</formula>
    </cfRule>
    <cfRule type="expression" dxfId="1500" priority="1678">
      <formula>IF(RIGHT(TEXT(AU480,"0.#"),1)=".",TRUE,FALSE)</formula>
    </cfRule>
  </conditionalFormatting>
  <conditionalFormatting sqref="AU478">
    <cfRule type="expression" dxfId="1499" priority="1681">
      <formula>IF(RIGHT(TEXT(AU478,"0.#"),1)=".",FALSE,TRUE)</formula>
    </cfRule>
    <cfRule type="expression" dxfId="1498" priority="1682">
      <formula>IF(RIGHT(TEXT(AU478,"0.#"),1)=".",TRUE,FALSE)</formula>
    </cfRule>
  </conditionalFormatting>
  <conditionalFormatting sqref="AU479">
    <cfRule type="expression" dxfId="1497" priority="1679">
      <formula>IF(RIGHT(TEXT(AU479,"0.#"),1)=".",FALSE,TRUE)</formula>
    </cfRule>
    <cfRule type="expression" dxfId="1496" priority="1680">
      <formula>IF(RIGHT(TEXT(AU479,"0.#"),1)=".",TRUE,FALSE)</formula>
    </cfRule>
  </conditionalFormatting>
  <conditionalFormatting sqref="AI480">
    <cfRule type="expression" dxfId="1495" priority="1671">
      <formula>IF(RIGHT(TEXT(AI480,"0.#"),1)=".",FALSE,TRUE)</formula>
    </cfRule>
    <cfRule type="expression" dxfId="1494" priority="1672">
      <formula>IF(RIGHT(TEXT(AI480,"0.#"),1)=".",TRUE,FALSE)</formula>
    </cfRule>
  </conditionalFormatting>
  <conditionalFormatting sqref="AI478">
    <cfRule type="expression" dxfId="1493" priority="1675">
      <formula>IF(RIGHT(TEXT(AI478,"0.#"),1)=".",FALSE,TRUE)</formula>
    </cfRule>
    <cfRule type="expression" dxfId="1492" priority="1676">
      <formula>IF(RIGHT(TEXT(AI478,"0.#"),1)=".",TRUE,FALSE)</formula>
    </cfRule>
  </conditionalFormatting>
  <conditionalFormatting sqref="AI479">
    <cfRule type="expression" dxfId="1491" priority="1673">
      <formula>IF(RIGHT(TEXT(AI479,"0.#"),1)=".",FALSE,TRUE)</formula>
    </cfRule>
    <cfRule type="expression" dxfId="1490" priority="1674">
      <formula>IF(RIGHT(TEXT(AI479,"0.#"),1)=".",TRUE,FALSE)</formula>
    </cfRule>
  </conditionalFormatting>
  <conditionalFormatting sqref="AQ478">
    <cfRule type="expression" dxfId="1489" priority="1665">
      <formula>IF(RIGHT(TEXT(AQ478,"0.#"),1)=".",FALSE,TRUE)</formula>
    </cfRule>
    <cfRule type="expression" dxfId="1488" priority="1666">
      <formula>IF(RIGHT(TEXT(AQ478,"0.#"),1)=".",TRUE,FALSE)</formula>
    </cfRule>
  </conditionalFormatting>
  <conditionalFormatting sqref="AQ479">
    <cfRule type="expression" dxfId="1487" priority="1669">
      <formula>IF(RIGHT(TEXT(AQ479,"0.#"),1)=".",FALSE,TRUE)</formula>
    </cfRule>
    <cfRule type="expression" dxfId="1486" priority="1670">
      <formula>IF(RIGHT(TEXT(AQ479,"0.#"),1)=".",TRUE,FALSE)</formula>
    </cfRule>
  </conditionalFormatting>
  <conditionalFormatting sqref="AQ480">
    <cfRule type="expression" dxfId="1485" priority="1667">
      <formula>IF(RIGHT(TEXT(AQ480,"0.#"),1)=".",FALSE,TRUE)</formula>
    </cfRule>
    <cfRule type="expression" dxfId="1484" priority="1668">
      <formula>IF(RIGHT(TEXT(AQ480,"0.#"),1)=".",TRUE,FALSE)</formula>
    </cfRule>
  </conditionalFormatting>
  <conditionalFormatting sqref="AM47">
    <cfRule type="expression" dxfId="1483" priority="1959">
      <formula>IF(RIGHT(TEXT(AM47,"0.#"),1)=".",FALSE,TRUE)</formula>
    </cfRule>
    <cfRule type="expression" dxfId="1482" priority="1960">
      <formula>IF(RIGHT(TEXT(AM47,"0.#"),1)=".",TRUE,FALSE)</formula>
    </cfRule>
  </conditionalFormatting>
  <conditionalFormatting sqref="AI46">
    <cfRule type="expression" dxfId="1481" priority="1963">
      <formula>IF(RIGHT(TEXT(AI46,"0.#"),1)=".",FALSE,TRUE)</formula>
    </cfRule>
    <cfRule type="expression" dxfId="1480" priority="1964">
      <formula>IF(RIGHT(TEXT(AI46,"0.#"),1)=".",TRUE,FALSE)</formula>
    </cfRule>
  </conditionalFormatting>
  <conditionalFormatting sqref="AM46">
    <cfRule type="expression" dxfId="1479" priority="1961">
      <formula>IF(RIGHT(TEXT(AM46,"0.#"),1)=".",FALSE,TRUE)</formula>
    </cfRule>
    <cfRule type="expression" dxfId="1478" priority="1962">
      <formula>IF(RIGHT(TEXT(AM46,"0.#"),1)=".",TRUE,FALSE)</formula>
    </cfRule>
  </conditionalFormatting>
  <conditionalFormatting sqref="AU46:AU48">
    <cfRule type="expression" dxfId="1477" priority="1953">
      <formula>IF(RIGHT(TEXT(AU46,"0.#"),1)=".",FALSE,TRUE)</formula>
    </cfRule>
    <cfRule type="expression" dxfId="1476" priority="1954">
      <formula>IF(RIGHT(TEXT(AU46,"0.#"),1)=".",TRUE,FALSE)</formula>
    </cfRule>
  </conditionalFormatting>
  <conditionalFormatting sqref="AM48">
    <cfRule type="expression" dxfId="1475" priority="1957">
      <formula>IF(RIGHT(TEXT(AM48,"0.#"),1)=".",FALSE,TRUE)</formula>
    </cfRule>
    <cfRule type="expression" dxfId="1474" priority="1958">
      <formula>IF(RIGHT(TEXT(AM48,"0.#"),1)=".",TRUE,FALSE)</formula>
    </cfRule>
  </conditionalFormatting>
  <conditionalFormatting sqref="AQ46:AQ48">
    <cfRule type="expression" dxfId="1473" priority="1955">
      <formula>IF(RIGHT(TEXT(AQ46,"0.#"),1)=".",FALSE,TRUE)</formula>
    </cfRule>
    <cfRule type="expression" dxfId="1472" priority="1956">
      <formula>IF(RIGHT(TEXT(AQ46,"0.#"),1)=".",TRUE,FALSE)</formula>
    </cfRule>
  </conditionalFormatting>
  <conditionalFormatting sqref="AE146:AE147 AI146:AI147 AM146:AM147 AQ146:AQ147 AU146:AU147">
    <cfRule type="expression" dxfId="1471" priority="1947">
      <formula>IF(RIGHT(TEXT(AE146,"0.#"),1)=".",FALSE,TRUE)</formula>
    </cfRule>
    <cfRule type="expression" dxfId="1470" priority="1948">
      <formula>IF(RIGHT(TEXT(AE146,"0.#"),1)=".",TRUE,FALSE)</formula>
    </cfRule>
  </conditionalFormatting>
  <conditionalFormatting sqref="AE138:AE139 AI138:AI139 AM138:AM139 AQ138:AQ139 AU138:AU139">
    <cfRule type="expression" dxfId="1469" priority="1951">
      <formula>IF(RIGHT(TEXT(AE138,"0.#"),1)=".",FALSE,TRUE)</formula>
    </cfRule>
    <cfRule type="expression" dxfId="1468" priority="1952">
      <formula>IF(RIGHT(TEXT(AE138,"0.#"),1)=".",TRUE,FALSE)</formula>
    </cfRule>
  </conditionalFormatting>
  <conditionalFormatting sqref="AE142:AE143 AI142:AI143 AM142:AM143 AQ142:AQ143 AU142:AU143">
    <cfRule type="expression" dxfId="1467" priority="1949">
      <formula>IF(RIGHT(TEXT(AE142,"0.#"),1)=".",FALSE,TRUE)</formula>
    </cfRule>
    <cfRule type="expression" dxfId="1466" priority="1950">
      <formula>IF(RIGHT(TEXT(AE142,"0.#"),1)=".",TRUE,FALSE)</formula>
    </cfRule>
  </conditionalFormatting>
  <conditionalFormatting sqref="AE198:AE199 AI198:AI199 AM198:AM199 AQ198:AQ199 AU198:AU199">
    <cfRule type="expression" dxfId="1465" priority="1941">
      <formula>IF(RIGHT(TEXT(AE198,"0.#"),1)=".",FALSE,TRUE)</formula>
    </cfRule>
    <cfRule type="expression" dxfId="1464" priority="1942">
      <formula>IF(RIGHT(TEXT(AE198,"0.#"),1)=".",TRUE,FALSE)</formula>
    </cfRule>
  </conditionalFormatting>
  <conditionalFormatting sqref="AE150:AE151 AI150:AI151 AM150:AM151 AQ150:AQ151 AU150:AU151">
    <cfRule type="expression" dxfId="1463" priority="1945">
      <formula>IF(RIGHT(TEXT(AE150,"0.#"),1)=".",FALSE,TRUE)</formula>
    </cfRule>
    <cfRule type="expression" dxfId="1462" priority="1946">
      <formula>IF(RIGHT(TEXT(AE150,"0.#"),1)=".",TRUE,FALSE)</formula>
    </cfRule>
  </conditionalFormatting>
  <conditionalFormatting sqref="AE194:AE195 AI194:AI195 AM194:AM195 AQ194:AQ195 AU194:AU195">
    <cfRule type="expression" dxfId="1461" priority="1943">
      <formula>IF(RIGHT(TEXT(AE194,"0.#"),1)=".",FALSE,TRUE)</formula>
    </cfRule>
    <cfRule type="expression" dxfId="1460" priority="1944">
      <formula>IF(RIGHT(TEXT(AE194,"0.#"),1)=".",TRUE,FALSE)</formula>
    </cfRule>
  </conditionalFormatting>
  <conditionalFormatting sqref="AE210:AE211 AI210:AI211 AM210:AM211 AQ210:AQ211 AU210:AU211">
    <cfRule type="expression" dxfId="1459" priority="1935">
      <formula>IF(RIGHT(TEXT(AE210,"0.#"),1)=".",FALSE,TRUE)</formula>
    </cfRule>
    <cfRule type="expression" dxfId="1458" priority="1936">
      <formula>IF(RIGHT(TEXT(AE210,"0.#"),1)=".",TRUE,FALSE)</formula>
    </cfRule>
  </conditionalFormatting>
  <conditionalFormatting sqref="AE202:AE203 AI202:AI203 AM202:AM203 AQ202:AQ203 AU202:AU203">
    <cfRule type="expression" dxfId="1457" priority="1939">
      <formula>IF(RIGHT(TEXT(AE202,"0.#"),1)=".",FALSE,TRUE)</formula>
    </cfRule>
    <cfRule type="expression" dxfId="1456" priority="1940">
      <formula>IF(RIGHT(TEXT(AE202,"0.#"),1)=".",TRUE,FALSE)</formula>
    </cfRule>
  </conditionalFormatting>
  <conditionalFormatting sqref="AE206:AE207 AI206:AI207 AM206:AM207 AQ206:AQ207 AU206:AU207">
    <cfRule type="expression" dxfId="1455" priority="1937">
      <formula>IF(RIGHT(TEXT(AE206,"0.#"),1)=".",FALSE,TRUE)</formula>
    </cfRule>
    <cfRule type="expression" dxfId="1454" priority="1938">
      <formula>IF(RIGHT(TEXT(AE206,"0.#"),1)=".",TRUE,FALSE)</formula>
    </cfRule>
  </conditionalFormatting>
  <conditionalFormatting sqref="AE262:AE263 AI262:AI263 AM262:AM263 AQ262:AQ263 AU262:AU263">
    <cfRule type="expression" dxfId="1453" priority="1929">
      <formula>IF(RIGHT(TEXT(AE262,"0.#"),1)=".",FALSE,TRUE)</formula>
    </cfRule>
    <cfRule type="expression" dxfId="1452" priority="1930">
      <formula>IF(RIGHT(TEXT(AE262,"0.#"),1)=".",TRUE,FALSE)</formula>
    </cfRule>
  </conditionalFormatting>
  <conditionalFormatting sqref="AE254:AE255 AI254:AI255 AM254:AM255 AQ254:AQ255 AU254:AU255">
    <cfRule type="expression" dxfId="1451" priority="1933">
      <formula>IF(RIGHT(TEXT(AE254,"0.#"),1)=".",FALSE,TRUE)</formula>
    </cfRule>
    <cfRule type="expression" dxfId="1450" priority="1934">
      <formula>IF(RIGHT(TEXT(AE254,"0.#"),1)=".",TRUE,FALSE)</formula>
    </cfRule>
  </conditionalFormatting>
  <conditionalFormatting sqref="AE258:AE259 AI258:AI259 AM258:AM259 AQ258:AQ259 AU258:AU259">
    <cfRule type="expression" dxfId="1449" priority="1931">
      <formula>IF(RIGHT(TEXT(AE258,"0.#"),1)=".",FALSE,TRUE)</formula>
    </cfRule>
    <cfRule type="expression" dxfId="1448" priority="1932">
      <formula>IF(RIGHT(TEXT(AE258,"0.#"),1)=".",TRUE,FALSE)</formula>
    </cfRule>
  </conditionalFormatting>
  <conditionalFormatting sqref="AE314:AE315 AI314:AI315 AM314:AM315 AQ314:AQ315 AU314:AU315">
    <cfRule type="expression" dxfId="1447" priority="1923">
      <formula>IF(RIGHT(TEXT(AE314,"0.#"),1)=".",FALSE,TRUE)</formula>
    </cfRule>
    <cfRule type="expression" dxfId="1446" priority="1924">
      <formula>IF(RIGHT(TEXT(AE314,"0.#"),1)=".",TRUE,FALSE)</formula>
    </cfRule>
  </conditionalFormatting>
  <conditionalFormatting sqref="AE266:AE267 AI266:AI267 AM266:AM267 AQ266:AQ267 AU266:AU267">
    <cfRule type="expression" dxfId="1445" priority="1927">
      <formula>IF(RIGHT(TEXT(AE266,"0.#"),1)=".",FALSE,TRUE)</formula>
    </cfRule>
    <cfRule type="expression" dxfId="1444" priority="1928">
      <formula>IF(RIGHT(TEXT(AE266,"0.#"),1)=".",TRUE,FALSE)</formula>
    </cfRule>
  </conditionalFormatting>
  <conditionalFormatting sqref="AE270:AE271 AI270:AI271 AM270:AM271 AQ270:AQ271 AU270:AU271">
    <cfRule type="expression" dxfId="1443" priority="1925">
      <formula>IF(RIGHT(TEXT(AE270,"0.#"),1)=".",FALSE,TRUE)</formula>
    </cfRule>
    <cfRule type="expression" dxfId="1442" priority="1926">
      <formula>IF(RIGHT(TEXT(AE270,"0.#"),1)=".",TRUE,FALSE)</formula>
    </cfRule>
  </conditionalFormatting>
  <conditionalFormatting sqref="AE326:AE327 AI326:AI327 AM326:AM327 AQ326:AQ327 AU326:AU327">
    <cfRule type="expression" dxfId="1441" priority="1917">
      <formula>IF(RIGHT(TEXT(AE326,"0.#"),1)=".",FALSE,TRUE)</formula>
    </cfRule>
    <cfRule type="expression" dxfId="1440" priority="1918">
      <formula>IF(RIGHT(TEXT(AE326,"0.#"),1)=".",TRUE,FALSE)</formula>
    </cfRule>
  </conditionalFormatting>
  <conditionalFormatting sqref="AE318:AE319 AI318:AI319 AM318:AM319 AQ318:AQ319 AU318:AU319">
    <cfRule type="expression" dxfId="1439" priority="1921">
      <formula>IF(RIGHT(TEXT(AE318,"0.#"),1)=".",FALSE,TRUE)</formula>
    </cfRule>
    <cfRule type="expression" dxfId="1438" priority="1922">
      <formula>IF(RIGHT(TEXT(AE318,"0.#"),1)=".",TRUE,FALSE)</formula>
    </cfRule>
  </conditionalFormatting>
  <conditionalFormatting sqref="AE322:AE323 AI322:AI323 AM322:AM323 AQ322:AQ323 AU322:AU323">
    <cfRule type="expression" dxfId="1437" priority="1919">
      <formula>IF(RIGHT(TEXT(AE322,"0.#"),1)=".",FALSE,TRUE)</formula>
    </cfRule>
    <cfRule type="expression" dxfId="1436" priority="1920">
      <formula>IF(RIGHT(TEXT(AE322,"0.#"),1)=".",TRUE,FALSE)</formula>
    </cfRule>
  </conditionalFormatting>
  <conditionalFormatting sqref="AE378:AE379 AI378:AI379 AM378:AM379 AQ378:AQ379 AU378:AU379">
    <cfRule type="expression" dxfId="1435" priority="1911">
      <formula>IF(RIGHT(TEXT(AE378,"0.#"),1)=".",FALSE,TRUE)</formula>
    </cfRule>
    <cfRule type="expression" dxfId="1434" priority="1912">
      <formula>IF(RIGHT(TEXT(AE378,"0.#"),1)=".",TRUE,FALSE)</formula>
    </cfRule>
  </conditionalFormatting>
  <conditionalFormatting sqref="AE330:AE331 AI330:AI331 AM330:AM331 AQ330:AQ331 AU330:AU331">
    <cfRule type="expression" dxfId="1433" priority="1915">
      <formula>IF(RIGHT(TEXT(AE330,"0.#"),1)=".",FALSE,TRUE)</formula>
    </cfRule>
    <cfRule type="expression" dxfId="1432" priority="1916">
      <formula>IF(RIGHT(TEXT(AE330,"0.#"),1)=".",TRUE,FALSE)</formula>
    </cfRule>
  </conditionalFormatting>
  <conditionalFormatting sqref="AE374:AE375 AI374:AI375 AM374:AM375 AQ374:AQ375 AU374:AU375">
    <cfRule type="expression" dxfId="1431" priority="1913">
      <formula>IF(RIGHT(TEXT(AE374,"0.#"),1)=".",FALSE,TRUE)</formula>
    </cfRule>
    <cfRule type="expression" dxfId="1430" priority="1914">
      <formula>IF(RIGHT(TEXT(AE374,"0.#"),1)=".",TRUE,FALSE)</formula>
    </cfRule>
  </conditionalFormatting>
  <conditionalFormatting sqref="AE390:AE391 AI390:AI391 AM390:AM391 AQ390:AQ391 AU390:AU391">
    <cfRule type="expression" dxfId="1429" priority="1905">
      <formula>IF(RIGHT(TEXT(AE390,"0.#"),1)=".",FALSE,TRUE)</formula>
    </cfRule>
    <cfRule type="expression" dxfId="1428" priority="1906">
      <formula>IF(RIGHT(TEXT(AE390,"0.#"),1)=".",TRUE,FALSE)</formula>
    </cfRule>
  </conditionalFormatting>
  <conditionalFormatting sqref="AE382:AE383 AI382:AI383 AM382:AM383 AQ382:AQ383 AU382:AU383">
    <cfRule type="expression" dxfId="1427" priority="1909">
      <formula>IF(RIGHT(TEXT(AE382,"0.#"),1)=".",FALSE,TRUE)</formula>
    </cfRule>
    <cfRule type="expression" dxfId="1426" priority="1910">
      <formula>IF(RIGHT(TEXT(AE382,"0.#"),1)=".",TRUE,FALSE)</formula>
    </cfRule>
  </conditionalFormatting>
  <conditionalFormatting sqref="AE386:AE387 AI386:AI387 AM386:AM387 AQ386:AQ387 AU386:AU387">
    <cfRule type="expression" dxfId="1425" priority="1907">
      <formula>IF(RIGHT(TEXT(AE386,"0.#"),1)=".",FALSE,TRUE)</formula>
    </cfRule>
    <cfRule type="expression" dxfId="1424" priority="1908">
      <formula>IF(RIGHT(TEXT(AE386,"0.#"),1)=".",TRUE,FALSE)</formula>
    </cfRule>
  </conditionalFormatting>
  <conditionalFormatting sqref="AE440">
    <cfRule type="expression" dxfId="1423" priority="1899">
      <formula>IF(RIGHT(TEXT(AE440,"0.#"),1)=".",FALSE,TRUE)</formula>
    </cfRule>
    <cfRule type="expression" dxfId="1422" priority="1900">
      <formula>IF(RIGHT(TEXT(AE440,"0.#"),1)=".",TRUE,FALSE)</formula>
    </cfRule>
  </conditionalFormatting>
  <conditionalFormatting sqref="AE438">
    <cfRule type="expression" dxfId="1421" priority="1903">
      <formula>IF(RIGHT(TEXT(AE438,"0.#"),1)=".",FALSE,TRUE)</formula>
    </cfRule>
    <cfRule type="expression" dxfId="1420" priority="1904">
      <formula>IF(RIGHT(TEXT(AE438,"0.#"),1)=".",TRUE,FALSE)</formula>
    </cfRule>
  </conditionalFormatting>
  <conditionalFormatting sqref="AE439">
    <cfRule type="expression" dxfId="1419" priority="1901">
      <formula>IF(RIGHT(TEXT(AE439,"0.#"),1)=".",FALSE,TRUE)</formula>
    </cfRule>
    <cfRule type="expression" dxfId="1418" priority="1902">
      <formula>IF(RIGHT(TEXT(AE439,"0.#"),1)=".",TRUE,FALSE)</formula>
    </cfRule>
  </conditionalFormatting>
  <conditionalFormatting sqref="AM440">
    <cfRule type="expression" dxfId="1417" priority="1893">
      <formula>IF(RIGHT(TEXT(AM440,"0.#"),1)=".",FALSE,TRUE)</formula>
    </cfRule>
    <cfRule type="expression" dxfId="1416" priority="1894">
      <formula>IF(RIGHT(TEXT(AM440,"0.#"),1)=".",TRUE,FALSE)</formula>
    </cfRule>
  </conditionalFormatting>
  <conditionalFormatting sqref="AM438">
    <cfRule type="expression" dxfId="1415" priority="1897">
      <formula>IF(RIGHT(TEXT(AM438,"0.#"),1)=".",FALSE,TRUE)</formula>
    </cfRule>
    <cfRule type="expression" dxfId="1414" priority="1898">
      <formula>IF(RIGHT(TEXT(AM438,"0.#"),1)=".",TRUE,FALSE)</formula>
    </cfRule>
  </conditionalFormatting>
  <conditionalFormatting sqref="AM439">
    <cfRule type="expression" dxfId="1413" priority="1895">
      <formula>IF(RIGHT(TEXT(AM439,"0.#"),1)=".",FALSE,TRUE)</formula>
    </cfRule>
    <cfRule type="expression" dxfId="1412" priority="1896">
      <formula>IF(RIGHT(TEXT(AM439,"0.#"),1)=".",TRUE,FALSE)</formula>
    </cfRule>
  </conditionalFormatting>
  <conditionalFormatting sqref="AU440">
    <cfRule type="expression" dxfId="1411" priority="1887">
      <formula>IF(RIGHT(TEXT(AU440,"0.#"),1)=".",FALSE,TRUE)</formula>
    </cfRule>
    <cfRule type="expression" dxfId="1410" priority="1888">
      <formula>IF(RIGHT(TEXT(AU440,"0.#"),1)=".",TRUE,FALSE)</formula>
    </cfRule>
  </conditionalFormatting>
  <conditionalFormatting sqref="AU438">
    <cfRule type="expression" dxfId="1409" priority="1891">
      <formula>IF(RIGHT(TEXT(AU438,"0.#"),1)=".",FALSE,TRUE)</formula>
    </cfRule>
    <cfRule type="expression" dxfId="1408" priority="1892">
      <formula>IF(RIGHT(TEXT(AU438,"0.#"),1)=".",TRUE,FALSE)</formula>
    </cfRule>
  </conditionalFormatting>
  <conditionalFormatting sqref="AU439">
    <cfRule type="expression" dxfId="1407" priority="1889">
      <formula>IF(RIGHT(TEXT(AU439,"0.#"),1)=".",FALSE,TRUE)</formula>
    </cfRule>
    <cfRule type="expression" dxfId="1406" priority="1890">
      <formula>IF(RIGHT(TEXT(AU439,"0.#"),1)=".",TRUE,FALSE)</formula>
    </cfRule>
  </conditionalFormatting>
  <conditionalFormatting sqref="AI440">
    <cfRule type="expression" dxfId="1405" priority="1881">
      <formula>IF(RIGHT(TEXT(AI440,"0.#"),1)=".",FALSE,TRUE)</formula>
    </cfRule>
    <cfRule type="expression" dxfId="1404" priority="1882">
      <formula>IF(RIGHT(TEXT(AI440,"0.#"),1)=".",TRUE,FALSE)</formula>
    </cfRule>
  </conditionalFormatting>
  <conditionalFormatting sqref="AI438">
    <cfRule type="expression" dxfId="1403" priority="1885">
      <formula>IF(RIGHT(TEXT(AI438,"0.#"),1)=".",FALSE,TRUE)</formula>
    </cfRule>
    <cfRule type="expression" dxfId="1402" priority="1886">
      <formula>IF(RIGHT(TEXT(AI438,"0.#"),1)=".",TRUE,FALSE)</formula>
    </cfRule>
  </conditionalFormatting>
  <conditionalFormatting sqref="AI439">
    <cfRule type="expression" dxfId="1401" priority="1883">
      <formula>IF(RIGHT(TEXT(AI439,"0.#"),1)=".",FALSE,TRUE)</formula>
    </cfRule>
    <cfRule type="expression" dxfId="1400" priority="1884">
      <formula>IF(RIGHT(TEXT(AI439,"0.#"),1)=".",TRUE,FALSE)</formula>
    </cfRule>
  </conditionalFormatting>
  <conditionalFormatting sqref="AQ438">
    <cfRule type="expression" dxfId="1399" priority="1875">
      <formula>IF(RIGHT(TEXT(AQ438,"0.#"),1)=".",FALSE,TRUE)</formula>
    </cfRule>
    <cfRule type="expression" dxfId="1398" priority="1876">
      <formula>IF(RIGHT(TEXT(AQ438,"0.#"),1)=".",TRUE,FALSE)</formula>
    </cfRule>
  </conditionalFormatting>
  <conditionalFormatting sqref="AQ439">
    <cfRule type="expression" dxfId="1397" priority="1879">
      <formula>IF(RIGHT(TEXT(AQ439,"0.#"),1)=".",FALSE,TRUE)</formula>
    </cfRule>
    <cfRule type="expression" dxfId="1396" priority="1880">
      <formula>IF(RIGHT(TEXT(AQ439,"0.#"),1)=".",TRUE,FALSE)</formula>
    </cfRule>
  </conditionalFormatting>
  <conditionalFormatting sqref="AQ440">
    <cfRule type="expression" dxfId="1395" priority="1877">
      <formula>IF(RIGHT(TEXT(AQ440,"0.#"),1)=".",FALSE,TRUE)</formula>
    </cfRule>
    <cfRule type="expression" dxfId="1394" priority="1878">
      <formula>IF(RIGHT(TEXT(AQ440,"0.#"),1)=".",TRUE,FALSE)</formula>
    </cfRule>
  </conditionalFormatting>
  <conditionalFormatting sqref="AE445">
    <cfRule type="expression" dxfId="1393" priority="1869">
      <formula>IF(RIGHT(TEXT(AE445,"0.#"),1)=".",FALSE,TRUE)</formula>
    </cfRule>
    <cfRule type="expression" dxfId="1392" priority="1870">
      <formula>IF(RIGHT(TEXT(AE445,"0.#"),1)=".",TRUE,FALSE)</formula>
    </cfRule>
  </conditionalFormatting>
  <conditionalFormatting sqref="AE443">
    <cfRule type="expression" dxfId="1391" priority="1873">
      <formula>IF(RIGHT(TEXT(AE443,"0.#"),1)=".",FALSE,TRUE)</formula>
    </cfRule>
    <cfRule type="expression" dxfId="1390" priority="1874">
      <formula>IF(RIGHT(TEXT(AE443,"0.#"),1)=".",TRUE,FALSE)</formula>
    </cfRule>
  </conditionalFormatting>
  <conditionalFormatting sqref="AE444">
    <cfRule type="expression" dxfId="1389" priority="1871">
      <formula>IF(RIGHT(TEXT(AE444,"0.#"),1)=".",FALSE,TRUE)</formula>
    </cfRule>
    <cfRule type="expression" dxfId="1388" priority="1872">
      <formula>IF(RIGHT(TEXT(AE444,"0.#"),1)=".",TRUE,FALSE)</formula>
    </cfRule>
  </conditionalFormatting>
  <conditionalFormatting sqref="AM445">
    <cfRule type="expression" dxfId="1387" priority="1863">
      <formula>IF(RIGHT(TEXT(AM445,"0.#"),1)=".",FALSE,TRUE)</formula>
    </cfRule>
    <cfRule type="expression" dxfId="1386" priority="1864">
      <formula>IF(RIGHT(TEXT(AM445,"0.#"),1)=".",TRUE,FALSE)</formula>
    </cfRule>
  </conditionalFormatting>
  <conditionalFormatting sqref="AM443">
    <cfRule type="expression" dxfId="1385" priority="1867">
      <formula>IF(RIGHT(TEXT(AM443,"0.#"),1)=".",FALSE,TRUE)</formula>
    </cfRule>
    <cfRule type="expression" dxfId="1384" priority="1868">
      <formula>IF(RIGHT(TEXT(AM443,"0.#"),1)=".",TRUE,FALSE)</formula>
    </cfRule>
  </conditionalFormatting>
  <conditionalFormatting sqref="AM444">
    <cfRule type="expression" dxfId="1383" priority="1865">
      <formula>IF(RIGHT(TEXT(AM444,"0.#"),1)=".",FALSE,TRUE)</formula>
    </cfRule>
    <cfRule type="expression" dxfId="1382" priority="1866">
      <formula>IF(RIGHT(TEXT(AM444,"0.#"),1)=".",TRUE,FALSE)</formula>
    </cfRule>
  </conditionalFormatting>
  <conditionalFormatting sqref="AU445">
    <cfRule type="expression" dxfId="1381" priority="1857">
      <formula>IF(RIGHT(TEXT(AU445,"0.#"),1)=".",FALSE,TRUE)</formula>
    </cfRule>
    <cfRule type="expression" dxfId="1380" priority="1858">
      <formula>IF(RIGHT(TEXT(AU445,"0.#"),1)=".",TRUE,FALSE)</formula>
    </cfRule>
  </conditionalFormatting>
  <conditionalFormatting sqref="AU443">
    <cfRule type="expression" dxfId="1379" priority="1861">
      <formula>IF(RIGHT(TEXT(AU443,"0.#"),1)=".",FALSE,TRUE)</formula>
    </cfRule>
    <cfRule type="expression" dxfId="1378" priority="1862">
      <formula>IF(RIGHT(TEXT(AU443,"0.#"),1)=".",TRUE,FALSE)</formula>
    </cfRule>
  </conditionalFormatting>
  <conditionalFormatting sqref="AU444">
    <cfRule type="expression" dxfId="1377" priority="1859">
      <formula>IF(RIGHT(TEXT(AU444,"0.#"),1)=".",FALSE,TRUE)</formula>
    </cfRule>
    <cfRule type="expression" dxfId="1376" priority="1860">
      <formula>IF(RIGHT(TEXT(AU444,"0.#"),1)=".",TRUE,FALSE)</formula>
    </cfRule>
  </conditionalFormatting>
  <conditionalFormatting sqref="AI445">
    <cfRule type="expression" dxfId="1375" priority="1851">
      <formula>IF(RIGHT(TEXT(AI445,"0.#"),1)=".",FALSE,TRUE)</formula>
    </cfRule>
    <cfRule type="expression" dxfId="1374" priority="1852">
      <formula>IF(RIGHT(TEXT(AI445,"0.#"),1)=".",TRUE,FALSE)</formula>
    </cfRule>
  </conditionalFormatting>
  <conditionalFormatting sqref="AI443">
    <cfRule type="expression" dxfId="1373" priority="1855">
      <formula>IF(RIGHT(TEXT(AI443,"0.#"),1)=".",FALSE,TRUE)</formula>
    </cfRule>
    <cfRule type="expression" dxfId="1372" priority="1856">
      <formula>IF(RIGHT(TEXT(AI443,"0.#"),1)=".",TRUE,FALSE)</formula>
    </cfRule>
  </conditionalFormatting>
  <conditionalFormatting sqref="AI444">
    <cfRule type="expression" dxfId="1371" priority="1853">
      <formula>IF(RIGHT(TEXT(AI444,"0.#"),1)=".",FALSE,TRUE)</formula>
    </cfRule>
    <cfRule type="expression" dxfId="1370" priority="1854">
      <formula>IF(RIGHT(TEXT(AI444,"0.#"),1)=".",TRUE,FALSE)</formula>
    </cfRule>
  </conditionalFormatting>
  <conditionalFormatting sqref="AQ443">
    <cfRule type="expression" dxfId="1369" priority="1845">
      <formula>IF(RIGHT(TEXT(AQ443,"0.#"),1)=".",FALSE,TRUE)</formula>
    </cfRule>
    <cfRule type="expression" dxfId="1368" priority="1846">
      <formula>IF(RIGHT(TEXT(AQ443,"0.#"),1)=".",TRUE,FALSE)</formula>
    </cfRule>
  </conditionalFormatting>
  <conditionalFormatting sqref="AQ444">
    <cfRule type="expression" dxfId="1367" priority="1849">
      <formula>IF(RIGHT(TEXT(AQ444,"0.#"),1)=".",FALSE,TRUE)</formula>
    </cfRule>
    <cfRule type="expression" dxfId="1366" priority="1850">
      <formula>IF(RIGHT(TEXT(AQ444,"0.#"),1)=".",TRUE,FALSE)</formula>
    </cfRule>
  </conditionalFormatting>
  <conditionalFormatting sqref="AQ445">
    <cfRule type="expression" dxfId="1365" priority="1847">
      <formula>IF(RIGHT(TEXT(AQ445,"0.#"),1)=".",FALSE,TRUE)</formula>
    </cfRule>
    <cfRule type="expression" dxfId="1364" priority="1848">
      <formula>IF(RIGHT(TEXT(AQ445,"0.#"),1)=".",TRUE,FALSE)</formula>
    </cfRule>
  </conditionalFormatting>
  <conditionalFormatting sqref="Y880:Y907">
    <cfRule type="expression" dxfId="1363" priority="2075">
      <formula>IF(RIGHT(TEXT(Y880,"0.#"),1)=".",FALSE,TRUE)</formula>
    </cfRule>
    <cfRule type="expression" dxfId="1362" priority="2076">
      <formula>IF(RIGHT(TEXT(Y880,"0.#"),1)=".",TRUE,FALSE)</formula>
    </cfRule>
  </conditionalFormatting>
  <conditionalFormatting sqref="Y878:Y879">
    <cfRule type="expression" dxfId="1361" priority="2069">
      <formula>IF(RIGHT(TEXT(Y878,"0.#"),1)=".",FALSE,TRUE)</formula>
    </cfRule>
    <cfRule type="expression" dxfId="1360" priority="2070">
      <formula>IF(RIGHT(TEXT(Y878,"0.#"),1)=".",TRUE,FALSE)</formula>
    </cfRule>
  </conditionalFormatting>
  <conditionalFormatting sqref="Y913:Y940">
    <cfRule type="expression" dxfId="1359" priority="2063">
      <formula>IF(RIGHT(TEXT(Y913,"0.#"),1)=".",FALSE,TRUE)</formula>
    </cfRule>
    <cfRule type="expression" dxfId="1358" priority="2064">
      <formula>IF(RIGHT(TEXT(Y913,"0.#"),1)=".",TRUE,FALSE)</formula>
    </cfRule>
  </conditionalFormatting>
  <conditionalFormatting sqref="Y911:Y912">
    <cfRule type="expression" dxfId="1357" priority="2057">
      <formula>IF(RIGHT(TEXT(Y911,"0.#"),1)=".",FALSE,TRUE)</formula>
    </cfRule>
    <cfRule type="expression" dxfId="1356" priority="2058">
      <formula>IF(RIGHT(TEXT(Y911,"0.#"),1)=".",TRUE,FALSE)</formula>
    </cfRule>
  </conditionalFormatting>
  <conditionalFormatting sqref="Y946:Y973">
    <cfRule type="expression" dxfId="1355" priority="2051">
      <formula>IF(RIGHT(TEXT(Y946,"0.#"),1)=".",FALSE,TRUE)</formula>
    </cfRule>
    <cfRule type="expression" dxfId="1354" priority="2052">
      <formula>IF(RIGHT(TEXT(Y946,"0.#"),1)=".",TRUE,FALSE)</formula>
    </cfRule>
  </conditionalFormatting>
  <conditionalFormatting sqref="Y944:Y945">
    <cfRule type="expression" dxfId="1353" priority="2045">
      <formula>IF(RIGHT(TEXT(Y944,"0.#"),1)=".",FALSE,TRUE)</formula>
    </cfRule>
    <cfRule type="expression" dxfId="1352" priority="2046">
      <formula>IF(RIGHT(TEXT(Y944,"0.#"),1)=".",TRUE,FALSE)</formula>
    </cfRule>
  </conditionalFormatting>
  <conditionalFormatting sqref="Y979:Y1006">
    <cfRule type="expression" dxfId="1351" priority="2039">
      <formula>IF(RIGHT(TEXT(Y979,"0.#"),1)=".",FALSE,TRUE)</formula>
    </cfRule>
    <cfRule type="expression" dxfId="1350" priority="2040">
      <formula>IF(RIGHT(TEXT(Y979,"0.#"),1)=".",TRUE,FALSE)</formula>
    </cfRule>
  </conditionalFormatting>
  <conditionalFormatting sqref="Y977:Y978">
    <cfRule type="expression" dxfId="1349" priority="2033">
      <formula>IF(RIGHT(TEXT(Y977,"0.#"),1)=".",FALSE,TRUE)</formula>
    </cfRule>
    <cfRule type="expression" dxfId="1348" priority="2034">
      <formula>IF(RIGHT(TEXT(Y977,"0.#"),1)=".",TRUE,FALSE)</formula>
    </cfRule>
  </conditionalFormatting>
  <conditionalFormatting sqref="Y1012:Y1039">
    <cfRule type="expression" dxfId="1347" priority="2027">
      <formula>IF(RIGHT(TEXT(Y1012,"0.#"),1)=".",FALSE,TRUE)</formula>
    </cfRule>
    <cfRule type="expression" dxfId="1346" priority="2028">
      <formula>IF(RIGHT(TEXT(Y1012,"0.#"),1)=".",TRUE,FALSE)</formula>
    </cfRule>
  </conditionalFormatting>
  <conditionalFormatting sqref="W23">
    <cfRule type="expression" dxfId="1345" priority="2311">
      <formula>IF(RIGHT(TEXT(W23,"0.#"),1)=".",FALSE,TRUE)</formula>
    </cfRule>
    <cfRule type="expression" dxfId="1344" priority="2312">
      <formula>IF(RIGHT(TEXT(W23,"0.#"),1)=".",TRUE,FALSE)</formula>
    </cfRule>
  </conditionalFormatting>
  <conditionalFormatting sqref="W24:W27">
    <cfRule type="expression" dxfId="1343" priority="2309">
      <formula>IF(RIGHT(TEXT(W24,"0.#"),1)=".",FALSE,TRUE)</formula>
    </cfRule>
    <cfRule type="expression" dxfId="1342" priority="2310">
      <formula>IF(RIGHT(TEXT(W24,"0.#"),1)=".",TRUE,FALSE)</formula>
    </cfRule>
  </conditionalFormatting>
  <conditionalFormatting sqref="W28">
    <cfRule type="expression" dxfId="1341" priority="2301">
      <formula>IF(RIGHT(TEXT(W28,"0.#"),1)=".",FALSE,TRUE)</formula>
    </cfRule>
    <cfRule type="expression" dxfId="1340" priority="2302">
      <formula>IF(RIGHT(TEXT(W28,"0.#"),1)=".",TRUE,FALSE)</formula>
    </cfRule>
  </conditionalFormatting>
  <conditionalFormatting sqref="P23">
    <cfRule type="expression" dxfId="1339" priority="2299">
      <formula>IF(RIGHT(TEXT(P23,"0.#"),1)=".",FALSE,TRUE)</formula>
    </cfRule>
    <cfRule type="expression" dxfId="1338" priority="2300">
      <formula>IF(RIGHT(TEXT(P23,"0.#"),1)=".",TRUE,FALSE)</formula>
    </cfRule>
  </conditionalFormatting>
  <conditionalFormatting sqref="P24:P27">
    <cfRule type="expression" dxfId="1337" priority="2297">
      <formula>IF(RIGHT(TEXT(P24,"0.#"),1)=".",FALSE,TRUE)</formula>
    </cfRule>
    <cfRule type="expression" dxfId="1336" priority="2298">
      <formula>IF(RIGHT(TEXT(P24,"0.#"),1)=".",TRUE,FALSE)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cfRule type="expression" dxfId="1289" priority="2183">
      <formula>IF(RIGHT(TEXT(AI72,"0.#"),1)=".",FALSE,TRUE)</formula>
    </cfRule>
    <cfRule type="expression" dxfId="1288" priority="2184">
      <formula>IF(RIGHT(TEXT(AI72,"0.#"),1)=".",TRUE,FALSE)</formula>
    </cfRule>
  </conditionalFormatting>
  <conditionalFormatting sqref="AI71">
    <cfRule type="expression" dxfId="1287" priority="2181">
      <formula>IF(RIGHT(TEXT(AI71,"0.#"),1)=".",FALSE,TRUE)</formula>
    </cfRule>
    <cfRule type="expression" dxfId="1286" priority="2182">
      <formula>IF(RIGHT(TEXT(AI71,"0.#"),1)=".",TRUE,FALSE)</formula>
    </cfRule>
  </conditionalFormatting>
  <conditionalFormatting sqref="AI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80:AO907">
    <cfRule type="expression" dxfId="1265" priority="2077">
      <formula>IF(AND(AL880&gt;=0, RIGHT(TEXT(AL880,"0.#"),1)&lt;&gt;"."),TRUE,FALSE)</formula>
    </cfRule>
    <cfRule type="expression" dxfId="1264" priority="2078">
      <formula>IF(AND(AL880&gt;=0, RIGHT(TEXT(AL880,"0.#"),1)="."),TRUE,FALSE)</formula>
    </cfRule>
    <cfRule type="expression" dxfId="1263" priority="2079">
      <formula>IF(AND(AL880&lt;0, RIGHT(TEXT(AL880,"0.#"),1)&lt;&gt;"."),TRUE,FALSE)</formula>
    </cfRule>
    <cfRule type="expression" dxfId="1262" priority="2080">
      <formula>IF(AND(AL880&lt;0, RIGHT(TEXT(AL880,"0.#"),1)="."),TRUE,FALSE)</formula>
    </cfRule>
  </conditionalFormatting>
  <conditionalFormatting sqref="AL878:AO879">
    <cfRule type="expression" dxfId="1261" priority="2071">
      <formula>IF(AND(AL878&gt;=0, RIGHT(TEXT(AL878,"0.#"),1)&lt;&gt;"."),TRUE,FALSE)</formula>
    </cfRule>
    <cfRule type="expression" dxfId="1260" priority="2072">
      <formula>IF(AND(AL878&gt;=0, RIGHT(TEXT(AL878,"0.#"),1)="."),TRUE,FALSE)</formula>
    </cfRule>
    <cfRule type="expression" dxfId="1259" priority="2073">
      <formula>IF(AND(AL878&lt;0, RIGHT(TEXT(AL878,"0.#"),1)&lt;&gt;"."),TRUE,FALSE)</formula>
    </cfRule>
    <cfRule type="expression" dxfId="1258" priority="2074">
      <formula>IF(AND(AL878&lt;0, RIGHT(TEXT(AL878,"0.#"),1)="."),TRUE,FALSE)</formula>
    </cfRule>
  </conditionalFormatting>
  <conditionalFormatting sqref="AL913:AO940">
    <cfRule type="expression" dxfId="1257" priority="2065">
      <formula>IF(AND(AL913&gt;=0, RIGHT(TEXT(AL913,"0.#"),1)&lt;&gt;"."),TRUE,FALSE)</formula>
    </cfRule>
    <cfRule type="expression" dxfId="1256" priority="2066">
      <formula>IF(AND(AL913&gt;=0, RIGHT(TEXT(AL913,"0.#"),1)="."),TRUE,FALSE)</formula>
    </cfRule>
    <cfRule type="expression" dxfId="1255" priority="2067">
      <formula>IF(AND(AL913&lt;0, RIGHT(TEXT(AL913,"0.#"),1)&lt;&gt;"."),TRUE,FALSE)</formula>
    </cfRule>
    <cfRule type="expression" dxfId="1254" priority="2068">
      <formula>IF(AND(AL913&lt;0, RIGHT(TEXT(AL913,"0.#"),1)="."),TRUE,FALSE)</formula>
    </cfRule>
  </conditionalFormatting>
  <conditionalFormatting sqref="AL911:AO912">
    <cfRule type="expression" dxfId="1253" priority="2059">
      <formula>IF(AND(AL911&gt;=0, RIGHT(TEXT(AL911,"0.#"),1)&lt;&gt;"."),TRUE,FALSE)</formula>
    </cfRule>
    <cfRule type="expression" dxfId="1252" priority="2060">
      <formula>IF(AND(AL911&gt;=0, RIGHT(TEXT(AL911,"0.#"),1)="."),TRUE,FALSE)</formula>
    </cfRule>
    <cfRule type="expression" dxfId="1251" priority="2061">
      <formula>IF(AND(AL911&lt;0, RIGHT(TEXT(AL911,"0.#"),1)&lt;&gt;"."),TRUE,FALSE)</formula>
    </cfRule>
    <cfRule type="expression" dxfId="1250" priority="2062">
      <formula>IF(AND(AL911&lt;0, RIGHT(TEXT(AL911,"0.#"),1)="."),TRUE,FALSE)</formula>
    </cfRule>
  </conditionalFormatting>
  <conditionalFormatting sqref="AL946:AO973">
    <cfRule type="expression" dxfId="1249" priority="2053">
      <formula>IF(AND(AL946&gt;=0, RIGHT(TEXT(AL946,"0.#"),1)&lt;&gt;"."),TRUE,FALSE)</formula>
    </cfRule>
    <cfRule type="expression" dxfId="1248" priority="2054">
      <formula>IF(AND(AL946&gt;=0, RIGHT(TEXT(AL946,"0.#"),1)="."),TRUE,FALSE)</formula>
    </cfRule>
    <cfRule type="expression" dxfId="1247" priority="2055">
      <formula>IF(AND(AL946&lt;0, RIGHT(TEXT(AL946,"0.#"),1)&lt;&gt;"."),TRUE,FALSE)</formula>
    </cfRule>
    <cfRule type="expression" dxfId="1246" priority="2056">
      <formula>IF(AND(AL946&lt;0, RIGHT(TEXT(AL946,"0.#"),1)="."),TRUE,FALSE)</formula>
    </cfRule>
  </conditionalFormatting>
  <conditionalFormatting sqref="AL944:AO945">
    <cfRule type="expression" dxfId="1245" priority="2047">
      <formula>IF(AND(AL944&gt;=0, RIGHT(TEXT(AL944,"0.#"),1)&lt;&gt;"."),TRUE,FALSE)</formula>
    </cfRule>
    <cfRule type="expression" dxfId="1244" priority="2048">
      <formula>IF(AND(AL944&gt;=0, RIGHT(TEXT(AL944,"0.#"),1)="."),TRUE,FALSE)</formula>
    </cfRule>
    <cfRule type="expression" dxfId="1243" priority="2049">
      <formula>IF(AND(AL944&lt;0, RIGHT(TEXT(AL944,"0.#"),1)&lt;&gt;"."),TRUE,FALSE)</formula>
    </cfRule>
    <cfRule type="expression" dxfId="1242" priority="2050">
      <formula>IF(AND(AL944&lt;0, RIGHT(TEXT(AL944,"0.#"),1)="."),TRUE,FALSE)</formula>
    </cfRule>
  </conditionalFormatting>
  <conditionalFormatting sqref="AL979:AO1006">
    <cfRule type="expression" dxfId="1241" priority="2041">
      <formula>IF(AND(AL979&gt;=0, RIGHT(TEXT(AL979,"0.#"),1)&lt;&gt;"."),TRUE,FALSE)</formula>
    </cfRule>
    <cfRule type="expression" dxfId="1240" priority="2042">
      <formula>IF(AND(AL979&gt;=0, RIGHT(TEXT(AL979,"0.#"),1)="."),TRUE,FALSE)</formula>
    </cfRule>
    <cfRule type="expression" dxfId="1239" priority="2043">
      <formula>IF(AND(AL979&lt;0, RIGHT(TEXT(AL979,"0.#"),1)&lt;&gt;"."),TRUE,FALSE)</formula>
    </cfRule>
    <cfRule type="expression" dxfId="1238" priority="2044">
      <formula>IF(AND(AL979&lt;0, RIGHT(TEXT(AL979,"0.#"),1)="."),TRUE,FALSE)</formula>
    </cfRule>
  </conditionalFormatting>
  <conditionalFormatting sqref="AL977:AO978">
    <cfRule type="expression" dxfId="1237" priority="2035">
      <formula>IF(AND(AL977&gt;=0, RIGHT(TEXT(AL977,"0.#"),1)&lt;&gt;"."),TRUE,FALSE)</formula>
    </cfRule>
    <cfRule type="expression" dxfId="1236" priority="2036">
      <formula>IF(AND(AL977&gt;=0, RIGHT(TEXT(AL977,"0.#"),1)="."),TRUE,FALSE)</formula>
    </cfRule>
    <cfRule type="expression" dxfId="1235" priority="2037">
      <formula>IF(AND(AL977&lt;0, RIGHT(TEXT(AL977,"0.#"),1)&lt;&gt;"."),TRUE,FALSE)</formula>
    </cfRule>
    <cfRule type="expression" dxfId="1234" priority="2038">
      <formula>IF(AND(AL977&lt;0, RIGHT(TEXT(AL977,"0.#"),1)="."),TRUE,FALSE)</formula>
    </cfRule>
  </conditionalFormatting>
  <conditionalFormatting sqref="AL1012:AO1039">
    <cfRule type="expression" dxfId="1233" priority="2029">
      <formula>IF(AND(AL1012&gt;=0, RIGHT(TEXT(AL1012,"0.#"),1)&lt;&gt;"."),TRUE,FALSE)</formula>
    </cfRule>
    <cfRule type="expression" dxfId="1232" priority="2030">
      <formula>IF(AND(AL1012&gt;=0, RIGHT(TEXT(AL1012,"0.#"),1)="."),TRUE,FALSE)</formula>
    </cfRule>
    <cfRule type="expression" dxfId="1231" priority="2031">
      <formula>IF(AND(AL1012&lt;0, RIGHT(TEXT(AL1012,"0.#"),1)&lt;&gt;"."),TRUE,FALSE)</formula>
    </cfRule>
    <cfRule type="expression" dxfId="1230" priority="2032">
      <formula>IF(AND(AL1012&lt;0, RIGHT(TEXT(AL1012,"0.#"),1)="."),TRUE,FALSE)</formula>
    </cfRule>
  </conditionalFormatting>
  <conditionalFormatting sqref="AL1010:AO1011">
    <cfRule type="expression" dxfId="1229" priority="2023">
      <formula>IF(AND(AL1010&gt;=0, RIGHT(TEXT(AL1010,"0.#"),1)&lt;&gt;"."),TRUE,FALSE)</formula>
    </cfRule>
    <cfRule type="expression" dxfId="1228" priority="2024">
      <formula>IF(AND(AL1010&gt;=0, RIGHT(TEXT(AL1010,"0.#"),1)="."),TRUE,FALSE)</formula>
    </cfRule>
    <cfRule type="expression" dxfId="1227" priority="2025">
      <formula>IF(AND(AL1010&lt;0, RIGHT(TEXT(AL1010,"0.#"),1)&lt;&gt;"."),TRUE,FALSE)</formula>
    </cfRule>
    <cfRule type="expression" dxfId="1226" priority="2026">
      <formula>IF(AND(AL1010&lt;0, RIGHT(TEXT(AL1010,"0.#"),1)="."),TRUE,FALSE)</formula>
    </cfRule>
  </conditionalFormatting>
  <conditionalFormatting sqref="Y1010:Y1011">
    <cfRule type="expression" dxfId="1225" priority="2021">
      <formula>IF(RIGHT(TEXT(Y1010,"0.#"),1)=".",FALSE,TRUE)</formula>
    </cfRule>
    <cfRule type="expression" dxfId="1224" priority="2022">
      <formula>IF(RIGHT(TEXT(Y1010,"0.#"),1)=".",TRUE,FALSE)</formula>
    </cfRule>
  </conditionalFormatting>
  <conditionalFormatting sqref="AL1045:AO1072">
    <cfRule type="expression" dxfId="1223" priority="2017">
      <formula>IF(AND(AL1045&gt;=0, RIGHT(TEXT(AL1045,"0.#"),1)&lt;&gt;"."),TRUE,FALSE)</formula>
    </cfRule>
    <cfRule type="expression" dxfId="1222" priority="2018">
      <formula>IF(AND(AL1045&gt;=0, RIGHT(TEXT(AL1045,"0.#"),1)="."),TRUE,FALSE)</formula>
    </cfRule>
    <cfRule type="expression" dxfId="1221" priority="2019">
      <formula>IF(AND(AL1045&lt;0, RIGHT(TEXT(AL1045,"0.#"),1)&lt;&gt;"."),TRUE,FALSE)</formula>
    </cfRule>
    <cfRule type="expression" dxfId="1220" priority="2020">
      <formula>IF(AND(AL1045&lt;0, RIGHT(TEXT(AL1045,"0.#"),1)="."),TRUE,FALSE)</formula>
    </cfRule>
  </conditionalFormatting>
  <conditionalFormatting sqref="Y1045:Y1072">
    <cfRule type="expression" dxfId="1219" priority="2015">
      <formula>IF(RIGHT(TEXT(Y1045,"0.#"),1)=".",FALSE,TRUE)</formula>
    </cfRule>
    <cfRule type="expression" dxfId="1218" priority="2016">
      <formula>IF(RIGHT(TEXT(Y1045,"0.#"),1)=".",TRUE,FALSE)</formula>
    </cfRule>
  </conditionalFormatting>
  <conditionalFormatting sqref="AL1043:AO1044">
    <cfRule type="expression" dxfId="1217" priority="2011">
      <formula>IF(AND(AL1043&gt;=0, RIGHT(TEXT(AL1043,"0.#"),1)&lt;&gt;"."),TRUE,FALSE)</formula>
    </cfRule>
    <cfRule type="expression" dxfId="1216" priority="2012">
      <formula>IF(AND(AL1043&gt;=0, RIGHT(TEXT(AL1043,"0.#"),1)="."),TRUE,FALSE)</formula>
    </cfRule>
    <cfRule type="expression" dxfId="1215" priority="2013">
      <formula>IF(AND(AL1043&lt;0, RIGHT(TEXT(AL1043,"0.#"),1)&lt;&gt;"."),TRUE,FALSE)</formula>
    </cfRule>
    <cfRule type="expression" dxfId="1214" priority="2014">
      <formula>IF(AND(AL1043&lt;0, RIGHT(TEXT(AL1043,"0.#"),1)="."),TRUE,FALSE)</formula>
    </cfRule>
  </conditionalFormatting>
  <conditionalFormatting sqref="Y1043:Y1044">
    <cfRule type="expression" dxfId="1213" priority="2009">
      <formula>IF(RIGHT(TEXT(Y1043,"0.#"),1)=".",FALSE,TRUE)</formula>
    </cfRule>
    <cfRule type="expression" dxfId="1212" priority="2010">
      <formula>IF(RIGHT(TEXT(Y1043,"0.#"),1)=".",TRUE,FALSE)</formula>
    </cfRule>
  </conditionalFormatting>
  <conditionalFormatting sqref="AL1078:AO1105">
    <cfRule type="expression" dxfId="1211" priority="2005">
      <formula>IF(AND(AL1078&gt;=0, RIGHT(TEXT(AL1078,"0.#"),1)&lt;&gt;"."),TRUE,FALSE)</formula>
    </cfRule>
    <cfRule type="expression" dxfId="1210" priority="2006">
      <formula>IF(AND(AL1078&gt;=0, RIGHT(TEXT(AL1078,"0.#"),1)="."),TRUE,FALSE)</formula>
    </cfRule>
    <cfRule type="expression" dxfId="1209" priority="2007">
      <formula>IF(AND(AL1078&lt;0, RIGHT(TEXT(AL1078,"0.#"),1)&lt;&gt;"."),TRUE,FALSE)</formula>
    </cfRule>
    <cfRule type="expression" dxfId="1208" priority="2008">
      <formula>IF(AND(AL1078&lt;0, RIGHT(TEXT(AL1078,"0.#"),1)="."),TRUE,FALSE)</formula>
    </cfRule>
  </conditionalFormatting>
  <conditionalFormatting sqref="Y1078:Y1105">
    <cfRule type="expression" dxfId="1207" priority="2003">
      <formula>IF(RIGHT(TEXT(Y1078,"0.#"),1)=".",FALSE,TRUE)</formula>
    </cfRule>
    <cfRule type="expression" dxfId="1206" priority="2004">
      <formula>IF(RIGHT(TEXT(Y1078,"0.#"),1)=".",TRUE,FALSE)</formula>
    </cfRule>
  </conditionalFormatting>
  <conditionalFormatting sqref="AL1076:AO1077">
    <cfRule type="expression" dxfId="1205" priority="1999">
      <formula>IF(AND(AL1076&gt;=0, RIGHT(TEXT(AL1076,"0.#"),1)&lt;&gt;"."),TRUE,FALSE)</formula>
    </cfRule>
    <cfRule type="expression" dxfId="1204" priority="2000">
      <formula>IF(AND(AL1076&gt;=0, RIGHT(TEXT(AL1076,"0.#"),1)="."),TRUE,FALSE)</formula>
    </cfRule>
    <cfRule type="expression" dxfId="1203" priority="2001">
      <formula>IF(AND(AL1076&lt;0, RIGHT(TEXT(AL1076,"0.#"),1)&lt;&gt;"."),TRUE,FALSE)</formula>
    </cfRule>
    <cfRule type="expression" dxfId="1202" priority="2002">
      <formula>IF(AND(AL1076&lt;0, RIGHT(TEXT(AL1076,"0.#"),1)="."),TRUE,FALSE)</formula>
    </cfRule>
  </conditionalFormatting>
  <conditionalFormatting sqref="Y1076:Y1077">
    <cfRule type="expression" dxfId="1201" priority="1997">
      <formula>IF(RIGHT(TEXT(Y1076,"0.#"),1)=".",FALSE,TRUE)</formula>
    </cfRule>
    <cfRule type="expression" dxfId="1200" priority="1998">
      <formula>IF(RIGHT(TEXT(Y1076,"0.#"),1)=".",TRUE,FALSE)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AL853:AO853">
    <cfRule type="expression" dxfId="5" priority="3">
      <formula>IF(AND(AL853&gt;=0, RIGHT(TEXT(AL853,"0.#"),1)&lt;&gt;"."),TRUE,FALSE)</formula>
    </cfRule>
    <cfRule type="expression" dxfId="4" priority="4">
      <formula>IF(AND(AL853&gt;=0, RIGHT(TEXT(AL853,"0.#"),1)="."),TRUE,FALSE)</formula>
    </cfRule>
    <cfRule type="expression" dxfId="3" priority="5">
      <formula>IF(AND(AL853&lt;0, RIGHT(TEXT(AL853,"0.#"),1)&lt;&gt;"."),TRUE,FALSE)</formula>
    </cfRule>
    <cfRule type="expression" dxfId="2" priority="6">
      <formula>IF(AND(AL853&lt;0, RIGHT(TEXT(AL853,"0.#"),1)="."),TRUE,FALSE)</formula>
    </cfRule>
  </conditionalFormatting>
  <conditionalFormatting sqref="Y853">
    <cfRule type="expression" dxfId="1" priority="1">
      <formula>IF(RIGHT(TEXT(Y853,"0.#"),1)=".",FALSE,TRUE)</formula>
    </cfRule>
    <cfRule type="expression" dxfId="0" priority="2">
      <formula>IF(RIGHT(TEXT(Y853,"0.#"),1)=".",TRUE,FALSE)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18" max="49" man="1"/>
    <brk id="747" max="49" man="1"/>
    <brk id="76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L21" sqref="L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265</v>
      </c>
      <c r="B1" s="25" t="s">
        <v>266</v>
      </c>
      <c r="F1" s="26" t="s">
        <v>19</v>
      </c>
      <c r="G1" s="26" t="s">
        <v>267</v>
      </c>
      <c r="K1" s="27" t="s">
        <v>268</v>
      </c>
      <c r="L1" s="25" t="s">
        <v>266</v>
      </c>
      <c r="O1" s="13"/>
      <c r="P1" s="26" t="s">
        <v>29</v>
      </c>
      <c r="Q1" s="26" t="s">
        <v>267</v>
      </c>
      <c r="T1" s="13"/>
      <c r="U1" s="29" t="s">
        <v>269</v>
      </c>
      <c r="W1" s="29" t="s">
        <v>270</v>
      </c>
      <c r="Y1" s="29" t="s">
        <v>271</v>
      </c>
      <c r="Z1" s="29" t="s">
        <v>272</v>
      </c>
      <c r="AA1" s="29" t="s">
        <v>273</v>
      </c>
      <c r="AB1" s="29" t="s">
        <v>274</v>
      </c>
      <c r="AC1" s="29" t="s">
        <v>190</v>
      </c>
      <c r="AD1" s="28"/>
      <c r="AE1" s="29" t="s">
        <v>191</v>
      </c>
      <c r="AF1" s="30"/>
      <c r="AG1" s="42" t="s">
        <v>262</v>
      </c>
      <c r="AI1" s="42" t="s">
        <v>275</v>
      </c>
      <c r="AK1" s="42" t="s">
        <v>276</v>
      </c>
      <c r="AM1" s="68"/>
      <c r="AN1" s="68"/>
      <c r="AP1" s="28" t="s">
        <v>277</v>
      </c>
    </row>
    <row r="2" spans="1:42" ht="13.5" customHeight="1" x14ac:dyDescent="0.15">
      <c r="A2" s="14" t="s">
        <v>278</v>
      </c>
      <c r="B2" s="15"/>
      <c r="C2" s="13" t="str">
        <f>IF(B2="","",A2)</f>
        <v/>
      </c>
      <c r="D2" s="13" t="str">
        <f>IF(C2="","",IF(D1&lt;&gt;"",CONCATENATE(D1,"、",C2),C2))</f>
        <v/>
      </c>
      <c r="F2" s="12" t="s">
        <v>279</v>
      </c>
      <c r="G2" s="17" t="s">
        <v>149</v>
      </c>
      <c r="H2" s="13" t="str">
        <f>IF(G2="","",F2)</f>
        <v>一般会計</v>
      </c>
      <c r="I2" s="13" t="str">
        <f>IF(H2="","",IF(I1&lt;&gt;"",CONCATENATE(I1,"、",H2),H2))</f>
        <v>一般会計</v>
      </c>
      <c r="K2" s="14" t="s">
        <v>280</v>
      </c>
      <c r="L2" s="15"/>
      <c r="M2" s="13" t="str">
        <f>IF(L2="","",K2)</f>
        <v/>
      </c>
      <c r="N2" s="13" t="str">
        <f>IF(M2="","",IF(N1&lt;&gt;"",CONCATENATE(N1,"、",M2),M2))</f>
        <v/>
      </c>
      <c r="O2" s="13"/>
      <c r="P2" s="12" t="s">
        <v>281</v>
      </c>
      <c r="Q2" s="17" t="s">
        <v>149</v>
      </c>
      <c r="R2" s="13" t="str">
        <f>IF(Q2="","",P2)</f>
        <v>直接実施</v>
      </c>
      <c r="S2" s="13" t="str">
        <f>IF(R2="","",IF(S1&lt;&gt;"",CONCATENATE(S1,"、",R2),R2))</f>
        <v>直接実施</v>
      </c>
      <c r="T2" s="13"/>
      <c r="U2" s="86">
        <v>20</v>
      </c>
      <c r="W2" s="32" t="s">
        <v>282</v>
      </c>
      <c r="Y2" s="32" t="s">
        <v>283</v>
      </c>
      <c r="Z2" s="32" t="s">
        <v>283</v>
      </c>
      <c r="AA2" s="79" t="s">
        <v>284</v>
      </c>
      <c r="AB2" s="79" t="s">
        <v>285</v>
      </c>
      <c r="AC2" s="80" t="s">
        <v>286</v>
      </c>
      <c r="AD2" s="28"/>
      <c r="AE2" s="34" t="s">
        <v>287</v>
      </c>
      <c r="AF2" s="30"/>
      <c r="AG2" s="44" t="s">
        <v>288</v>
      </c>
      <c r="AI2" s="42" t="s">
        <v>1</v>
      </c>
      <c r="AK2" s="42" t="s">
        <v>289</v>
      </c>
      <c r="AM2" s="68"/>
      <c r="AN2" s="68"/>
      <c r="AP2" s="44" t="s">
        <v>288</v>
      </c>
    </row>
    <row r="3" spans="1:42" ht="13.5" customHeight="1" x14ac:dyDescent="0.15">
      <c r="A3" s="14" t="s">
        <v>290</v>
      </c>
      <c r="B3" s="15"/>
      <c r="C3" s="13" t="str">
        <f t="shared" ref="C3:C11" si="0">IF(B3="","",A3)</f>
        <v/>
      </c>
      <c r="D3" s="13" t="str">
        <f>IF(C3="",D2,IF(D2&lt;&gt;"",CONCATENATE(D2,"、",C3),C3))</f>
        <v/>
      </c>
      <c r="F3" s="18" t="s">
        <v>291</v>
      </c>
      <c r="G3" s="17"/>
      <c r="H3" s="13" t="str">
        <f t="shared" ref="H3:H37" si="1">IF(G3="","",F3)</f>
        <v/>
      </c>
      <c r="I3" s="13" t="str">
        <f>IF(H3="",I2,IF(I2&lt;&gt;"",CONCATENATE(I2,"、",H3),H3))</f>
        <v>一般会計</v>
      </c>
      <c r="K3" s="14" t="s">
        <v>292</v>
      </c>
      <c r="L3" s="15" t="s">
        <v>149</v>
      </c>
      <c r="M3" s="13" t="str">
        <f t="shared" ref="M3:M11" si="2">IF(L3="","",K3)</f>
        <v>文教及び科学振興</v>
      </c>
      <c r="N3" s="13" t="str">
        <f>IF(M3="",N2,IF(N2&lt;&gt;"",CONCATENATE(N2,"、",M3),M3))</f>
        <v>文教及び科学振興</v>
      </c>
      <c r="O3" s="13"/>
      <c r="P3" s="12" t="s">
        <v>293</v>
      </c>
      <c r="Q3" s="17" t="s">
        <v>149</v>
      </c>
      <c r="R3" s="13" t="str">
        <f t="shared" ref="R3:R8" si="3">IF(Q3="","",P3)</f>
        <v>委託・請負</v>
      </c>
      <c r="S3" s="13" t="str">
        <f t="shared" ref="S3:S8" si="4">IF(R3="",S2,IF(S2&lt;&gt;"",CONCATENATE(S2,"、",R3),R3))</f>
        <v>直接実施、委託・請負</v>
      </c>
      <c r="T3" s="13"/>
      <c r="U3" s="32" t="s">
        <v>294</v>
      </c>
      <c r="W3" s="32" t="s">
        <v>295</v>
      </c>
      <c r="Y3" s="32" t="s">
        <v>296</v>
      </c>
      <c r="Z3" s="32" t="s">
        <v>297</v>
      </c>
      <c r="AA3" s="79" t="s">
        <v>298</v>
      </c>
      <c r="AB3" s="79" t="s">
        <v>299</v>
      </c>
      <c r="AC3" s="80" t="s">
        <v>300</v>
      </c>
      <c r="AD3" s="28"/>
      <c r="AE3" s="34" t="s">
        <v>301</v>
      </c>
      <c r="AF3" s="30"/>
      <c r="AG3" s="44" t="s">
        <v>302</v>
      </c>
      <c r="AI3" s="42" t="s">
        <v>303</v>
      </c>
      <c r="AK3" s="42" t="str">
        <f>CHAR(CODE(AK2)+1)</f>
        <v>B</v>
      </c>
      <c r="AM3" s="68"/>
      <c r="AN3" s="68"/>
      <c r="AP3" s="44" t="s">
        <v>302</v>
      </c>
    </row>
    <row r="4" spans="1:42" ht="13.5" customHeight="1" x14ac:dyDescent="0.15">
      <c r="A4" s="14" t="s">
        <v>304</v>
      </c>
      <c r="B4" s="15"/>
      <c r="C4" s="13" t="str">
        <f t="shared" si="0"/>
        <v/>
      </c>
      <c r="D4" s="13" t="str">
        <f>IF(C4="",D3,IF(D3&lt;&gt;"",CONCATENATE(D3,"、",C4),C4))</f>
        <v/>
      </c>
      <c r="F4" s="18" t="s">
        <v>305</v>
      </c>
      <c r="G4" s="17"/>
      <c r="H4" s="13" t="str">
        <f t="shared" si="1"/>
        <v/>
      </c>
      <c r="I4" s="13" t="str">
        <f t="shared" ref="I4:I37" si="5">IF(H4="",I3,IF(I3&lt;&gt;"",CONCATENATE(I3,"、",H4),H4))</f>
        <v>一般会計</v>
      </c>
      <c r="K4" s="14" t="s">
        <v>306</v>
      </c>
      <c r="L4" s="15"/>
      <c r="M4" s="13" t="str">
        <f t="shared" si="2"/>
        <v/>
      </c>
      <c r="N4" s="13" t="str">
        <f t="shared" ref="N4:N11" si="6">IF(M4="",N3,IF(N3&lt;&gt;"",CONCATENATE(N3,"、",M4),M4))</f>
        <v>文教及び科学振興</v>
      </c>
      <c r="O4" s="13"/>
      <c r="P4" s="12" t="s">
        <v>307</v>
      </c>
      <c r="Q4" s="17"/>
      <c r="R4" s="13" t="str">
        <f t="shared" si="3"/>
        <v/>
      </c>
      <c r="S4" s="13" t="str">
        <f t="shared" si="4"/>
        <v>直接実施、委託・請負</v>
      </c>
      <c r="T4" s="13"/>
      <c r="U4" s="32" t="s">
        <v>308</v>
      </c>
      <c r="W4" s="32" t="s">
        <v>309</v>
      </c>
      <c r="Y4" s="32" t="s">
        <v>310</v>
      </c>
      <c r="Z4" s="32" t="s">
        <v>311</v>
      </c>
      <c r="AA4" s="79" t="s">
        <v>312</v>
      </c>
      <c r="AB4" s="79" t="s">
        <v>313</v>
      </c>
      <c r="AC4" s="79" t="s">
        <v>314</v>
      </c>
      <c r="AD4" s="28"/>
      <c r="AE4" s="34" t="s">
        <v>315</v>
      </c>
      <c r="AF4" s="30"/>
      <c r="AG4" s="44" t="s">
        <v>316</v>
      </c>
      <c r="AI4" s="42" t="s">
        <v>317</v>
      </c>
      <c r="AK4" s="42" t="str">
        <f t="shared" ref="AK4:AK49" si="7">CHAR(CODE(AK3)+1)</f>
        <v>C</v>
      </c>
      <c r="AM4" s="68"/>
      <c r="AN4" s="68"/>
      <c r="AP4" s="44" t="s">
        <v>316</v>
      </c>
    </row>
    <row r="5" spans="1:42" ht="13.5" customHeight="1" x14ac:dyDescent="0.15">
      <c r="A5" s="14" t="s">
        <v>318</v>
      </c>
      <c r="B5" s="15"/>
      <c r="C5" s="13" t="str">
        <f t="shared" si="0"/>
        <v/>
      </c>
      <c r="D5" s="13" t="str">
        <f>IF(C5="",D4,IF(D4&lt;&gt;"",CONCATENATE(D4,"、",C5),C5))</f>
        <v/>
      </c>
      <c r="F5" s="18" t="s">
        <v>319</v>
      </c>
      <c r="G5" s="17"/>
      <c r="H5" s="13" t="str">
        <f t="shared" si="1"/>
        <v/>
      </c>
      <c r="I5" s="13" t="str">
        <f t="shared" si="5"/>
        <v>一般会計</v>
      </c>
      <c r="K5" s="14" t="s">
        <v>320</v>
      </c>
      <c r="L5" s="15"/>
      <c r="M5" s="13" t="str">
        <f t="shared" si="2"/>
        <v/>
      </c>
      <c r="N5" s="13" t="str">
        <f t="shared" si="6"/>
        <v>文教及び科学振興</v>
      </c>
      <c r="O5" s="13"/>
      <c r="P5" s="12" t="s">
        <v>321</v>
      </c>
      <c r="Q5" s="17"/>
      <c r="R5" s="13" t="str">
        <f t="shared" si="3"/>
        <v/>
      </c>
      <c r="S5" s="13" t="str">
        <f t="shared" si="4"/>
        <v>直接実施、委託・請負</v>
      </c>
      <c r="T5" s="13"/>
      <c r="W5" s="32" t="s">
        <v>322</v>
      </c>
      <c r="Y5" s="32" t="s">
        <v>323</v>
      </c>
      <c r="Z5" s="32" t="s">
        <v>324</v>
      </c>
      <c r="AA5" s="79" t="s">
        <v>325</v>
      </c>
      <c r="AB5" s="79" t="s">
        <v>326</v>
      </c>
      <c r="AC5" s="79" t="s">
        <v>327</v>
      </c>
      <c r="AD5" s="31"/>
      <c r="AE5" s="34" t="s">
        <v>328</v>
      </c>
      <c r="AF5" s="30"/>
      <c r="AG5" s="44" t="s">
        <v>329</v>
      </c>
      <c r="AI5" s="42" t="s">
        <v>330</v>
      </c>
      <c r="AK5" s="42" t="str">
        <f t="shared" si="7"/>
        <v>D</v>
      </c>
      <c r="AP5" s="44" t="s">
        <v>329</v>
      </c>
    </row>
    <row r="6" spans="1:42" ht="13.5" customHeight="1" x14ac:dyDescent="0.15">
      <c r="A6" s="14" t="s">
        <v>331</v>
      </c>
      <c r="B6" s="15" t="s">
        <v>149</v>
      </c>
      <c r="C6" s="13" t="str">
        <f t="shared" si="0"/>
        <v>科学技術・イノベーション</v>
      </c>
      <c r="D6" s="13" t="str">
        <f t="shared" ref="D6:D21" si="8">IF(C6="",D5,IF(D5&lt;&gt;"",CONCATENATE(D5,"、",C6),C6))</f>
        <v>科学技術・イノベーション</v>
      </c>
      <c r="F6" s="18" t="s">
        <v>332</v>
      </c>
      <c r="G6" s="17"/>
      <c r="H6" s="13" t="str">
        <f t="shared" si="1"/>
        <v/>
      </c>
      <c r="I6" s="13" t="str">
        <f t="shared" si="5"/>
        <v>一般会計</v>
      </c>
      <c r="K6" s="14" t="s">
        <v>333</v>
      </c>
      <c r="L6" s="15"/>
      <c r="M6" s="13" t="str">
        <f t="shared" si="2"/>
        <v/>
      </c>
      <c r="N6" s="13" t="str">
        <f t="shared" si="6"/>
        <v>文教及び科学振興</v>
      </c>
      <c r="O6" s="13"/>
      <c r="P6" s="12" t="s">
        <v>334</v>
      </c>
      <c r="Q6" s="17"/>
      <c r="R6" s="13" t="str">
        <f t="shared" si="3"/>
        <v/>
      </c>
      <c r="S6" s="13" t="str">
        <f t="shared" si="4"/>
        <v>直接実施、委託・請負</v>
      </c>
      <c r="T6" s="13"/>
      <c r="U6" s="32" t="s">
        <v>335</v>
      </c>
      <c r="W6" s="32" t="s">
        <v>336</v>
      </c>
      <c r="Y6" s="32" t="s">
        <v>337</v>
      </c>
      <c r="Z6" s="32" t="s">
        <v>338</v>
      </c>
      <c r="AA6" s="79" t="s">
        <v>339</v>
      </c>
      <c r="AB6" s="79" t="s">
        <v>340</v>
      </c>
      <c r="AC6" s="79" t="s">
        <v>341</v>
      </c>
      <c r="AD6" s="31"/>
      <c r="AE6" s="34" t="s">
        <v>342</v>
      </c>
      <c r="AF6" s="30"/>
      <c r="AG6" s="44" t="s">
        <v>343</v>
      </c>
      <c r="AI6" s="42" t="s">
        <v>344</v>
      </c>
      <c r="AK6" s="42" t="str">
        <f>CHAR(CODE(AK5)+1)</f>
        <v>E</v>
      </c>
      <c r="AP6" s="44" t="s">
        <v>343</v>
      </c>
    </row>
    <row r="7" spans="1:42" ht="13.5" customHeight="1" x14ac:dyDescent="0.15">
      <c r="A7" s="14" t="s">
        <v>345</v>
      </c>
      <c r="B7" s="15"/>
      <c r="C7" s="13" t="str">
        <f t="shared" si="0"/>
        <v/>
      </c>
      <c r="D7" s="13" t="str">
        <f t="shared" si="8"/>
        <v>科学技術・イノベーション</v>
      </c>
      <c r="F7" s="18" t="s">
        <v>346</v>
      </c>
      <c r="G7" s="17"/>
      <c r="H7" s="13" t="str">
        <f t="shared" si="1"/>
        <v/>
      </c>
      <c r="I7" s="13" t="str">
        <f t="shared" si="5"/>
        <v>一般会計</v>
      </c>
      <c r="K7" s="14" t="s">
        <v>347</v>
      </c>
      <c r="L7" s="15"/>
      <c r="M7" s="13" t="str">
        <f t="shared" si="2"/>
        <v/>
      </c>
      <c r="N7" s="13" t="str">
        <f t="shared" si="6"/>
        <v>文教及び科学振興</v>
      </c>
      <c r="O7" s="13"/>
      <c r="P7" s="12" t="s">
        <v>348</v>
      </c>
      <c r="Q7" s="17"/>
      <c r="R7" s="13" t="str">
        <f t="shared" si="3"/>
        <v/>
      </c>
      <c r="S7" s="13" t="str">
        <f t="shared" si="4"/>
        <v>直接実施、委託・請負</v>
      </c>
      <c r="T7" s="13"/>
      <c r="U7" s="32"/>
      <c r="W7" s="32" t="s">
        <v>349</v>
      </c>
      <c r="Y7" s="32" t="s">
        <v>350</v>
      </c>
      <c r="Z7" s="32" t="s">
        <v>351</v>
      </c>
      <c r="AA7" s="79" t="s">
        <v>352</v>
      </c>
      <c r="AB7" s="79" t="s">
        <v>353</v>
      </c>
      <c r="AC7" s="31"/>
      <c r="AD7" s="31"/>
      <c r="AE7" s="32" t="s">
        <v>341</v>
      </c>
      <c r="AF7" s="30"/>
      <c r="AG7" s="44" t="s">
        <v>354</v>
      </c>
      <c r="AH7" s="71"/>
      <c r="AI7" s="44" t="s">
        <v>355</v>
      </c>
      <c r="AK7" s="42" t="str">
        <f>CHAR(CODE(AK6)+1)</f>
        <v>F</v>
      </c>
      <c r="AP7" s="44" t="s">
        <v>354</v>
      </c>
    </row>
    <row r="8" spans="1:42" ht="13.5" customHeight="1" x14ac:dyDescent="0.15">
      <c r="A8" s="14" t="s">
        <v>356</v>
      </c>
      <c r="B8" s="15"/>
      <c r="C8" s="13" t="str">
        <f t="shared" si="0"/>
        <v/>
      </c>
      <c r="D8" s="13" t="str">
        <f t="shared" si="8"/>
        <v>科学技術・イノベーション</v>
      </c>
      <c r="F8" s="18" t="s">
        <v>357</v>
      </c>
      <c r="G8" s="17"/>
      <c r="H8" s="13" t="str">
        <f t="shared" si="1"/>
        <v/>
      </c>
      <c r="I8" s="13" t="str">
        <f t="shared" si="5"/>
        <v>一般会計</v>
      </c>
      <c r="K8" s="14" t="s">
        <v>358</v>
      </c>
      <c r="L8" s="15"/>
      <c r="M8" s="13" t="str">
        <f t="shared" si="2"/>
        <v/>
      </c>
      <c r="N8" s="13" t="str">
        <f t="shared" si="6"/>
        <v>文教及び科学振興</v>
      </c>
      <c r="O8" s="13"/>
      <c r="P8" s="12" t="s">
        <v>53</v>
      </c>
      <c r="Q8" s="17"/>
      <c r="R8" s="13" t="str">
        <f t="shared" si="3"/>
        <v/>
      </c>
      <c r="S8" s="13" t="str">
        <f t="shared" si="4"/>
        <v>直接実施、委託・請負</v>
      </c>
      <c r="T8" s="13"/>
      <c r="U8" s="32" t="s">
        <v>359</v>
      </c>
      <c r="W8" s="32" t="s">
        <v>360</v>
      </c>
      <c r="Y8" s="32" t="s">
        <v>361</v>
      </c>
      <c r="Z8" s="32" t="s">
        <v>362</v>
      </c>
      <c r="AA8" s="79" t="s">
        <v>363</v>
      </c>
      <c r="AB8" s="79" t="s">
        <v>364</v>
      </c>
      <c r="AC8" s="31"/>
      <c r="AD8" s="31"/>
      <c r="AE8" s="31"/>
      <c r="AF8" s="30"/>
      <c r="AG8" s="44" t="s">
        <v>236</v>
      </c>
      <c r="AI8" s="42" t="s">
        <v>365</v>
      </c>
      <c r="AK8" s="42" t="str">
        <f t="shared" si="7"/>
        <v>G</v>
      </c>
      <c r="AP8" s="44" t="s">
        <v>236</v>
      </c>
    </row>
    <row r="9" spans="1:42" ht="13.5" customHeight="1" x14ac:dyDescent="0.15">
      <c r="A9" s="14" t="s">
        <v>366</v>
      </c>
      <c r="B9" s="15"/>
      <c r="C9" s="13" t="str">
        <f t="shared" si="0"/>
        <v/>
      </c>
      <c r="D9" s="13" t="str">
        <f t="shared" si="8"/>
        <v>科学技術・イノベーション</v>
      </c>
      <c r="F9" s="18" t="s">
        <v>367</v>
      </c>
      <c r="G9" s="17"/>
      <c r="H9" s="13" t="str">
        <f t="shared" si="1"/>
        <v/>
      </c>
      <c r="I9" s="13" t="str">
        <f t="shared" si="5"/>
        <v>一般会計</v>
      </c>
      <c r="K9" s="14" t="s">
        <v>368</v>
      </c>
      <c r="L9" s="15"/>
      <c r="M9" s="13" t="str">
        <f t="shared" si="2"/>
        <v/>
      </c>
      <c r="N9" s="13" t="str">
        <f t="shared" si="6"/>
        <v>文教及び科学振興</v>
      </c>
      <c r="O9" s="13"/>
      <c r="P9" s="13"/>
      <c r="Q9" s="19"/>
      <c r="T9" s="13"/>
      <c r="U9" s="32" t="s">
        <v>369</v>
      </c>
      <c r="W9" s="32" t="s">
        <v>370</v>
      </c>
      <c r="Y9" s="32" t="s">
        <v>371</v>
      </c>
      <c r="Z9" s="32" t="s">
        <v>372</v>
      </c>
      <c r="AA9" s="79" t="s">
        <v>373</v>
      </c>
      <c r="AB9" s="79" t="s">
        <v>374</v>
      </c>
      <c r="AC9" s="31"/>
      <c r="AD9" s="31"/>
      <c r="AE9" s="31"/>
      <c r="AF9" s="30"/>
      <c r="AG9" s="44" t="s">
        <v>375</v>
      </c>
      <c r="AI9" s="67"/>
      <c r="AK9" s="42" t="str">
        <f t="shared" si="7"/>
        <v>H</v>
      </c>
      <c r="AP9" s="44" t="s">
        <v>375</v>
      </c>
    </row>
    <row r="10" spans="1:42" ht="13.5" customHeight="1" x14ac:dyDescent="0.15">
      <c r="A10" s="14" t="s">
        <v>376</v>
      </c>
      <c r="B10" s="15"/>
      <c r="C10" s="13" t="str">
        <f t="shared" si="0"/>
        <v/>
      </c>
      <c r="D10" s="13" t="str">
        <f t="shared" si="8"/>
        <v>科学技術・イノベーション</v>
      </c>
      <c r="F10" s="18" t="s">
        <v>377</v>
      </c>
      <c r="G10" s="17"/>
      <c r="H10" s="13" t="str">
        <f t="shared" si="1"/>
        <v/>
      </c>
      <c r="I10" s="13" t="str">
        <f t="shared" si="5"/>
        <v>一般会計</v>
      </c>
      <c r="K10" s="14" t="s">
        <v>378</v>
      </c>
      <c r="L10" s="15"/>
      <c r="M10" s="13" t="str">
        <f t="shared" si="2"/>
        <v/>
      </c>
      <c r="N10" s="13" t="str">
        <f t="shared" si="6"/>
        <v>文教及び科学振興</v>
      </c>
      <c r="O10" s="13"/>
      <c r="P10" s="13" t="str">
        <f>S8</f>
        <v>直接実施、委託・請負</v>
      </c>
      <c r="Q10" s="19"/>
      <c r="T10" s="13"/>
      <c r="W10" s="32" t="s">
        <v>379</v>
      </c>
      <c r="Y10" s="32" t="s">
        <v>380</v>
      </c>
      <c r="Z10" s="32" t="s">
        <v>381</v>
      </c>
      <c r="AA10" s="79" t="s">
        <v>382</v>
      </c>
      <c r="AB10" s="79" t="s">
        <v>383</v>
      </c>
      <c r="AC10" s="31"/>
      <c r="AD10" s="31"/>
      <c r="AE10" s="31"/>
      <c r="AF10" s="30"/>
      <c r="AG10" s="44" t="s">
        <v>384</v>
      </c>
      <c r="AK10" s="42" t="str">
        <f t="shared" si="7"/>
        <v>I</v>
      </c>
      <c r="AP10" s="42" t="s">
        <v>53</v>
      </c>
    </row>
    <row r="11" spans="1:42" ht="13.5" customHeight="1" x14ac:dyDescent="0.15">
      <c r="A11" s="14" t="s">
        <v>385</v>
      </c>
      <c r="B11" s="15"/>
      <c r="C11" s="13" t="str">
        <f t="shared" si="0"/>
        <v/>
      </c>
      <c r="D11" s="13" t="str">
        <f t="shared" si="8"/>
        <v>科学技術・イノベーション</v>
      </c>
      <c r="F11" s="18" t="s">
        <v>386</v>
      </c>
      <c r="G11" s="17"/>
      <c r="H11" s="13" t="str">
        <f t="shared" si="1"/>
        <v/>
      </c>
      <c r="I11" s="13" t="str">
        <f t="shared" si="5"/>
        <v>一般会計</v>
      </c>
      <c r="K11" s="14" t="s">
        <v>387</v>
      </c>
      <c r="L11" s="15"/>
      <c r="M11" s="13" t="str">
        <f t="shared" si="2"/>
        <v/>
      </c>
      <c r="N11" s="13" t="str">
        <f t="shared" si="6"/>
        <v>文教及び科学振興</v>
      </c>
      <c r="O11" s="13"/>
      <c r="P11" s="13"/>
      <c r="Q11" s="19"/>
      <c r="T11" s="13"/>
      <c r="W11" s="32" t="s">
        <v>388</v>
      </c>
      <c r="Y11" s="32" t="s">
        <v>389</v>
      </c>
      <c r="Z11" s="32" t="s">
        <v>390</v>
      </c>
      <c r="AA11" s="79" t="s">
        <v>391</v>
      </c>
      <c r="AB11" s="79" t="s">
        <v>392</v>
      </c>
      <c r="AC11" s="31"/>
      <c r="AD11" s="31"/>
      <c r="AE11" s="31"/>
      <c r="AF11" s="30"/>
      <c r="AG11" s="42" t="s">
        <v>393</v>
      </c>
      <c r="AK11" s="42" t="str">
        <f t="shared" si="7"/>
        <v>J</v>
      </c>
    </row>
    <row r="12" spans="1:42" ht="13.5" customHeight="1" x14ac:dyDescent="0.15">
      <c r="A12" s="14" t="s">
        <v>394</v>
      </c>
      <c r="B12" s="15"/>
      <c r="C12" s="13" t="str">
        <f t="shared" ref="C12:C24" si="9">IF(B12="","",A12)</f>
        <v/>
      </c>
      <c r="D12" s="13" t="str">
        <f t="shared" si="8"/>
        <v>科学技術・イノベーション</v>
      </c>
      <c r="F12" s="18" t="s">
        <v>395</v>
      </c>
      <c r="G12" s="17"/>
      <c r="H12" s="13" t="str">
        <f t="shared" si="1"/>
        <v/>
      </c>
      <c r="I12" s="13" t="str">
        <f t="shared" si="5"/>
        <v>一般会計</v>
      </c>
      <c r="K12" s="13"/>
      <c r="L12" s="13"/>
      <c r="O12" s="13"/>
      <c r="P12" s="13"/>
      <c r="Q12" s="19"/>
      <c r="T12" s="13"/>
      <c r="U12" s="29" t="s">
        <v>396</v>
      </c>
      <c r="W12" s="32" t="s">
        <v>397</v>
      </c>
      <c r="Y12" s="32" t="s">
        <v>398</v>
      </c>
      <c r="Z12" s="32" t="s">
        <v>399</v>
      </c>
      <c r="AA12" s="79" t="s">
        <v>400</v>
      </c>
      <c r="AB12" s="79" t="s">
        <v>401</v>
      </c>
      <c r="AC12" s="31"/>
      <c r="AD12" s="31"/>
      <c r="AE12" s="31"/>
      <c r="AF12" s="30"/>
      <c r="AG12" s="42" t="s">
        <v>402</v>
      </c>
      <c r="AK12" s="42" t="str">
        <f t="shared" si="7"/>
        <v>K</v>
      </c>
    </row>
    <row r="13" spans="1:42" ht="13.5" customHeight="1" x14ac:dyDescent="0.15">
      <c r="A13" s="14" t="s">
        <v>403</v>
      </c>
      <c r="B13" s="15"/>
      <c r="C13" s="13" t="str">
        <f t="shared" si="9"/>
        <v/>
      </c>
      <c r="D13" s="13" t="str">
        <f t="shared" si="8"/>
        <v>科学技術・イノベーション</v>
      </c>
      <c r="F13" s="18" t="s">
        <v>404</v>
      </c>
      <c r="G13" s="17"/>
      <c r="H13" s="13" t="str">
        <f t="shared" si="1"/>
        <v/>
      </c>
      <c r="I13" s="13" t="str">
        <f t="shared" si="5"/>
        <v>一般会計</v>
      </c>
      <c r="K13" s="13" t="str">
        <f>N11</f>
        <v>文教及び科学振興</v>
      </c>
      <c r="L13" s="13"/>
      <c r="O13" s="13"/>
      <c r="P13" s="13"/>
      <c r="Q13" s="19"/>
      <c r="T13" s="13"/>
      <c r="U13" s="32" t="s">
        <v>282</v>
      </c>
      <c r="W13" s="32" t="s">
        <v>405</v>
      </c>
      <c r="Y13" s="32" t="s">
        <v>406</v>
      </c>
      <c r="Z13" s="32" t="s">
        <v>407</v>
      </c>
      <c r="AA13" s="79" t="s">
        <v>408</v>
      </c>
      <c r="AB13" s="79" t="s">
        <v>409</v>
      </c>
      <c r="AC13" s="31"/>
      <c r="AD13" s="31"/>
      <c r="AE13" s="31"/>
      <c r="AF13" s="30"/>
      <c r="AG13" s="42" t="s">
        <v>53</v>
      </c>
      <c r="AK13" s="42" t="str">
        <f t="shared" si="7"/>
        <v>L</v>
      </c>
    </row>
    <row r="14" spans="1:42" ht="13.5" customHeight="1" x14ac:dyDescent="0.15">
      <c r="A14" s="14" t="s">
        <v>410</v>
      </c>
      <c r="B14" s="15"/>
      <c r="C14" s="13" t="str">
        <f t="shared" si="9"/>
        <v/>
      </c>
      <c r="D14" s="13" t="str">
        <f t="shared" si="8"/>
        <v>科学技術・イノベーション</v>
      </c>
      <c r="F14" s="18" t="s">
        <v>411</v>
      </c>
      <c r="G14" s="17"/>
      <c r="H14" s="13" t="str">
        <f t="shared" si="1"/>
        <v/>
      </c>
      <c r="I14" s="13" t="str">
        <f t="shared" si="5"/>
        <v>一般会計</v>
      </c>
      <c r="K14" s="13"/>
      <c r="L14" s="13"/>
      <c r="O14" s="13"/>
      <c r="P14" s="13"/>
      <c r="Q14" s="19"/>
      <c r="T14" s="13"/>
      <c r="U14" s="32" t="s">
        <v>412</v>
      </c>
      <c r="W14" s="32" t="s">
        <v>413</v>
      </c>
      <c r="Y14" s="32" t="s">
        <v>414</v>
      </c>
      <c r="Z14" s="32" t="s">
        <v>415</v>
      </c>
      <c r="AA14" s="79" t="s">
        <v>416</v>
      </c>
      <c r="AB14" s="79" t="s">
        <v>417</v>
      </c>
      <c r="AC14" s="31"/>
      <c r="AD14" s="31"/>
      <c r="AE14" s="31"/>
      <c r="AF14" s="30"/>
      <c r="AG14" s="67"/>
      <c r="AK14" s="42" t="str">
        <f t="shared" si="7"/>
        <v>M</v>
      </c>
    </row>
    <row r="15" spans="1:42" ht="13.5" customHeight="1" x14ac:dyDescent="0.15">
      <c r="A15" s="14" t="s">
        <v>418</v>
      </c>
      <c r="B15" s="15"/>
      <c r="C15" s="13" t="str">
        <f t="shared" si="9"/>
        <v/>
      </c>
      <c r="D15" s="13" t="str">
        <f t="shared" si="8"/>
        <v>科学技術・イノベーション</v>
      </c>
      <c r="F15" s="18" t="s">
        <v>419</v>
      </c>
      <c r="G15" s="17"/>
      <c r="H15" s="13" t="str">
        <f t="shared" si="1"/>
        <v/>
      </c>
      <c r="I15" s="13" t="str">
        <f t="shared" si="5"/>
        <v>一般会計</v>
      </c>
      <c r="K15" s="13"/>
      <c r="L15" s="13"/>
      <c r="O15" s="13"/>
      <c r="P15" s="13"/>
      <c r="Q15" s="19"/>
      <c r="T15" s="13"/>
      <c r="U15" s="32" t="s">
        <v>420</v>
      </c>
      <c r="W15" s="32" t="s">
        <v>421</v>
      </c>
      <c r="Y15" s="32" t="s">
        <v>422</v>
      </c>
      <c r="Z15" s="32" t="s">
        <v>423</v>
      </c>
      <c r="AA15" s="79" t="s">
        <v>424</v>
      </c>
      <c r="AB15" s="79" t="s">
        <v>425</v>
      </c>
      <c r="AC15" s="31"/>
      <c r="AD15" s="31"/>
      <c r="AE15" s="31"/>
      <c r="AF15" s="30"/>
      <c r="AG15" s="68"/>
      <c r="AK15" s="42" t="str">
        <f t="shared" si="7"/>
        <v>N</v>
      </c>
    </row>
    <row r="16" spans="1:42" ht="13.5" customHeight="1" x14ac:dyDescent="0.15">
      <c r="A16" s="14" t="s">
        <v>426</v>
      </c>
      <c r="B16" s="15"/>
      <c r="C16" s="13" t="str">
        <f t="shared" si="9"/>
        <v/>
      </c>
      <c r="D16" s="13" t="str">
        <f t="shared" si="8"/>
        <v>科学技術・イノベーション</v>
      </c>
      <c r="F16" s="18" t="s">
        <v>427</v>
      </c>
      <c r="G16" s="17"/>
      <c r="H16" s="13" t="str">
        <f t="shared" si="1"/>
        <v/>
      </c>
      <c r="I16" s="13" t="str">
        <f t="shared" si="5"/>
        <v>一般会計</v>
      </c>
      <c r="K16" s="13"/>
      <c r="L16" s="13"/>
      <c r="O16" s="13"/>
      <c r="P16" s="13"/>
      <c r="Q16" s="19"/>
      <c r="T16" s="13"/>
      <c r="U16" s="32" t="s">
        <v>428</v>
      </c>
      <c r="W16" s="32" t="s">
        <v>429</v>
      </c>
      <c r="Y16" s="32" t="s">
        <v>430</v>
      </c>
      <c r="Z16" s="32" t="s">
        <v>431</v>
      </c>
      <c r="AA16" s="79" t="s">
        <v>432</v>
      </c>
      <c r="AB16" s="79" t="s">
        <v>433</v>
      </c>
      <c r="AC16" s="31"/>
      <c r="AD16" s="31"/>
      <c r="AE16" s="31"/>
      <c r="AF16" s="30"/>
      <c r="AG16" s="68"/>
      <c r="AK16" s="42" t="str">
        <f t="shared" si="7"/>
        <v>O</v>
      </c>
    </row>
    <row r="17" spans="1:37" ht="13.5" customHeight="1" x14ac:dyDescent="0.15">
      <c r="A17" s="14" t="s">
        <v>434</v>
      </c>
      <c r="B17" s="15"/>
      <c r="C17" s="13" t="str">
        <f t="shared" si="9"/>
        <v/>
      </c>
      <c r="D17" s="13" t="str">
        <f t="shared" si="8"/>
        <v>科学技術・イノベーション</v>
      </c>
      <c r="F17" s="18" t="s">
        <v>435</v>
      </c>
      <c r="G17" s="17"/>
      <c r="H17" s="13" t="str">
        <f t="shared" si="1"/>
        <v/>
      </c>
      <c r="I17" s="13" t="str">
        <f t="shared" si="5"/>
        <v>一般会計</v>
      </c>
      <c r="K17" s="13"/>
      <c r="L17" s="13"/>
      <c r="O17" s="13"/>
      <c r="P17" s="13"/>
      <c r="Q17" s="19"/>
      <c r="T17" s="13"/>
      <c r="U17" s="32" t="s">
        <v>436</v>
      </c>
      <c r="W17" s="32" t="s">
        <v>437</v>
      </c>
      <c r="Y17" s="32" t="s">
        <v>438</v>
      </c>
      <c r="Z17" s="32" t="s">
        <v>439</v>
      </c>
      <c r="AA17" s="79" t="s">
        <v>440</v>
      </c>
      <c r="AB17" s="79" t="s">
        <v>441</v>
      </c>
      <c r="AC17" s="31"/>
      <c r="AD17" s="31"/>
      <c r="AE17" s="31"/>
      <c r="AF17" s="30"/>
      <c r="AG17" s="68"/>
      <c r="AK17" s="42" t="str">
        <f t="shared" si="7"/>
        <v>P</v>
      </c>
    </row>
    <row r="18" spans="1:37" ht="13.5" customHeight="1" x14ac:dyDescent="0.15">
      <c r="A18" s="14" t="s">
        <v>442</v>
      </c>
      <c r="B18" s="15"/>
      <c r="C18" s="13" t="str">
        <f t="shared" si="9"/>
        <v/>
      </c>
      <c r="D18" s="13" t="str">
        <f t="shared" si="8"/>
        <v>科学技術・イノベーション</v>
      </c>
      <c r="F18" s="18" t="s">
        <v>443</v>
      </c>
      <c r="G18" s="17"/>
      <c r="H18" s="13" t="str">
        <f t="shared" si="1"/>
        <v/>
      </c>
      <c r="I18" s="13" t="str">
        <f t="shared" si="5"/>
        <v>一般会計</v>
      </c>
      <c r="K18" s="13"/>
      <c r="L18" s="13"/>
      <c r="O18" s="13"/>
      <c r="P18" s="13"/>
      <c r="Q18" s="19"/>
      <c r="T18" s="13"/>
      <c r="U18" s="32" t="s">
        <v>444</v>
      </c>
      <c r="W18" s="32" t="s">
        <v>445</v>
      </c>
      <c r="Y18" s="32" t="s">
        <v>446</v>
      </c>
      <c r="Z18" s="32" t="s">
        <v>447</v>
      </c>
      <c r="AA18" s="79" t="s">
        <v>448</v>
      </c>
      <c r="AB18" s="79" t="s">
        <v>449</v>
      </c>
      <c r="AC18" s="31"/>
      <c r="AD18" s="31"/>
      <c r="AE18" s="31"/>
      <c r="AF18" s="30"/>
      <c r="AK18" s="42" t="str">
        <f t="shared" si="7"/>
        <v>Q</v>
      </c>
    </row>
    <row r="19" spans="1:37" ht="13.5" customHeight="1" x14ac:dyDescent="0.15">
      <c r="A19" s="14" t="s">
        <v>450</v>
      </c>
      <c r="B19" s="15"/>
      <c r="C19" s="13" t="str">
        <f t="shared" si="9"/>
        <v/>
      </c>
      <c r="D19" s="13" t="str">
        <f t="shared" si="8"/>
        <v>科学技術・イノベーション</v>
      </c>
      <c r="F19" s="18" t="s">
        <v>451</v>
      </c>
      <c r="G19" s="17"/>
      <c r="H19" s="13" t="str">
        <f t="shared" si="1"/>
        <v/>
      </c>
      <c r="I19" s="13" t="str">
        <f t="shared" si="5"/>
        <v>一般会計</v>
      </c>
      <c r="K19" s="13"/>
      <c r="L19" s="13"/>
      <c r="O19" s="13"/>
      <c r="P19" s="13"/>
      <c r="Q19" s="19"/>
      <c r="T19" s="13"/>
      <c r="U19" s="32" t="s">
        <v>452</v>
      </c>
      <c r="W19" s="32" t="s">
        <v>204</v>
      </c>
      <c r="Y19" s="32" t="s">
        <v>453</v>
      </c>
      <c r="Z19" s="32" t="s">
        <v>454</v>
      </c>
      <c r="AA19" s="79" t="s">
        <v>455</v>
      </c>
      <c r="AB19" s="79" t="s">
        <v>456</v>
      </c>
      <c r="AC19" s="31"/>
      <c r="AD19" s="31"/>
      <c r="AE19" s="31"/>
      <c r="AF19" s="30"/>
      <c r="AK19" s="42" t="str">
        <f t="shared" si="7"/>
        <v>R</v>
      </c>
    </row>
    <row r="20" spans="1:37" ht="13.5" customHeight="1" x14ac:dyDescent="0.15">
      <c r="A20" s="14" t="s">
        <v>457</v>
      </c>
      <c r="B20" s="15"/>
      <c r="C20" s="13" t="str">
        <f t="shared" si="9"/>
        <v/>
      </c>
      <c r="D20" s="13" t="str">
        <f t="shared" si="8"/>
        <v>科学技術・イノベーション</v>
      </c>
      <c r="F20" s="18" t="s">
        <v>458</v>
      </c>
      <c r="G20" s="17"/>
      <c r="H20" s="13" t="str">
        <f t="shared" si="1"/>
        <v/>
      </c>
      <c r="I20" s="13" t="str">
        <f t="shared" si="5"/>
        <v>一般会計</v>
      </c>
      <c r="K20" s="13"/>
      <c r="L20" s="13"/>
      <c r="O20" s="13"/>
      <c r="P20" s="13"/>
      <c r="Q20" s="19"/>
      <c r="T20" s="13"/>
      <c r="U20" s="32" t="s">
        <v>459</v>
      </c>
      <c r="W20" s="32" t="s">
        <v>460</v>
      </c>
      <c r="Y20" s="32" t="s">
        <v>461</v>
      </c>
      <c r="Z20" s="32" t="s">
        <v>462</v>
      </c>
      <c r="AA20" s="79" t="s">
        <v>463</v>
      </c>
      <c r="AB20" s="79" t="s">
        <v>464</v>
      </c>
      <c r="AC20" s="31"/>
      <c r="AD20" s="31"/>
      <c r="AE20" s="31"/>
      <c r="AF20" s="30"/>
      <c r="AK20" s="42" t="str">
        <f t="shared" si="7"/>
        <v>S</v>
      </c>
    </row>
    <row r="21" spans="1:37" ht="13.5" customHeight="1" x14ac:dyDescent="0.15">
      <c r="A21" s="14" t="s">
        <v>465</v>
      </c>
      <c r="B21" s="15"/>
      <c r="C21" s="13" t="str">
        <f t="shared" si="9"/>
        <v/>
      </c>
      <c r="D21" s="13" t="str">
        <f t="shared" si="8"/>
        <v>科学技術・イノベーション</v>
      </c>
      <c r="F21" s="18" t="s">
        <v>466</v>
      </c>
      <c r="G21" s="17"/>
      <c r="H21" s="13" t="str">
        <f t="shared" si="1"/>
        <v/>
      </c>
      <c r="I21" s="13" t="str">
        <f t="shared" si="5"/>
        <v>一般会計</v>
      </c>
      <c r="K21" s="13"/>
      <c r="L21" s="13"/>
      <c r="O21" s="13"/>
      <c r="P21" s="13"/>
      <c r="Q21" s="19"/>
      <c r="T21" s="13"/>
      <c r="U21" s="32" t="s">
        <v>467</v>
      </c>
      <c r="W21" s="32" t="s">
        <v>468</v>
      </c>
      <c r="Y21" s="32" t="s">
        <v>469</v>
      </c>
      <c r="Z21" s="32" t="s">
        <v>470</v>
      </c>
      <c r="AA21" s="79" t="s">
        <v>471</v>
      </c>
      <c r="AB21" s="79" t="s">
        <v>472</v>
      </c>
      <c r="AC21" s="31"/>
      <c r="AD21" s="31"/>
      <c r="AE21" s="31"/>
      <c r="AF21" s="30"/>
      <c r="AK21" s="42" t="str">
        <f t="shared" si="7"/>
        <v>T</v>
      </c>
    </row>
    <row r="22" spans="1:37" ht="13.5" customHeight="1" x14ac:dyDescent="0.15">
      <c r="A22" s="14" t="s">
        <v>473</v>
      </c>
      <c r="B22" s="15"/>
      <c r="C22" s="13" t="str">
        <f t="shared" si="9"/>
        <v/>
      </c>
      <c r="D22" s="13" t="str">
        <f>IF(C22="",D21,IF(D21&lt;&gt;"",CONCATENATE(D21,"、",C22),C22))</f>
        <v>科学技術・イノベーション</v>
      </c>
      <c r="F22" s="18" t="s">
        <v>474</v>
      </c>
      <c r="G22" s="17"/>
      <c r="H22" s="13" t="str">
        <f t="shared" si="1"/>
        <v/>
      </c>
      <c r="I22" s="13" t="str">
        <f t="shared" si="5"/>
        <v>一般会計</v>
      </c>
      <c r="K22" s="13"/>
      <c r="L22" s="13"/>
      <c r="O22" s="13"/>
      <c r="P22" s="13"/>
      <c r="Q22" s="19"/>
      <c r="T22" s="13"/>
      <c r="U22" s="32" t="s">
        <v>475</v>
      </c>
      <c r="W22" s="32" t="s">
        <v>476</v>
      </c>
      <c r="Y22" s="32" t="s">
        <v>477</v>
      </c>
      <c r="Z22" s="32" t="s">
        <v>478</v>
      </c>
      <c r="AA22" s="79" t="s">
        <v>479</v>
      </c>
      <c r="AB22" s="79" t="s">
        <v>480</v>
      </c>
      <c r="AC22" s="31"/>
      <c r="AD22" s="31"/>
      <c r="AE22" s="31"/>
      <c r="AF22" s="30"/>
      <c r="AK22" s="42" t="str">
        <f t="shared" si="7"/>
        <v>U</v>
      </c>
    </row>
    <row r="23" spans="1:37" ht="13.5" customHeight="1" x14ac:dyDescent="0.15">
      <c r="A23" s="14" t="s">
        <v>481</v>
      </c>
      <c r="B23" s="15"/>
      <c r="C23" s="13" t="str">
        <f t="shared" si="9"/>
        <v/>
      </c>
      <c r="D23" s="13" t="str">
        <f>IF(C23="",D22,IF(D22&lt;&gt;"",CONCATENATE(D22,"、",C23),C23))</f>
        <v>科学技術・イノベーション</v>
      </c>
      <c r="F23" s="18" t="s">
        <v>482</v>
      </c>
      <c r="G23" s="17"/>
      <c r="H23" s="13" t="str">
        <f t="shared" si="1"/>
        <v/>
      </c>
      <c r="I23" s="13" t="str">
        <f t="shared" si="5"/>
        <v>一般会計</v>
      </c>
      <c r="K23" s="13"/>
      <c r="L23" s="13"/>
      <c r="O23" s="13"/>
      <c r="P23" s="13"/>
      <c r="Q23" s="19"/>
      <c r="T23" s="13"/>
      <c r="U23" s="32" t="s">
        <v>483</v>
      </c>
      <c r="W23" s="32" t="s">
        <v>484</v>
      </c>
      <c r="Y23" s="32" t="s">
        <v>485</v>
      </c>
      <c r="Z23" s="32" t="s">
        <v>486</v>
      </c>
      <c r="AA23" s="79" t="s">
        <v>487</v>
      </c>
      <c r="AB23" s="79" t="s">
        <v>488</v>
      </c>
      <c r="AC23" s="31"/>
      <c r="AD23" s="31"/>
      <c r="AE23" s="31"/>
      <c r="AF23" s="30"/>
      <c r="AK23" s="42" t="str">
        <f t="shared" si="7"/>
        <v>V</v>
      </c>
    </row>
    <row r="24" spans="1:37" ht="13.5" customHeight="1" x14ac:dyDescent="0.15">
      <c r="A24" s="74" t="s">
        <v>489</v>
      </c>
      <c r="B24" s="15"/>
      <c r="C24" s="13" t="str">
        <f t="shared" si="9"/>
        <v/>
      </c>
      <c r="D24" s="13" t="str">
        <f>IF(C24="",D23,IF(D23&lt;&gt;"",CONCATENATE(D23,"、",C24),C24))</f>
        <v>科学技術・イノベーション</v>
      </c>
      <c r="F24" s="18" t="s">
        <v>490</v>
      </c>
      <c r="G24" s="17"/>
      <c r="H24" s="13" t="str">
        <f t="shared" si="1"/>
        <v/>
      </c>
      <c r="I24" s="13" t="str">
        <f t="shared" si="5"/>
        <v>一般会計</v>
      </c>
      <c r="K24" s="13"/>
      <c r="L24" s="13"/>
      <c r="O24" s="13"/>
      <c r="P24" s="13"/>
      <c r="Q24" s="19"/>
      <c r="T24" s="13"/>
      <c r="U24" s="32" t="s">
        <v>491</v>
      </c>
      <c r="Y24" s="32" t="s">
        <v>492</v>
      </c>
      <c r="Z24" s="32" t="s">
        <v>493</v>
      </c>
      <c r="AA24" s="79" t="s">
        <v>494</v>
      </c>
      <c r="AB24" s="79" t="s">
        <v>495</v>
      </c>
      <c r="AC24" s="31"/>
      <c r="AD24" s="31"/>
      <c r="AE24" s="31"/>
      <c r="AF24" s="30"/>
      <c r="AK24" s="42" t="str">
        <f>CHAR(CODE(AK23)+1)</f>
        <v>W</v>
      </c>
    </row>
    <row r="25" spans="1:37" ht="13.5" customHeight="1" x14ac:dyDescent="0.15">
      <c r="A25" s="76"/>
      <c r="B25" s="75"/>
      <c r="F25" s="18" t="s">
        <v>496</v>
      </c>
      <c r="G25" s="17"/>
      <c r="H25" s="13" t="str">
        <f t="shared" si="1"/>
        <v/>
      </c>
      <c r="I25" s="13" t="str">
        <f t="shared" si="5"/>
        <v>一般会計</v>
      </c>
      <c r="K25" s="13"/>
      <c r="L25" s="13"/>
      <c r="O25" s="13"/>
      <c r="P25" s="13"/>
      <c r="Q25" s="19"/>
      <c r="T25" s="13"/>
      <c r="U25" s="32" t="s">
        <v>497</v>
      </c>
      <c r="Y25" s="32" t="s">
        <v>498</v>
      </c>
      <c r="Z25" s="32" t="s">
        <v>499</v>
      </c>
      <c r="AA25" s="79" t="s">
        <v>500</v>
      </c>
      <c r="AB25" s="79" t="s">
        <v>501</v>
      </c>
      <c r="AC25" s="31"/>
      <c r="AD25" s="31"/>
      <c r="AE25" s="31"/>
      <c r="AF25" s="30"/>
      <c r="AK25" s="42" t="str">
        <f t="shared" si="7"/>
        <v>X</v>
      </c>
    </row>
    <row r="26" spans="1:37" ht="13.5" customHeight="1" x14ac:dyDescent="0.15">
      <c r="A26" s="73"/>
      <c r="B26" s="72"/>
      <c r="F26" s="18" t="s">
        <v>502</v>
      </c>
      <c r="G26" s="17"/>
      <c r="H26" s="13" t="str">
        <f t="shared" si="1"/>
        <v/>
      </c>
      <c r="I26" s="13" t="str">
        <f t="shared" si="5"/>
        <v>一般会計</v>
      </c>
      <c r="K26" s="13"/>
      <c r="L26" s="13"/>
      <c r="O26" s="13"/>
      <c r="P26" s="13"/>
      <c r="Q26" s="19"/>
      <c r="T26" s="13"/>
      <c r="U26" s="32" t="s">
        <v>503</v>
      </c>
      <c r="Y26" s="32" t="s">
        <v>504</v>
      </c>
      <c r="Z26" s="32" t="s">
        <v>505</v>
      </c>
      <c r="AA26" s="79" t="s">
        <v>506</v>
      </c>
      <c r="AB26" s="79" t="s">
        <v>507</v>
      </c>
      <c r="AC26" s="31"/>
      <c r="AD26" s="31"/>
      <c r="AE26" s="31"/>
      <c r="AF26" s="30"/>
      <c r="AK26" s="42" t="str">
        <f t="shared" si="7"/>
        <v>Y</v>
      </c>
    </row>
    <row r="27" spans="1:37" ht="13.5" customHeight="1" x14ac:dyDescent="0.15">
      <c r="A27" s="13" t="str">
        <f>IF(D24="", "-", D24)</f>
        <v>科学技術・イノベーション</v>
      </c>
      <c r="B27" s="13"/>
      <c r="F27" s="18" t="s">
        <v>508</v>
      </c>
      <c r="G27" s="17"/>
      <c r="H27" s="13" t="str">
        <f t="shared" si="1"/>
        <v/>
      </c>
      <c r="I27" s="13" t="str">
        <f t="shared" si="5"/>
        <v>一般会計</v>
      </c>
      <c r="K27" s="13"/>
      <c r="L27" s="13"/>
      <c r="O27" s="13"/>
      <c r="P27" s="13"/>
      <c r="Q27" s="19"/>
      <c r="T27" s="13"/>
      <c r="U27" s="32" t="s">
        <v>509</v>
      </c>
      <c r="Y27" s="32" t="s">
        <v>510</v>
      </c>
      <c r="Z27" s="32" t="s">
        <v>511</v>
      </c>
      <c r="AA27" s="79" t="s">
        <v>512</v>
      </c>
      <c r="AB27" s="79" t="s">
        <v>513</v>
      </c>
      <c r="AC27" s="31"/>
      <c r="AD27" s="31"/>
      <c r="AE27" s="31"/>
      <c r="AF27" s="30"/>
      <c r="AK27" s="42" t="str">
        <f>CHAR(CODE(AK26)+1)</f>
        <v>Z</v>
      </c>
    </row>
    <row r="28" spans="1:37" ht="13.5" customHeight="1" x14ac:dyDescent="0.15">
      <c r="B28" s="13"/>
      <c r="F28" s="18" t="s">
        <v>514</v>
      </c>
      <c r="G28" s="17"/>
      <c r="H28" s="13" t="str">
        <f t="shared" si="1"/>
        <v/>
      </c>
      <c r="I28" s="13" t="str">
        <f t="shared" si="5"/>
        <v>一般会計</v>
      </c>
      <c r="K28" s="13"/>
      <c r="L28" s="13"/>
      <c r="O28" s="13"/>
      <c r="P28" s="13"/>
      <c r="Q28" s="19"/>
      <c r="T28" s="13"/>
      <c r="U28" s="32" t="s">
        <v>515</v>
      </c>
      <c r="Y28" s="32" t="s">
        <v>516</v>
      </c>
      <c r="Z28" s="32" t="s">
        <v>517</v>
      </c>
      <c r="AA28" s="79" t="s">
        <v>518</v>
      </c>
      <c r="AB28" s="79" t="s">
        <v>519</v>
      </c>
      <c r="AC28" s="31"/>
      <c r="AD28" s="31"/>
      <c r="AE28" s="31"/>
      <c r="AF28" s="30"/>
      <c r="AK28" s="42" t="s">
        <v>520</v>
      </c>
    </row>
    <row r="29" spans="1:37" ht="13.5" customHeight="1" x14ac:dyDescent="0.15">
      <c r="A29" s="13"/>
      <c r="B29" s="13"/>
      <c r="F29" s="18" t="s">
        <v>521</v>
      </c>
      <c r="G29" s="17"/>
      <c r="H29" s="13" t="str">
        <f t="shared" si="1"/>
        <v/>
      </c>
      <c r="I29" s="13" t="str">
        <f t="shared" si="5"/>
        <v>一般会計</v>
      </c>
      <c r="K29" s="13"/>
      <c r="L29" s="13"/>
      <c r="O29" s="13"/>
      <c r="P29" s="13"/>
      <c r="Q29" s="19"/>
      <c r="T29" s="13"/>
      <c r="U29" s="32" t="s">
        <v>522</v>
      </c>
      <c r="Y29" s="32" t="s">
        <v>523</v>
      </c>
      <c r="Z29" s="32" t="s">
        <v>524</v>
      </c>
      <c r="AA29" s="79" t="s">
        <v>525</v>
      </c>
      <c r="AB29" s="79" t="s">
        <v>526</v>
      </c>
      <c r="AC29" s="31"/>
      <c r="AD29" s="31"/>
      <c r="AE29" s="31"/>
      <c r="AF29" s="30"/>
      <c r="AK29" s="42" t="str">
        <f t="shared" si="7"/>
        <v>b</v>
      </c>
    </row>
    <row r="30" spans="1:37" ht="13.5" customHeight="1" x14ac:dyDescent="0.15">
      <c r="A30" s="13"/>
      <c r="B30" s="13"/>
      <c r="F30" s="18" t="s">
        <v>527</v>
      </c>
      <c r="G30" s="17"/>
      <c r="H30" s="13" t="str">
        <f t="shared" si="1"/>
        <v/>
      </c>
      <c r="I30" s="13" t="str">
        <f t="shared" si="5"/>
        <v>一般会計</v>
      </c>
      <c r="K30" s="13"/>
      <c r="L30" s="13"/>
      <c r="O30" s="13"/>
      <c r="P30" s="13"/>
      <c r="Q30" s="19"/>
      <c r="T30" s="13"/>
      <c r="U30" s="32" t="s">
        <v>528</v>
      </c>
      <c r="Y30" s="32" t="s">
        <v>529</v>
      </c>
      <c r="Z30" s="32" t="s">
        <v>530</v>
      </c>
      <c r="AA30" s="79" t="s">
        <v>531</v>
      </c>
      <c r="AB30" s="79" t="s">
        <v>532</v>
      </c>
      <c r="AC30" s="31"/>
      <c r="AD30" s="31"/>
      <c r="AE30" s="31"/>
      <c r="AF30" s="30"/>
      <c r="AK30" s="42" t="str">
        <f t="shared" si="7"/>
        <v>c</v>
      </c>
    </row>
    <row r="31" spans="1:37" ht="13.5" customHeight="1" x14ac:dyDescent="0.15">
      <c r="A31" s="13"/>
      <c r="B31" s="13"/>
      <c r="F31" s="18" t="s">
        <v>533</v>
      </c>
      <c r="G31" s="17"/>
      <c r="H31" s="13" t="str">
        <f t="shared" si="1"/>
        <v/>
      </c>
      <c r="I31" s="13" t="str">
        <f t="shared" si="5"/>
        <v>一般会計</v>
      </c>
      <c r="K31" s="13"/>
      <c r="L31" s="13"/>
      <c r="O31" s="13"/>
      <c r="P31" s="13"/>
      <c r="Q31" s="19"/>
      <c r="T31" s="13"/>
      <c r="U31" s="32" t="s">
        <v>534</v>
      </c>
      <c r="Y31" s="32" t="s">
        <v>535</v>
      </c>
      <c r="Z31" s="32" t="s">
        <v>536</v>
      </c>
      <c r="AA31" s="79" t="s">
        <v>537</v>
      </c>
      <c r="AB31" s="79" t="s">
        <v>538</v>
      </c>
      <c r="AC31" s="31"/>
      <c r="AD31" s="31"/>
      <c r="AE31" s="31"/>
      <c r="AF31" s="30"/>
      <c r="AK31" s="42" t="str">
        <f t="shared" si="7"/>
        <v>d</v>
      </c>
    </row>
    <row r="32" spans="1:37" ht="13.5" customHeight="1" x14ac:dyDescent="0.15">
      <c r="A32" s="13"/>
      <c r="B32" s="13"/>
      <c r="F32" s="18" t="s">
        <v>539</v>
      </c>
      <c r="G32" s="17"/>
      <c r="H32" s="13" t="str">
        <f t="shared" si="1"/>
        <v/>
      </c>
      <c r="I32" s="13" t="str">
        <f t="shared" si="5"/>
        <v>一般会計</v>
      </c>
      <c r="K32" s="13"/>
      <c r="L32" s="13"/>
      <c r="O32" s="13"/>
      <c r="P32" s="13"/>
      <c r="Q32" s="19"/>
      <c r="T32" s="13"/>
      <c r="U32" s="32" t="s">
        <v>540</v>
      </c>
      <c r="Y32" s="32" t="s">
        <v>541</v>
      </c>
      <c r="Z32" s="32" t="s">
        <v>542</v>
      </c>
      <c r="AA32" s="79" t="s">
        <v>543</v>
      </c>
      <c r="AB32" s="79" t="s">
        <v>543</v>
      </c>
      <c r="AC32" s="31"/>
      <c r="AD32" s="31"/>
      <c r="AE32" s="31"/>
      <c r="AF32" s="30"/>
      <c r="AK32" s="42" t="str">
        <f t="shared" si="7"/>
        <v>e</v>
      </c>
    </row>
    <row r="33" spans="1:37" ht="13.5" customHeight="1" x14ac:dyDescent="0.15">
      <c r="A33" s="13"/>
      <c r="B33" s="13"/>
      <c r="F33" s="18" t="s">
        <v>544</v>
      </c>
      <c r="G33" s="17"/>
      <c r="H33" s="13" t="str">
        <f t="shared" si="1"/>
        <v/>
      </c>
      <c r="I33" s="13" t="str">
        <f t="shared" si="5"/>
        <v>一般会計</v>
      </c>
      <c r="K33" s="13"/>
      <c r="L33" s="13"/>
      <c r="O33" s="13"/>
      <c r="P33" s="13"/>
      <c r="Q33" s="19"/>
      <c r="T33" s="13"/>
      <c r="U33" s="32" t="s">
        <v>545</v>
      </c>
      <c r="Y33" s="32" t="s">
        <v>546</v>
      </c>
      <c r="Z33" s="32" t="s">
        <v>547</v>
      </c>
      <c r="AA33" s="61"/>
      <c r="AB33" s="31"/>
      <c r="AC33" s="31"/>
      <c r="AD33" s="31"/>
      <c r="AE33" s="31"/>
      <c r="AF33" s="30"/>
      <c r="AK33" s="42" t="str">
        <f t="shared" si="7"/>
        <v>f</v>
      </c>
    </row>
    <row r="34" spans="1:37" ht="13.5" customHeight="1" x14ac:dyDescent="0.15">
      <c r="A34" s="13"/>
      <c r="B34" s="13"/>
      <c r="F34" s="18" t="s">
        <v>548</v>
      </c>
      <c r="G34" s="17"/>
      <c r="H34" s="13" t="str">
        <f t="shared" si="1"/>
        <v/>
      </c>
      <c r="I34" s="13" t="str">
        <f t="shared" si="5"/>
        <v>一般会計</v>
      </c>
      <c r="K34" s="13"/>
      <c r="L34" s="13"/>
      <c r="O34" s="13"/>
      <c r="P34" s="13"/>
      <c r="Q34" s="19"/>
      <c r="T34" s="13"/>
      <c r="U34" s="32" t="s">
        <v>549</v>
      </c>
      <c r="Y34" s="32" t="s">
        <v>550</v>
      </c>
      <c r="Z34" s="32" t="s">
        <v>551</v>
      </c>
      <c r="AB34" s="31"/>
      <c r="AC34" s="31"/>
      <c r="AD34" s="31"/>
      <c r="AE34" s="31"/>
      <c r="AF34" s="30"/>
      <c r="AK34" s="42" t="str">
        <f t="shared" si="7"/>
        <v>g</v>
      </c>
    </row>
    <row r="35" spans="1:37" ht="13.5" customHeight="1" x14ac:dyDescent="0.15">
      <c r="A35" s="13"/>
      <c r="B35" s="13"/>
      <c r="F35" s="18" t="s">
        <v>552</v>
      </c>
      <c r="G35" s="17"/>
      <c r="H35" s="13" t="str">
        <f t="shared" si="1"/>
        <v/>
      </c>
      <c r="I35" s="13" t="str">
        <f t="shared" si="5"/>
        <v>一般会計</v>
      </c>
      <c r="K35" s="13"/>
      <c r="L35" s="13"/>
      <c r="O35" s="13"/>
      <c r="P35" s="13"/>
      <c r="Q35" s="19"/>
      <c r="T35" s="13"/>
      <c r="Y35" s="32" t="s">
        <v>553</v>
      </c>
      <c r="Z35" s="32" t="s">
        <v>554</v>
      </c>
      <c r="AC35" s="31"/>
      <c r="AF35" s="30"/>
      <c r="AK35" s="42" t="str">
        <f t="shared" si="7"/>
        <v>h</v>
      </c>
    </row>
    <row r="36" spans="1:37" ht="13.5" customHeight="1" x14ac:dyDescent="0.15">
      <c r="A36" s="13"/>
      <c r="B36" s="13"/>
      <c r="F36" s="18" t="s">
        <v>555</v>
      </c>
      <c r="G36" s="17"/>
      <c r="H36" s="13" t="str">
        <f t="shared" si="1"/>
        <v/>
      </c>
      <c r="I36" s="13" t="str">
        <f t="shared" si="5"/>
        <v>一般会計</v>
      </c>
      <c r="K36" s="13"/>
      <c r="L36" s="13"/>
      <c r="O36" s="13"/>
      <c r="P36" s="13"/>
      <c r="Q36" s="19"/>
      <c r="T36" s="13"/>
      <c r="U36" s="32" t="s">
        <v>556</v>
      </c>
      <c r="Y36" s="32" t="s">
        <v>557</v>
      </c>
      <c r="Z36" s="32" t="s">
        <v>558</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559</v>
      </c>
      <c r="Z37" s="32" t="s">
        <v>560</v>
      </c>
      <c r="AF37" s="30"/>
      <c r="AK37" s="42" t="str">
        <f t="shared" si="7"/>
        <v>j</v>
      </c>
    </row>
    <row r="38" spans="1:37" x14ac:dyDescent="0.15">
      <c r="A38" s="13"/>
      <c r="B38" s="13"/>
      <c r="F38" s="13"/>
      <c r="G38" s="19"/>
      <c r="K38" s="13"/>
      <c r="L38" s="13"/>
      <c r="O38" s="13"/>
      <c r="P38" s="13"/>
      <c r="Q38" s="19"/>
      <c r="T38" s="13"/>
      <c r="U38" s="32" t="s">
        <v>561</v>
      </c>
      <c r="Y38" s="32" t="s">
        <v>562</v>
      </c>
      <c r="Z38" s="32" t="s">
        <v>563</v>
      </c>
      <c r="AF38" s="30"/>
      <c r="AK38" s="42" t="str">
        <f t="shared" si="7"/>
        <v>k</v>
      </c>
    </row>
    <row r="39" spans="1:37" x14ac:dyDescent="0.15">
      <c r="A39" s="13"/>
      <c r="B39" s="13"/>
      <c r="F39" s="13" t="str">
        <f>I37</f>
        <v>一般会計</v>
      </c>
      <c r="G39" s="19"/>
      <c r="K39" s="13"/>
      <c r="L39" s="13"/>
      <c r="O39" s="13"/>
      <c r="P39" s="13"/>
      <c r="Q39" s="19"/>
      <c r="T39" s="13"/>
      <c r="U39" s="32" t="s">
        <v>564</v>
      </c>
      <c r="Y39" s="32" t="s">
        <v>565</v>
      </c>
      <c r="Z39" s="32" t="s">
        <v>566</v>
      </c>
      <c r="AF39" s="30"/>
      <c r="AK39" s="42" t="str">
        <f t="shared" si="7"/>
        <v>l</v>
      </c>
    </row>
    <row r="40" spans="1:37" x14ac:dyDescent="0.15">
      <c r="A40" s="13"/>
      <c r="B40" s="13"/>
      <c r="F40" s="13"/>
      <c r="G40" s="19"/>
      <c r="K40" s="13"/>
      <c r="L40" s="13"/>
      <c r="O40" s="13"/>
      <c r="P40" s="13"/>
      <c r="Q40" s="19"/>
      <c r="T40" s="13"/>
      <c r="Y40" s="32" t="s">
        <v>567</v>
      </c>
      <c r="Z40" s="32" t="s">
        <v>568</v>
      </c>
      <c r="AF40" s="30"/>
      <c r="AK40" s="42" t="str">
        <f t="shared" si="7"/>
        <v>m</v>
      </c>
    </row>
    <row r="41" spans="1:37" x14ac:dyDescent="0.15">
      <c r="A41" s="13"/>
      <c r="B41" s="13"/>
      <c r="F41" s="13"/>
      <c r="G41" s="19"/>
      <c r="K41" s="13"/>
      <c r="L41" s="13"/>
      <c r="O41" s="13"/>
      <c r="P41" s="13"/>
      <c r="Q41" s="19"/>
      <c r="T41" s="13"/>
      <c r="Y41" s="32" t="s">
        <v>569</v>
      </c>
      <c r="Z41" s="32" t="s">
        <v>570</v>
      </c>
      <c r="AF41" s="30"/>
      <c r="AK41" s="42" t="str">
        <f t="shared" si="7"/>
        <v>n</v>
      </c>
    </row>
    <row r="42" spans="1:37" x14ac:dyDescent="0.15">
      <c r="A42" s="13"/>
      <c r="B42" s="13"/>
      <c r="F42" s="13"/>
      <c r="G42" s="19"/>
      <c r="K42" s="13"/>
      <c r="L42" s="13"/>
      <c r="O42" s="13"/>
      <c r="P42" s="13"/>
      <c r="Q42" s="19"/>
      <c r="T42" s="13"/>
      <c r="Y42" s="32" t="s">
        <v>571</v>
      </c>
      <c r="Z42" s="32" t="s">
        <v>572</v>
      </c>
      <c r="AF42" s="30"/>
      <c r="AK42" s="42" t="str">
        <f t="shared" si="7"/>
        <v>o</v>
      </c>
    </row>
    <row r="43" spans="1:37" x14ac:dyDescent="0.15">
      <c r="A43" s="13"/>
      <c r="B43" s="13"/>
      <c r="F43" s="13"/>
      <c r="G43" s="19"/>
      <c r="K43" s="13"/>
      <c r="L43" s="13"/>
      <c r="O43" s="13"/>
      <c r="P43" s="13"/>
      <c r="Q43" s="19"/>
      <c r="T43" s="13"/>
      <c r="Y43" s="32" t="s">
        <v>573</v>
      </c>
      <c r="Z43" s="32" t="s">
        <v>574</v>
      </c>
      <c r="AF43" s="30"/>
      <c r="AK43" s="42" t="str">
        <f t="shared" si="7"/>
        <v>p</v>
      </c>
    </row>
    <row r="44" spans="1:37" x14ac:dyDescent="0.15">
      <c r="A44" s="13"/>
      <c r="B44" s="13"/>
      <c r="F44" s="13"/>
      <c r="G44" s="19"/>
      <c r="K44" s="13"/>
      <c r="L44" s="13"/>
      <c r="O44" s="13"/>
      <c r="P44" s="13"/>
      <c r="Q44" s="19"/>
      <c r="T44" s="13"/>
      <c r="Y44" s="32" t="s">
        <v>575</v>
      </c>
      <c r="Z44" s="32" t="s">
        <v>576</v>
      </c>
      <c r="AF44" s="30"/>
      <c r="AK44" s="42" t="str">
        <f t="shared" si="7"/>
        <v>q</v>
      </c>
    </row>
    <row r="45" spans="1:37" x14ac:dyDescent="0.15">
      <c r="A45" s="13"/>
      <c r="B45" s="13"/>
      <c r="F45" s="13"/>
      <c r="G45" s="19"/>
      <c r="K45" s="13"/>
      <c r="L45" s="13"/>
      <c r="O45" s="13"/>
      <c r="P45" s="13"/>
      <c r="Q45" s="19"/>
      <c r="T45" s="13"/>
      <c r="Y45" s="32" t="s">
        <v>577</v>
      </c>
      <c r="Z45" s="32" t="s">
        <v>578</v>
      </c>
      <c r="AF45" s="30"/>
      <c r="AK45" s="42" t="str">
        <f t="shared" si="7"/>
        <v>r</v>
      </c>
    </row>
    <row r="46" spans="1:37" x14ac:dyDescent="0.15">
      <c r="A46" s="13"/>
      <c r="B46" s="13"/>
      <c r="F46" s="13"/>
      <c r="G46" s="19"/>
      <c r="K46" s="13"/>
      <c r="L46" s="13"/>
      <c r="O46" s="13"/>
      <c r="P46" s="13"/>
      <c r="Q46" s="19"/>
      <c r="T46" s="13"/>
      <c r="Y46" s="32" t="s">
        <v>579</v>
      </c>
      <c r="Z46" s="32" t="s">
        <v>580</v>
      </c>
      <c r="AF46" s="30"/>
      <c r="AK46" s="42" t="str">
        <f t="shared" si="7"/>
        <v>s</v>
      </c>
    </row>
    <row r="47" spans="1:37" x14ac:dyDescent="0.15">
      <c r="A47" s="13"/>
      <c r="B47" s="13"/>
      <c r="F47" s="13"/>
      <c r="G47" s="19"/>
      <c r="K47" s="13"/>
      <c r="L47" s="13"/>
      <c r="O47" s="13"/>
      <c r="P47" s="13"/>
      <c r="Q47" s="19"/>
      <c r="T47" s="13"/>
      <c r="Y47" s="32" t="s">
        <v>581</v>
      </c>
      <c r="Z47" s="32" t="s">
        <v>582</v>
      </c>
      <c r="AF47" s="30"/>
      <c r="AK47" s="42" t="str">
        <f t="shared" si="7"/>
        <v>t</v>
      </c>
    </row>
    <row r="48" spans="1:37" x14ac:dyDescent="0.15">
      <c r="A48" s="13"/>
      <c r="B48" s="13"/>
      <c r="F48" s="13"/>
      <c r="G48" s="19"/>
      <c r="K48" s="13"/>
      <c r="L48" s="13"/>
      <c r="O48" s="13"/>
      <c r="P48" s="13"/>
      <c r="Q48" s="19"/>
      <c r="T48" s="13"/>
      <c r="Y48" s="32" t="s">
        <v>583</v>
      </c>
      <c r="Z48" s="32" t="s">
        <v>584</v>
      </c>
      <c r="AF48" s="30"/>
      <c r="AK48" s="42" t="str">
        <f t="shared" si="7"/>
        <v>u</v>
      </c>
    </row>
    <row r="49" spans="1:37" x14ac:dyDescent="0.15">
      <c r="A49" s="13"/>
      <c r="B49" s="13"/>
      <c r="F49" s="13"/>
      <c r="G49" s="19"/>
      <c r="K49" s="13"/>
      <c r="L49" s="13"/>
      <c r="O49" s="13"/>
      <c r="P49" s="13"/>
      <c r="Q49" s="19"/>
      <c r="T49" s="13"/>
      <c r="Y49" s="32" t="s">
        <v>585</v>
      </c>
      <c r="Z49" s="32" t="s">
        <v>586</v>
      </c>
      <c r="AF49" s="30"/>
      <c r="AK49" s="42" t="str">
        <f t="shared" si="7"/>
        <v>v</v>
      </c>
    </row>
    <row r="50" spans="1:37" x14ac:dyDescent="0.15">
      <c r="A50" s="13"/>
      <c r="B50" s="13"/>
      <c r="F50" s="13"/>
      <c r="G50" s="19"/>
      <c r="K50" s="13"/>
      <c r="L50" s="13"/>
      <c r="O50" s="13"/>
      <c r="P50" s="13"/>
      <c r="Q50" s="19"/>
      <c r="T50" s="13"/>
      <c r="Y50" s="32" t="s">
        <v>587</v>
      </c>
      <c r="Z50" s="32" t="s">
        <v>588</v>
      </c>
      <c r="AF50" s="30"/>
    </row>
    <row r="51" spans="1:37" x14ac:dyDescent="0.15">
      <c r="A51" s="13"/>
      <c r="B51" s="13"/>
      <c r="F51" s="13"/>
      <c r="G51" s="19"/>
      <c r="K51" s="13"/>
      <c r="L51" s="13"/>
      <c r="O51" s="13"/>
      <c r="P51" s="13"/>
      <c r="Q51" s="19"/>
      <c r="T51" s="13"/>
      <c r="Y51" s="32" t="s">
        <v>589</v>
      </c>
      <c r="Z51" s="32" t="s">
        <v>590</v>
      </c>
      <c r="AF51" s="30"/>
    </row>
    <row r="52" spans="1:37" x14ac:dyDescent="0.15">
      <c r="A52" s="13"/>
      <c r="B52" s="13"/>
      <c r="F52" s="13"/>
      <c r="G52" s="19"/>
      <c r="K52" s="13"/>
      <c r="L52" s="13"/>
      <c r="O52" s="13"/>
      <c r="P52" s="13"/>
      <c r="Q52" s="19"/>
      <c r="T52" s="13"/>
      <c r="Y52" s="32" t="s">
        <v>591</v>
      </c>
      <c r="Z52" s="32" t="s">
        <v>592</v>
      </c>
      <c r="AF52" s="30"/>
    </row>
    <row r="53" spans="1:37" x14ac:dyDescent="0.15">
      <c r="A53" s="13"/>
      <c r="B53" s="13"/>
      <c r="F53" s="13"/>
      <c r="G53" s="19"/>
      <c r="K53" s="13"/>
      <c r="L53" s="13"/>
      <c r="O53" s="13"/>
      <c r="P53" s="13"/>
      <c r="Q53" s="19"/>
      <c r="T53" s="13"/>
      <c r="Y53" s="32" t="s">
        <v>593</v>
      </c>
      <c r="Z53" s="32" t="s">
        <v>594</v>
      </c>
      <c r="AF53" s="30"/>
    </row>
    <row r="54" spans="1:37" x14ac:dyDescent="0.15">
      <c r="A54" s="13"/>
      <c r="B54" s="13"/>
      <c r="F54" s="13"/>
      <c r="G54" s="19"/>
      <c r="K54" s="13"/>
      <c r="L54" s="13"/>
      <c r="O54" s="13"/>
      <c r="P54" s="20"/>
      <c r="Q54" s="19"/>
      <c r="T54" s="13"/>
      <c r="Y54" s="32" t="s">
        <v>595</v>
      </c>
      <c r="Z54" s="32" t="s">
        <v>596</v>
      </c>
      <c r="AF54" s="30"/>
    </row>
    <row r="55" spans="1:37" x14ac:dyDescent="0.15">
      <c r="A55" s="13"/>
      <c r="B55" s="13"/>
      <c r="F55" s="13"/>
      <c r="G55" s="19"/>
      <c r="K55" s="13"/>
      <c r="L55" s="13"/>
      <c r="O55" s="13"/>
      <c r="P55" s="13"/>
      <c r="Q55" s="19"/>
      <c r="T55" s="13"/>
      <c r="Y55" s="32" t="s">
        <v>597</v>
      </c>
      <c r="Z55" s="32" t="s">
        <v>598</v>
      </c>
      <c r="AF55" s="30"/>
    </row>
    <row r="56" spans="1:37" x14ac:dyDescent="0.15">
      <c r="A56" s="13"/>
      <c r="B56" s="13"/>
      <c r="F56" s="13"/>
      <c r="G56" s="19"/>
      <c r="K56" s="13"/>
      <c r="L56" s="13"/>
      <c r="O56" s="13"/>
      <c r="P56" s="13"/>
      <c r="Q56" s="19"/>
      <c r="T56" s="13"/>
      <c r="Y56" s="32" t="s">
        <v>599</v>
      </c>
      <c r="Z56" s="32" t="s">
        <v>600</v>
      </c>
      <c r="AF56" s="30"/>
    </row>
    <row r="57" spans="1:37" x14ac:dyDescent="0.15">
      <c r="A57" s="13"/>
      <c r="B57" s="13"/>
      <c r="F57" s="13"/>
      <c r="G57" s="19"/>
      <c r="K57" s="13"/>
      <c r="L57" s="13"/>
      <c r="O57" s="13"/>
      <c r="P57" s="13"/>
      <c r="Q57" s="19"/>
      <c r="T57" s="13"/>
      <c r="Y57" s="32" t="s">
        <v>601</v>
      </c>
      <c r="Z57" s="32" t="s">
        <v>602</v>
      </c>
      <c r="AF57" s="30"/>
    </row>
    <row r="58" spans="1:37" x14ac:dyDescent="0.15">
      <c r="A58" s="13"/>
      <c r="B58" s="13"/>
      <c r="F58" s="13"/>
      <c r="G58" s="19"/>
      <c r="K58" s="13"/>
      <c r="L58" s="13"/>
      <c r="O58" s="13"/>
      <c r="P58" s="13"/>
      <c r="Q58" s="19"/>
      <c r="T58" s="13"/>
      <c r="Y58" s="32" t="s">
        <v>603</v>
      </c>
      <c r="Z58" s="32" t="s">
        <v>604</v>
      </c>
      <c r="AF58" s="30"/>
    </row>
    <row r="59" spans="1:37" x14ac:dyDescent="0.15">
      <c r="A59" s="13"/>
      <c r="B59" s="13"/>
      <c r="F59" s="13"/>
      <c r="G59" s="19"/>
      <c r="K59" s="13"/>
      <c r="L59" s="13"/>
      <c r="O59" s="13"/>
      <c r="P59" s="13"/>
      <c r="Q59" s="19"/>
      <c r="T59" s="13"/>
      <c r="Y59" s="32" t="s">
        <v>605</v>
      </c>
      <c r="Z59" s="32" t="s">
        <v>606</v>
      </c>
      <c r="AF59" s="30"/>
    </row>
    <row r="60" spans="1:37" x14ac:dyDescent="0.15">
      <c r="A60" s="13"/>
      <c r="B60" s="13"/>
      <c r="F60" s="13"/>
      <c r="G60" s="19"/>
      <c r="K60" s="13"/>
      <c r="L60" s="13"/>
      <c r="O60" s="13"/>
      <c r="P60" s="13"/>
      <c r="Q60" s="19"/>
      <c r="T60" s="13"/>
      <c r="Y60" s="32" t="s">
        <v>607</v>
      </c>
      <c r="Z60" s="32" t="s">
        <v>608</v>
      </c>
      <c r="AF60" s="30"/>
    </row>
    <row r="61" spans="1:37" x14ac:dyDescent="0.15">
      <c r="A61" s="13"/>
      <c r="B61" s="13"/>
      <c r="F61" s="13"/>
      <c r="G61" s="19"/>
      <c r="K61" s="13"/>
      <c r="L61" s="13"/>
      <c r="O61" s="13"/>
      <c r="P61" s="13"/>
      <c r="Q61" s="19"/>
      <c r="T61" s="13"/>
      <c r="Y61" s="32" t="s">
        <v>609</v>
      </c>
      <c r="Z61" s="32" t="s">
        <v>610</v>
      </c>
      <c r="AF61" s="30"/>
    </row>
    <row r="62" spans="1:37" x14ac:dyDescent="0.15">
      <c r="A62" s="13"/>
      <c r="B62" s="13"/>
      <c r="F62" s="13"/>
      <c r="G62" s="19"/>
      <c r="K62" s="13"/>
      <c r="L62" s="13"/>
      <c r="O62" s="13"/>
      <c r="P62" s="13"/>
      <c r="Q62" s="19"/>
      <c r="T62" s="13"/>
      <c r="Y62" s="32" t="s">
        <v>611</v>
      </c>
      <c r="Z62" s="32" t="s">
        <v>612</v>
      </c>
      <c r="AF62" s="30"/>
    </row>
    <row r="63" spans="1:37" x14ac:dyDescent="0.15">
      <c r="A63" s="13"/>
      <c r="B63" s="13"/>
      <c r="F63" s="13"/>
      <c r="G63" s="19"/>
      <c r="K63" s="13"/>
      <c r="L63" s="13"/>
      <c r="O63" s="13"/>
      <c r="P63" s="13"/>
      <c r="Q63" s="19"/>
      <c r="T63" s="13"/>
      <c r="Y63" s="32" t="s">
        <v>613</v>
      </c>
      <c r="Z63" s="32" t="s">
        <v>614</v>
      </c>
      <c r="AF63" s="30"/>
    </row>
    <row r="64" spans="1:37" x14ac:dyDescent="0.15">
      <c r="A64" s="13"/>
      <c r="B64" s="13"/>
      <c r="F64" s="13"/>
      <c r="G64" s="19"/>
      <c r="K64" s="13"/>
      <c r="L64" s="13"/>
      <c r="O64" s="13"/>
      <c r="P64" s="13"/>
      <c r="Q64" s="19"/>
      <c r="T64" s="13"/>
      <c r="Y64" s="32" t="s">
        <v>615</v>
      </c>
      <c r="Z64" s="32" t="s">
        <v>616</v>
      </c>
      <c r="AF64" s="30"/>
    </row>
    <row r="65" spans="1:32" x14ac:dyDescent="0.15">
      <c r="A65" s="13"/>
      <c r="B65" s="13"/>
      <c r="F65" s="13"/>
      <c r="G65" s="19"/>
      <c r="K65" s="13"/>
      <c r="L65" s="13"/>
      <c r="O65" s="13"/>
      <c r="P65" s="13"/>
      <c r="Q65" s="19"/>
      <c r="T65" s="13"/>
      <c r="Y65" s="32" t="s">
        <v>617</v>
      </c>
      <c r="Z65" s="32" t="s">
        <v>618</v>
      </c>
      <c r="AF65" s="30"/>
    </row>
    <row r="66" spans="1:32" x14ac:dyDescent="0.15">
      <c r="A66" s="13"/>
      <c r="B66" s="13"/>
      <c r="F66" s="13"/>
      <c r="G66" s="19"/>
      <c r="K66" s="13"/>
      <c r="L66" s="13"/>
      <c r="O66" s="13"/>
      <c r="P66" s="13"/>
      <c r="Q66" s="19"/>
      <c r="T66" s="13"/>
      <c r="Y66" s="32" t="s">
        <v>619</v>
      </c>
      <c r="Z66" s="32" t="s">
        <v>620</v>
      </c>
      <c r="AF66" s="30"/>
    </row>
    <row r="67" spans="1:32" x14ac:dyDescent="0.15">
      <c r="A67" s="13"/>
      <c r="B67" s="13"/>
      <c r="F67" s="13"/>
      <c r="G67" s="19"/>
      <c r="K67" s="13"/>
      <c r="L67" s="13"/>
      <c r="O67" s="13"/>
      <c r="P67" s="13"/>
      <c r="Q67" s="19"/>
      <c r="T67" s="13"/>
      <c r="Y67" s="32" t="s">
        <v>621</v>
      </c>
      <c r="Z67" s="32" t="s">
        <v>622</v>
      </c>
      <c r="AF67" s="30"/>
    </row>
    <row r="68" spans="1:32" x14ac:dyDescent="0.15">
      <c r="A68" s="13"/>
      <c r="B68" s="13"/>
      <c r="F68" s="13"/>
      <c r="G68" s="19"/>
      <c r="K68" s="13"/>
      <c r="L68" s="13"/>
      <c r="O68" s="13"/>
      <c r="P68" s="13"/>
      <c r="Q68" s="19"/>
      <c r="T68" s="13"/>
      <c r="Y68" s="32" t="s">
        <v>623</v>
      </c>
      <c r="Z68" s="32" t="s">
        <v>624</v>
      </c>
      <c r="AF68" s="30"/>
    </row>
    <row r="69" spans="1:32" x14ac:dyDescent="0.15">
      <c r="A69" s="13"/>
      <c r="B69" s="13"/>
      <c r="F69" s="13"/>
      <c r="G69" s="19"/>
      <c r="K69" s="13"/>
      <c r="L69" s="13"/>
      <c r="O69" s="13"/>
      <c r="P69" s="13"/>
      <c r="Q69" s="19"/>
      <c r="T69" s="13"/>
      <c r="Y69" s="32" t="s">
        <v>625</v>
      </c>
      <c r="Z69" s="32" t="s">
        <v>626</v>
      </c>
      <c r="AF69" s="30"/>
    </row>
    <row r="70" spans="1:32" x14ac:dyDescent="0.15">
      <c r="A70" s="13"/>
      <c r="B70" s="13"/>
      <c r="Y70" s="32" t="s">
        <v>627</v>
      </c>
      <c r="Z70" s="32" t="s">
        <v>628</v>
      </c>
    </row>
    <row r="71" spans="1:32" x14ac:dyDescent="0.15">
      <c r="Y71" s="32" t="s">
        <v>629</v>
      </c>
      <c r="Z71" s="32" t="s">
        <v>630</v>
      </c>
    </row>
    <row r="72" spans="1:32" x14ac:dyDescent="0.15">
      <c r="Y72" s="32" t="s">
        <v>631</v>
      </c>
      <c r="Z72" s="32" t="s">
        <v>632</v>
      </c>
    </row>
    <row r="73" spans="1:32" x14ac:dyDescent="0.15">
      <c r="Y73" s="32" t="s">
        <v>633</v>
      </c>
      <c r="Z73" s="32" t="s">
        <v>634</v>
      </c>
    </row>
    <row r="74" spans="1:32" x14ac:dyDescent="0.15">
      <c r="Y74" s="32" t="s">
        <v>635</v>
      </c>
      <c r="Z74" s="32" t="s">
        <v>636</v>
      </c>
    </row>
    <row r="75" spans="1:32" x14ac:dyDescent="0.15">
      <c r="Y75" s="32" t="s">
        <v>637</v>
      </c>
      <c r="Z75" s="32" t="s">
        <v>638</v>
      </c>
    </row>
    <row r="76" spans="1:32" x14ac:dyDescent="0.15">
      <c r="Y76" s="32" t="s">
        <v>639</v>
      </c>
      <c r="Z76" s="32" t="s">
        <v>640</v>
      </c>
    </row>
    <row r="77" spans="1:32" x14ac:dyDescent="0.15">
      <c r="Y77" s="32" t="s">
        <v>641</v>
      </c>
      <c r="Z77" s="32" t="s">
        <v>642</v>
      </c>
    </row>
    <row r="78" spans="1:32" x14ac:dyDescent="0.15">
      <c r="Y78" s="32" t="s">
        <v>643</v>
      </c>
      <c r="Z78" s="32" t="s">
        <v>644</v>
      </c>
    </row>
    <row r="79" spans="1:32" x14ac:dyDescent="0.15">
      <c r="Y79" s="32" t="s">
        <v>645</v>
      </c>
      <c r="Z79" s="32" t="s">
        <v>646</v>
      </c>
    </row>
    <row r="80" spans="1:32" x14ac:dyDescent="0.15">
      <c r="Y80" s="32" t="s">
        <v>647</v>
      </c>
      <c r="Z80" s="32" t="s">
        <v>648</v>
      </c>
    </row>
    <row r="81" spans="25:26" x14ac:dyDescent="0.15">
      <c r="Y81" s="32" t="s">
        <v>649</v>
      </c>
      <c r="Z81" s="32" t="s">
        <v>650</v>
      </c>
    </row>
    <row r="82" spans="25:26" x14ac:dyDescent="0.15">
      <c r="Y82" s="32" t="s">
        <v>651</v>
      </c>
      <c r="Z82" s="32" t="s">
        <v>652</v>
      </c>
    </row>
    <row r="83" spans="25:26" x14ac:dyDescent="0.15">
      <c r="Y83" s="32" t="s">
        <v>653</v>
      </c>
      <c r="Z83" s="32" t="s">
        <v>654</v>
      </c>
    </row>
    <row r="84" spans="25:26" x14ac:dyDescent="0.15">
      <c r="Y84" s="32" t="s">
        <v>655</v>
      </c>
      <c r="Z84" s="32" t="s">
        <v>656</v>
      </c>
    </row>
    <row r="85" spans="25:26" x14ac:dyDescent="0.15">
      <c r="Y85" s="32" t="s">
        <v>657</v>
      </c>
      <c r="Z85" s="32" t="s">
        <v>658</v>
      </c>
    </row>
    <row r="86" spans="25:26" x14ac:dyDescent="0.15">
      <c r="Y86" s="32" t="s">
        <v>659</v>
      </c>
      <c r="Z86" s="32" t="s">
        <v>660</v>
      </c>
    </row>
    <row r="87" spans="25:26" x14ac:dyDescent="0.15">
      <c r="Y87" s="32" t="s">
        <v>661</v>
      </c>
      <c r="Z87" s="32" t="s">
        <v>662</v>
      </c>
    </row>
    <row r="88" spans="25:26" x14ac:dyDescent="0.15">
      <c r="Y88" s="32" t="s">
        <v>663</v>
      </c>
      <c r="Z88" s="32" t="s">
        <v>664</v>
      </c>
    </row>
    <row r="89" spans="25:26" x14ac:dyDescent="0.15">
      <c r="Y89" s="32" t="s">
        <v>665</v>
      </c>
      <c r="Z89" s="32" t="s">
        <v>666</v>
      </c>
    </row>
    <row r="90" spans="25:26" x14ac:dyDescent="0.15">
      <c r="Y90" s="32" t="s">
        <v>667</v>
      </c>
      <c r="Z90" s="32" t="s">
        <v>668</v>
      </c>
    </row>
    <row r="91" spans="25:26" x14ac:dyDescent="0.15">
      <c r="Y91" s="32" t="s">
        <v>669</v>
      </c>
      <c r="Z91" s="32" t="s">
        <v>670</v>
      </c>
    </row>
    <row r="92" spans="25:26" x14ac:dyDescent="0.15">
      <c r="Y92" s="32" t="s">
        <v>671</v>
      </c>
      <c r="Z92" s="32" t="s">
        <v>672</v>
      </c>
    </row>
    <row r="93" spans="25:26" x14ac:dyDescent="0.15">
      <c r="Y93" s="32" t="s">
        <v>673</v>
      </c>
      <c r="Z93" s="32" t="s">
        <v>674</v>
      </c>
    </row>
    <row r="94" spans="25:26" x14ac:dyDescent="0.15">
      <c r="Y94" s="32" t="s">
        <v>675</v>
      </c>
      <c r="Z94" s="32" t="s">
        <v>676</v>
      </c>
    </row>
    <row r="95" spans="25:26" x14ac:dyDescent="0.15">
      <c r="Y95" s="32" t="s">
        <v>677</v>
      </c>
      <c r="Z95" s="32" t="s">
        <v>678</v>
      </c>
    </row>
    <row r="96" spans="25:26" x14ac:dyDescent="0.15">
      <c r="Y96" s="32" t="s">
        <v>679</v>
      </c>
      <c r="Z96" s="32" t="s">
        <v>285</v>
      </c>
    </row>
    <row r="97" spans="25:26" x14ac:dyDescent="0.15">
      <c r="Y97" s="32" t="s">
        <v>58</v>
      </c>
      <c r="Z97" s="32" t="s">
        <v>299</v>
      </c>
    </row>
    <row r="98" spans="25:26" x14ac:dyDescent="0.15">
      <c r="Y98" s="32" t="s">
        <v>680</v>
      </c>
      <c r="Z98" s="32" t="s">
        <v>313</v>
      </c>
    </row>
    <row r="99" spans="25:26" x14ac:dyDescent="0.15">
      <c r="Y99" s="32" t="s">
        <v>681</v>
      </c>
      <c r="Z99" s="32" t="s">
        <v>326</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2</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2012-03-13T00:50:25Z</dcterms:created>
  <dcterms:modified xsi:type="dcterms:W3CDTF">2021-08-27T02:07:25Z</dcterms:modified>
  <cp:category/>
  <cp:contentStatus/>
</cp:coreProperties>
</file>