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932CF45A-8875-436B-8C27-43478D7F0F56}"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<sst xmlns="http://schemas.openxmlformats.org/spreadsheetml/2006/main" count="2345" uniqueCount="693">
  <si>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</si>
  <si>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</si>
  <si>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</si>
  <si>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</si>
  <si>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</si>
  <si>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</si>
  <si>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</si>
  <si>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</si>
  <si>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</si>
  <si>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</si>
  <si>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</si>
  <si>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</si>
  <si>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</si>
  <si>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</si>
  <si>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</si>
  <si>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</si>
  <si>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</si>
  <si>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</si>
  <si>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</si>
  <si>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</si>
  <si>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</si>
  <si>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</si>
  <si>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</si>
  <si>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</si>
  <si>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</si>
  <si>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</si>
  <si>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</si>
  <si>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</si>
  <si>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</si>
  <si>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</si>
  <si>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</si>
  <si>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</si>
  <si>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</si>
  <si>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</si>
  <si>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</si>
  <si>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</si>
  <si>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</si>
  <si>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</si>
  <si>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</si>
  <si>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</si>
  <si>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</si>
  <si>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</si>
  <si>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</si>
  <si>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</si>
  <si>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</si>
  <si>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</si>
  <si>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</si>
  <si>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</si>
  <si>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</si>
  <si>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</si>
  <si>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</si>
  <si>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</si>
  <si>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</si>
  <si>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</si>
  <si>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</si>
  <si>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</si>
  <si>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</si>
  <si>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</si>
  <si>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</si>
  <si>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</si>
  <si>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</si>
  <si>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</si>
  <si>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</si>
  <si>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</si>
  <si>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</si>
  <si>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</si>
  <si>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</si>
  <si>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</si>
  <si>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</si>
  <si>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</si>
  <si>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</si>
  <si>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</si>
  <si>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</si>
  <si>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</si>
  <si>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</si>
  <si>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</si>
  <si>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</si>
  <si>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</si>
  <si>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</si>
  <si>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</si>
  <si>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</si>
  <si>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</si>
  <si>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</si>
  <si>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</si>
  <si>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</si>
  <si>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</si>
  <si>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</si>
  <si>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</si>
  <si>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</si>
  <si>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</si>
  <si>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</si>
  <si>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</si>
  <si>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</si>
  <si>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</si>
  <si>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</si>
  <si>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</si>
  <si>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</si>
  <si>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</si>
  <si>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</si>
  <si>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</si>
  <si>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</si>
  <si>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</si>
  <si>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</si>
  <si>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</si>
  <si>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</si>
  <si>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</si>
  <si>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</si>
  <si>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</si>
  <si>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</si>
  <si>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</si>
  <si>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</si>
  <si>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</si>
  <si>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</si>
  <si>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</si>
  <si>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</si>
  <si>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</si>
  <si>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</si>
  <si>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</si>
  <si>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</si>
  <si>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</si>
  <si>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</si>
  <si>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</si>
  <si>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</si>
  <si>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</si>
  <si>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</si>
  <si>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</si>
  <si>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</si>
  <si>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</si>
  <si>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</si>
  <si>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</si>
  <si>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</si>
  <si>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</si>
  <si>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</si>
  <si>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</si>
  <si>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</si>
  <si>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</si>
  <si>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</si>
  <si>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</si>
  <si>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</si>
  <si>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</si>
  <si>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</si>
  <si>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</si>
  <si>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</si>
  <si>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</si>
  <si>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</si>
  <si>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</si>
  <si>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</si>
  <si>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</si>
  <si>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</si>
  <si>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</si>
  <si>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</si>
  <si>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</si>
  <si>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</si>
  <si>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</si>
  <si>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</si>
  <si>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</si>
  <si>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</si>
  <si>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</si>
  <si>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</si>
  <si>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</si>
  <si>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</si>
  <si>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</si>
  <si>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</si>
  <si>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</si>
  <si>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</si>
  <si>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</si>
  <si>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</si>
  <si>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</si>
  <si>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</si>
  <si>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</si>
  <si>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</si>
  <si>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</si>
  <si>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</si>
  <si>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</si>
  <si>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</si>
  <si>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</si>
  <si>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</si>
  <si>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</si>
  <si>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</si>
  <si>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</si>
  <si>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</si>
  <si>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</si>
  <si>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</si>
  <si>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</si>
  <si>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</si>
  <si>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</si>
  <si>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</si>
  <si>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</si>
  <si>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</si>
  <si>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</si>
  <si>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</si>
  <si>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</si>
  <si>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</si>
  <si>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</si>
  <si>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</si>
  <si>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</si>
  <si>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</si>
  <si>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</si>
  <si>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</si>
  <si>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</si>
  <si>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</si>
  <si>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</si>
  <si>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</si>
  <si>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</si>
  <si>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</si>
  <si>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</si>
  <si>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</si>
  <si>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</si>
  <si>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</si>
  <si>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</si>
  <si>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</si>
  <si>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</si>
  <si>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</si>
  <si>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</si>
  <si>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</si>
  <si>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</si>
  <si>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</si>
  <si>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</si>
  <si>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</si>
  <si>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</si>
  <si>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</si>
  <si>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</si>
  <si>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</si>
  <si>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</si>
  <si>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</si>
  <si>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</si>
  <si>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</si>
  <si>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</si>
  <si>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</si>
  <si>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</si>
  <si>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</si>
  <si>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</si>
  <si>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</si>
  <si>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</si>
  <si>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</si>
  <si>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</si>
  <si>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</si>
  <si>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</si>
  <si>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</si>
  <si>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</si>
  <si>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</si>
  <si>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</si>
  <si>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</si>
  <si>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</si>
  <si>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</si>
  <si>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</si>
  <si>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</si>
  <si>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</si>
  <si>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</si>
  <si>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</si>
  <si>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</si>
  <si>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</si>
  <si>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</si>
  <si>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</si>
  <si>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</si>
  <si>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</si>
  <si>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</si>
  <si>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</si>
  <si>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</si>
  <si>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</si>
  <si>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</si>
  <si>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</si>
  <si>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</si>
  <si>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</si>
  <si>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</si>
  <si>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</si>
  <si>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</si>
  <si>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</si>
  <si>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</si>
  <si>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</si>
  <si>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</si>
  <si>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</si>
  <si>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</si>
  <si>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</si>
  <si>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</si>
  <si>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</si>
  <si>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</si>
  <si>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</si>
  <si>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</si>
  <si>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</si>
  <si>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</si>
  <si>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</si>
  <si>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</si>
  <si>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</si>
  <si>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</si>
  <si>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</si>
  <si>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</si>
  <si>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</si>
  <si>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</si>
  <si>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</si>
  <si>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</si>
  <si>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</si>
  <si>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</si>
  <si>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</si>
  <si>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</si>
  <si>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</si>
  <si>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</si>
  <si>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</si>
  <si>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</si>
  <si>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</si>
  <si>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</si>
  <si>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</si>
  <si>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</si>
  <si>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</si>
  <si>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</si>
  <si>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</si>
  <si>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</si>
  <si>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</si>
  <si>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</si>
  <si>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</si>
  <si>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</si>
  <si>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</si>
  <si>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</si>
  <si>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</si>
  <si>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</si>
  <si>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</si>
  <si>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</si>
  <si>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</si>
  <si>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</si>
  <si>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</si>
  <si>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</si>
  <si>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</si>
  <si>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</si>
  <si>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</si>
  <si>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</si>
  <si>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</si>
  <si>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</si>
  <si>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</si>
  <si>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</si>
  <si>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</si>
  <si>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</si>
  <si>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</si>
  <si>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</si>
  <si>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</si>
  <si>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</si>
  <si>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</si>
  <si>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</si>
  <si>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</si>
  <si>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</si>
  <si>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</si>
  <si>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</si>
  <si>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</si>
  <si>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</si>
  <si>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</si>
  <si>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</si>
  <si>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</si>
  <si>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</si>
  <si>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</si>
  <si>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</si>
  <si>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</si>
  <si>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</si>
  <si>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</si>
  <si>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</si>
  <si>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</si>
  <si>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</si>
  <si>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</si>
  <si>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</si>
  <si>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</si>
  <si>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</si>
  <si>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</si>
  <si>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</si>
  <si>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</si>
  <si>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</si>
  <si>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</si>
  <si>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</si>
  <si>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</si>
  <si>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</si>
  <si>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</si>
  <si>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</si>
  <si>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</si>
  <si>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</si>
  <si>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</si>
  <si>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</si>
  <si>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</si>
  <si>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</si>
  <si>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</si>
  <si>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</si>
  <si>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</si>
  <si>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</si>
  <si>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</si>
  <si>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</si>
  <si>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</si>
  <si>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</si>
  <si>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</si>
  <si>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</si>
  <si>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</si>
  <si>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</si>
  <si>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</si>
  <si>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</si>
  <si>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</si>
  <si>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</si>
  <si>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</si>
  <si>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</si>
  <si>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</si>
  <si>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</si>
  <si>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</si>
  <si>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</si>
  <si>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</si>
  <si>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</si>
  <si>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</si>
  <si>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</si>
  <si>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</si>
  <si>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</si>
  <si>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</si>
  <si>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</si>
  <si>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</si>
  <si>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</si>
  <si>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</si>
  <si>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</si>
  <si>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</si>
  <si>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</si>
  <si>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</si>
  <si>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</si>
  <si>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</si>
  <si>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</si>
  <si>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</si>
  <si>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</si>
  <si>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</si>
  <si>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</si>
  <si>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</si>
  <si>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</si>
  <si>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</si>
  <si>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</si>
  <si>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</si>
  <si>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</si>
  <si>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</si>
  <si>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</si>
  <si>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</si>
  <si>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</si>
  <si>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</si>
  <si>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</si>
  <si>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</si>
  <si>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</si>
  <si>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</si>
  <si>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</si>
  <si>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</si>
  <si>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</si>
  <si>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</si>
  <si>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</si>
  <si>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</si>
  <si>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</si>
  <si>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</si>
  <si>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</si>
  <si>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</si>
  <si>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</si>
  <si>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</si>
  <si>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</si>
  <si>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</si>
  <si>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</si>
  <si>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</si>
  <si>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</si>
  <si>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</si>
  <si>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</si>
  <si>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</si>
  <si>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</si>
  <si>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</si>
  <si>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</si>
  <si>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</si>
  <si>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</si>
  <si>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</si>
  <si>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</si>
  <si>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</si>
  <si>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</si>
  <si>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</si>
  <si>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</si>
  <si>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</si>
  <si>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</si>
  <si>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</si>
  <si>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</si>
  <si>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</si>
  <si>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</si>
  <si>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</si>
  <si>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</si>
  <si>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</si>
  <si>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</si>
  <si>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</si>
  <si>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</si>
  <si>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</si>
  <si>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</si>
  <si>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</si>
  <si>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</si>
  <si>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</si>
  <si>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</si>
  <si>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</si>
  <si>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</si>
  <si>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</si>
  <si>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</si>
  <si>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</si>
  <si>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</si>
  <si>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</si>
  <si>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</si>
  <si>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</si>
  <si>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</si>
  <si>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</si>
  <si>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</si>
  <si>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</si>
  <si>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</si>
  <si>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</si>
  <si>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</si>
  <si>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</si>
  <si>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</si>
  <si>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</si>
  <si>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</si>
  <si>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</si>
  <si>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</si>
  <si>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</si>
  <si>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</si>
  <si>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</si>
  <si>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</si>
  <si>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</si>
  <si>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</si>
  <si>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</si>
  <si>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</si>
  <si>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</si>
  <si>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</si>
  <si>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</si>
  <si>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</si>
  <si>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</si>
  <si>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</si>
  <si>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</si>
  <si>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</si>
  <si>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</si>
  <si>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</si>
  <si>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</si>
  <si>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</si>
  <si>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</si>
  <si>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</si>
  <si>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</si>
  <si>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</si>
  <si>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</si>
  <si>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</si>
  <si>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</si>
  <si>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</si>
  <si>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</si>
  <si>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</si>
  <si>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</si>
  <si>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</si>
  <si>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</si>
  <si>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</si>
  <si>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</si>
  <si>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</si>
  <si>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</si>
  <si>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</si>
  <si>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</si>
  <si>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</si>
  <si>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</si>
  <si>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</si>
  <si>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</si>
  <si>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</si>
  <si>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</si>
  <si>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</si>
  <si>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</si>
  <si>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</si>
  <si>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</si>
  <si>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</si>
  <si>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</si>
  <si>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</si>
  <si>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</si>
  <si>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</si>
  <si>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</si>
  <si>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</si>
  <si>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</si>
  <si>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</si>
  <si>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</si>
  <si>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</si>
  <si>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</si>
  <si>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</si>
  <si>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</si>
  <si>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</si>
  <si>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</si>
  <si>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</si>
  <si>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</si>
  <si>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</si>
  <si>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</si>
  <si>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</si>
  <si>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</si>
  <si>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</si>
  <si>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</si>
  <si>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</si>
  <si>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</si>
  <si>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</si>
  <si>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</si>
  <si>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</si>
  <si>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</si>
  <si>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</si>
  <si>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</si>
  <si>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</si>
  <si>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</si>
  <si>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</si>
  <si>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</si>
  <si>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</si>
  <si>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</si>
  <si>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</si>
  <si>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</si>
  <si>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</si>
  <si>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</si>
  <si>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</si>
  <si>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</si>
  <si>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</si>
  <si>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</si>
  <si>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</si>
  <si>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</si>
  <si>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</si>
  <si>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</si>
  <si>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</si>
  <si>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</si>
  <si>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</si>
  <si>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</si>
  <si>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</si>
  <si>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</si>
  <si>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</si>
  <si>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</si>
  <si>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</si>
  <si>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</si>
  <si>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</si>
  <si>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</si>
  <si>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</si>
  <si>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</si>
  <si>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</si>
  <si>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</si>
  <si>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</si>
  <si>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</si>
  <si>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</si>
  <si>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</si>
  <si>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</si>
  <si>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</si>
  <si>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</si>
  <si>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</si>
  <si>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</si>
  <si>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</si>
  <si>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建築物の外装・防水層の長寿命化改修に資する既存RC部材の評価技術の開発</t>
  </si>
  <si>
    <t>国土技術政策総合研究所</t>
  </si>
  <si>
    <t>室長　三島　直生</t>
  </si>
  <si>
    <t>平成30年度</t>
  </si>
  <si>
    <t>令和2年度</t>
  </si>
  <si>
    <t>建築研究部　材料・部材基準研究室</t>
  </si>
  <si>
    <t>-</t>
  </si>
  <si>
    <t>インフラ長寿命化基本計画（平成25年）</t>
  </si>
  <si>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</si>
  <si>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</si>
  <si>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外装・防水層の改修工事における既存部材の調査・評価方法に関する技術資料等の策定数</t>
  </si>
  <si>
    <t>本</t>
  </si>
  <si>
    <t>国土技術政策総合研究所調べ</t>
  </si>
  <si>
    <t>外装・防水層の改修工事における既存部材の調査・評価方法に関する研究項目の終了件数</t>
  </si>
  <si>
    <t>執行額（百万円）／　外装・防水層の改修工事における既存部材の調査・評価方法に関する研究項目　　　　　　　　　　　　　　　　</t>
    <phoneticPr fontId="5"/>
  </si>
  <si>
    <t>百万円/件</t>
  </si>
  <si>
    <t>11百万円/2</t>
  </si>
  <si>
    <t>11 ICTの利活用及び技術研究開発の推進</t>
  </si>
  <si>
    <t>41 技術研究開発を推進する</t>
  </si>
  <si>
    <t>目標を達成した技術研究開発の割合</t>
  </si>
  <si>
    <t>%</t>
  </si>
  <si>
    <t>新30-0051</t>
  </si>
  <si>
    <t>○</t>
  </si>
  <si>
    <t>複合改修構工法で改修された外壁の劣化調査手法に関する調査業務</t>
  </si>
  <si>
    <t>一般社団法人建築研究振興協会</t>
  </si>
  <si>
    <t>一般財団法人ベタ－リビング</t>
  </si>
  <si>
    <t>外壁工事および防水工事の仕様の変遷に関する調査・整理業務</t>
  </si>
  <si>
    <t>株式会社想画</t>
  </si>
  <si>
    <t>ＡＩを用いた仕上塗材仕上げの画像による劣化診断システムの開発業務</t>
  </si>
  <si>
    <t>日本建築仕上学会</t>
  </si>
  <si>
    <t>ピンネット工法で改修された外壁部材の劣化度評価基準に関する調査業務</t>
  </si>
  <si>
    <t>日本建築仕上材工業会</t>
  </si>
  <si>
    <t>仕上塗材仕上げの塗替え改修後２年が経過した外装パネルの性能検証および促進劣化試験業務</t>
  </si>
  <si>
    <t>株式会社根本商事</t>
  </si>
  <si>
    <t>モバイルパソコン他購入</t>
  </si>
  <si>
    <t>株式会社東京測器研究所</t>
  </si>
  <si>
    <t>高感度変位計外１点購入</t>
  </si>
  <si>
    <t>有限会社ムラキツール</t>
  </si>
  <si>
    <t>マルチ探索機外２点購入</t>
  </si>
  <si>
    <t>国交</t>
    <rPh sb="0" eb="2">
      <t>コッコウ</t>
    </rPh>
    <phoneticPr fontId="5"/>
  </si>
  <si>
    <t>-</t>
    <phoneticPr fontId="5"/>
  </si>
  <si>
    <t>-</t>
    <phoneticPr fontId="5"/>
  </si>
  <si>
    <t>百万円未満</t>
    <rPh sb="0" eb="2">
      <t>ヒャクマン</t>
    </rPh>
    <rPh sb="2" eb="5">
      <t>エンミマン</t>
    </rPh>
    <phoneticPr fontId="5"/>
  </si>
  <si>
    <t>令和2年度で事業終了</t>
    <rPh sb="0" eb="2">
      <t>レイワ</t>
    </rPh>
    <rPh sb="3" eb="5">
      <t>ネンド</t>
    </rPh>
    <rPh sb="6" eb="10">
      <t>ジギョウシュウリョウ</t>
    </rPh>
    <phoneticPr fontId="5"/>
  </si>
  <si>
    <t>-</t>
    <phoneticPr fontId="5"/>
  </si>
  <si>
    <t>国土交通省が実施している技術研究開発課題を効果的・効率的に推進することに資する。</t>
  </si>
  <si>
    <t>9百万/2</t>
    <rPh sb="1" eb="3">
      <t>ヒャクマン</t>
    </rPh>
    <phoneticPr fontId="5"/>
  </si>
  <si>
    <t>令和2年度までに、外装・防水層の改修工事における既存部材の調査・評価方法に関する技術資料を1本策定する</t>
    <phoneticPr fontId="5"/>
  </si>
  <si>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phoneticPr fontId="5"/>
  </si>
  <si>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phoneticPr fontId="5"/>
  </si>
  <si>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phoneticPr fontId="5"/>
  </si>
  <si>
    <t>無</t>
  </si>
  <si>
    <t>‐</t>
  </si>
  <si>
    <t>事業に必要な経費のみ支出している。</t>
    <rPh sb="0" eb="2">
      <t>ジギョウ</t>
    </rPh>
    <rPh sb="3" eb="5">
      <t>ヒツヨウ</t>
    </rPh>
    <rPh sb="6" eb="8">
      <t>ケイヒ</t>
    </rPh>
    <rPh sb="10" eb="12">
      <t>シシュツ</t>
    </rPh>
    <phoneticPr fontId="5"/>
  </si>
  <si>
    <t>人工費、材料費、業務に掛かる日数は妥当であり、単位当たりコストの水準は妥当であることを確認している。</t>
    <rPh sb="0" eb="2">
      <t>ニンク</t>
    </rPh>
    <rPh sb="2" eb="3">
      <t>ヒ</t>
    </rPh>
    <rPh sb="4" eb="7">
      <t>ザイリョウヒ</t>
    </rPh>
    <rPh sb="8" eb="10">
      <t>ギョウム</t>
    </rPh>
    <rPh sb="11" eb="12">
      <t>カ</t>
    </rPh>
    <rPh sb="14" eb="16">
      <t>ニッスウ</t>
    </rPh>
    <rPh sb="17" eb="19">
      <t>ダトウ</t>
    </rPh>
    <rPh sb="23" eb="25">
      <t>タンイ</t>
    </rPh>
    <rPh sb="25" eb="26">
      <t>ア</t>
    </rPh>
    <rPh sb="32" eb="34">
      <t>スイジュン</t>
    </rPh>
    <rPh sb="35" eb="37">
      <t>ダトウ</t>
    </rPh>
    <rPh sb="43" eb="45">
      <t>カクニン</t>
    </rPh>
    <phoneticPr fontId="5"/>
  </si>
  <si>
    <t>外部の専門的知見が必要な部門のみコストの支出を行っており、所内において実施できる部門については効率的に実施し、コスト削減を図っている。</t>
    <phoneticPr fontId="5"/>
  </si>
  <si>
    <t>研究計画に沿って進めており、成果目標に見合った内容である。</t>
    <rPh sb="0" eb="2">
      <t>ケンキュウ</t>
    </rPh>
    <rPh sb="2" eb="4">
      <t>ケイカク</t>
    </rPh>
    <rPh sb="5" eb="6">
      <t>ソ</t>
    </rPh>
    <rPh sb="8" eb="9">
      <t>スス</t>
    </rPh>
    <rPh sb="14" eb="16">
      <t>セイカ</t>
    </rPh>
    <rPh sb="16" eb="18">
      <t>モクヒョウ</t>
    </rPh>
    <rPh sb="19" eb="21">
      <t>ミア</t>
    </rPh>
    <rPh sb="23" eb="25">
      <t>ナイヨウ</t>
    </rPh>
    <phoneticPr fontId="5"/>
  </si>
  <si>
    <t>当初の見込みどおりの活動実績をあげている。</t>
    <rPh sb="0" eb="2">
      <t>トウショ</t>
    </rPh>
    <rPh sb="3" eb="5">
      <t>ミコ</t>
    </rPh>
    <rPh sb="10" eb="12">
      <t>カツドウ</t>
    </rPh>
    <rPh sb="12" eb="14">
      <t>ジッセキ</t>
    </rPh>
    <phoneticPr fontId="5"/>
  </si>
  <si>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・発注にあたっては、価格競争や企画競争により競争性の確保に努めた。</t>
    <phoneticPr fontId="5"/>
  </si>
  <si>
    <t>随意契約（少額）については、見積もりを複数者に依頼し、最
も安い金額を示した者と契約している。</t>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</si>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</sst>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72147</xdr:colOff>
      <xdr:row>749</xdr:row>
      <xdr:rowOff>347783</xdr:rowOff>
    </xdr:from>
    <xdr:to>
      <xdr:col>46</xdr:col>
      <xdr:colOff>153163</xdr:colOff>
      <xdr:row>754</xdr:row>
      <xdr:rowOff>35521</xdr:rowOff>
    </xdr:to>
    <xdr:sp macro="" textlink="">
      <xdr:nvSpPr>
        <xdr:cNvPr id="2" name="大かっこ 1">
          <a:extLst>
            <a:ext uri="{FF2B5EF4-FFF2-40B4-BE49-F238E27FC236}">
              <a16:creationId xmlns:a16="http://schemas.microsoft.com/office/drawing/2014/main" id="{47EC21FC-6107-454F-8C20-2F0713E58745}"/>
            </a:ext>
          </a:extLst>
        </xdr:cNvPr>
        <xdr:cNvSpPr/>
      </xdr:nvSpPr>
      <xdr:spPr>
        <a:xfrm>
          <a:off x="6807683" y="38638283"/>
          <a:ext cx="2734409"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32</xdr:col>
      <xdr:colOff>192344</xdr:colOff>
      <xdr:row>757</xdr:row>
      <xdr:rowOff>195487</xdr:rowOff>
    </xdr:from>
    <xdr:ext cx="3013362" cy="2131080"/>
    <xdr:sp macro="" textlink="">
      <xdr:nvSpPr>
        <xdr:cNvPr id="21" name="契約方式大かっこ">
          <a:extLst>
            <a:ext uri="{FF2B5EF4-FFF2-40B4-BE49-F238E27FC236}">
              <a16:creationId xmlns:a16="http://schemas.microsoft.com/office/drawing/2014/main" id="{0F47565A-AAC2-4B41-847B-2434E9C8FC26}"/>
            </a:ext>
          </a:extLst>
        </xdr:cNvPr>
        <xdr:cNvSpPr/>
      </xdr:nvSpPr>
      <xdr:spPr>
        <a:xfrm>
          <a:off x="6593144" y="44315287"/>
          <a:ext cx="3013362" cy="2131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RC</a:t>
          </a:r>
          <a:r>
            <a:rPr kumimoji="1" lang="ja-JP" altLang="en-US" sz="1100">
              <a:latin typeface="ＭＳ ゴシック" panose="020B0609070205080204" pitchFamily="49" charset="-128"/>
              <a:ea typeface="ＭＳ ゴシック" panose="020B0609070205080204" pitchFamily="49" charset="-128"/>
            </a:rPr>
            <a:t>造建築物の外装材である仕上塗材、左官モルタル、タイル張り仕上、防水材の材料の変遷調査の実施</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・仕上塗材の調査・診断結果を裏付けるための試験体を用いた暴露試験ならびに促進劣化試験による裏付けデータの収集</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・タイル張り改修工法の調査・診断手法のための有識者に対する意見聴取</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・仕上塗材の調査・診断技術の精度向上のための技術検討などを行った。</a:t>
          </a:r>
        </a:p>
      </xdr:txBody>
    </xdr:sp>
    <xdr:clientData/>
  </xdr:oneCellAnchor>
  <xdr:twoCellAnchor>
    <xdr:from>
      <xdr:col>33</xdr:col>
      <xdr:colOff>178407</xdr:colOff>
      <xdr:row>755</xdr:row>
      <xdr:rowOff>198860</xdr:rowOff>
    </xdr:from>
    <xdr:to>
      <xdr:col>46</xdr:col>
      <xdr:colOff>171724</xdr:colOff>
      <xdr:row>757</xdr:row>
      <xdr:rowOff>269125</xdr:rowOff>
    </xdr:to>
    <xdr:sp macro="" textlink="">
      <xdr:nvSpPr>
        <xdr:cNvPr id="22" name="契約方式上位">
          <a:extLst>
            <a:ext uri="{FF2B5EF4-FFF2-40B4-BE49-F238E27FC236}">
              <a16:creationId xmlns:a16="http://schemas.microsoft.com/office/drawing/2014/main" id="{6D838C88-B94B-44B2-ABAC-ACFC4897747A}"/>
            </a:ext>
          </a:extLst>
        </xdr:cNvPr>
        <xdr:cNvSpPr txBox="1"/>
      </xdr:nvSpPr>
      <xdr:spPr>
        <a:xfrm>
          <a:off x="6779232" y="43613810"/>
          <a:ext cx="2593642" cy="775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民間企業（８社）
　　５．６百万円</a:t>
          </a:r>
          <a:endParaRPr lang="en-US" altLang="en-US">
            <a:effectLst/>
          </a:endParaRPr>
        </a:p>
      </xdr:txBody>
    </xdr:sp>
    <xdr:clientData/>
  </xdr:twoCellAnchor>
  <xdr:oneCellAnchor>
    <xdr:from>
      <xdr:col>33</xdr:col>
      <xdr:colOff>171479</xdr:colOff>
      <xdr:row>754</xdr:row>
      <xdr:rowOff>195561</xdr:rowOff>
    </xdr:from>
    <xdr:ext cx="2313214" cy="275717"/>
    <xdr:sp macro="" textlink="">
      <xdr:nvSpPr>
        <xdr:cNvPr id="23" name="契約方式">
          <a:extLst>
            <a:ext uri="{FF2B5EF4-FFF2-40B4-BE49-F238E27FC236}">
              <a16:creationId xmlns:a16="http://schemas.microsoft.com/office/drawing/2014/main" id="{7F5DD980-5F56-42DD-A0AD-C31B5AA0F929}"/>
            </a:ext>
          </a:extLst>
        </xdr:cNvPr>
        <xdr:cNvSpPr txBox="1"/>
      </xdr:nvSpPr>
      <xdr:spPr>
        <a:xfrm>
          <a:off x="6772304" y="4325808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34</xdr:col>
      <xdr:colOff>85725</xdr:colOff>
      <xdr:row>752</xdr:row>
      <xdr:rowOff>315140</xdr:rowOff>
    </xdr:from>
    <xdr:to>
      <xdr:col>47</xdr:col>
      <xdr:colOff>57263</xdr:colOff>
      <xdr:row>753</xdr:row>
      <xdr:rowOff>260312</xdr:rowOff>
    </xdr:to>
    <xdr:sp macro="" textlink="">
      <xdr:nvSpPr>
        <xdr:cNvPr id="24" name="職員旅費">
          <a:extLst>
            <a:ext uri="{FF2B5EF4-FFF2-40B4-BE49-F238E27FC236}">
              <a16:creationId xmlns:a16="http://schemas.microsoft.com/office/drawing/2014/main" id="{32A80E14-68A8-479C-8123-F3BE33DB76CA}"/>
            </a:ext>
          </a:extLst>
        </xdr:cNvPr>
        <xdr:cNvSpPr/>
      </xdr:nvSpPr>
      <xdr:spPr>
        <a:xfrm>
          <a:off x="6886575" y="42672815"/>
          <a:ext cx="2571863"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０．４百万円</a:t>
          </a:r>
          <a:endParaRPr kumimoji="1" lang="en-US" altLang="en-US" sz="1100">
            <a:solidFill>
              <a:sysClr val="windowText" lastClr="000000"/>
            </a:solidFill>
            <a:latin typeface="+mj-ea"/>
            <a:ea typeface="+mj-ea"/>
          </a:endParaRPr>
        </a:p>
      </xdr:txBody>
    </xdr:sp>
    <xdr:clientData/>
  </xdr:twoCellAnchor>
  <xdr:twoCellAnchor>
    <xdr:from>
      <xdr:col>34</xdr:col>
      <xdr:colOff>84936</xdr:colOff>
      <xdr:row>751</xdr:row>
      <xdr:rowOff>209452</xdr:rowOff>
    </xdr:from>
    <xdr:to>
      <xdr:col>47</xdr:col>
      <xdr:colOff>61345</xdr:colOff>
      <xdr:row>752</xdr:row>
      <xdr:rowOff>154623</xdr:rowOff>
    </xdr:to>
    <xdr:sp macro="" textlink="">
      <xdr:nvSpPr>
        <xdr:cNvPr id="25" name="試験研究費">
          <a:extLst>
            <a:ext uri="{FF2B5EF4-FFF2-40B4-BE49-F238E27FC236}">
              <a16:creationId xmlns:a16="http://schemas.microsoft.com/office/drawing/2014/main" id="{7052F5C5-5F7B-4F7C-92FA-4A1CF6D3FA2B}"/>
            </a:ext>
          </a:extLst>
        </xdr:cNvPr>
        <xdr:cNvSpPr/>
      </xdr:nvSpPr>
      <xdr:spPr>
        <a:xfrm>
          <a:off x="6885786" y="42214702"/>
          <a:ext cx="2576734" cy="29759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３百万円</a:t>
          </a:r>
          <a:endParaRPr lang="en-US" altLang="en-US" sz="1100">
            <a:solidFill>
              <a:sysClr val="windowText" lastClr="000000"/>
            </a:solidFill>
            <a:effectLst/>
            <a:latin typeface="+mn-ea"/>
            <a:ea typeface="+mn-ea"/>
          </a:endParaRPr>
        </a:p>
      </xdr:txBody>
    </xdr:sp>
    <xdr:clientData/>
  </xdr:twoCellAnchor>
  <xdr:twoCellAnchor>
    <xdr:from>
      <xdr:col>35</xdr:col>
      <xdr:colOff>34000</xdr:colOff>
      <xdr:row>750</xdr:row>
      <xdr:rowOff>156592</xdr:rowOff>
    </xdr:from>
    <xdr:to>
      <xdr:col>45</xdr:col>
      <xdr:colOff>198849</xdr:colOff>
      <xdr:row>751</xdr:row>
      <xdr:rowOff>96873</xdr:rowOff>
    </xdr:to>
    <xdr:sp macro="" textlink="">
      <xdr:nvSpPr>
        <xdr:cNvPr id="26" name="事務費">
          <a:extLst>
            <a:ext uri="{FF2B5EF4-FFF2-40B4-BE49-F238E27FC236}">
              <a16:creationId xmlns:a16="http://schemas.microsoft.com/office/drawing/2014/main" id="{E75633DF-DCF8-4D4C-922E-34F436B2326F}"/>
            </a:ext>
          </a:extLst>
        </xdr:cNvPr>
        <xdr:cNvSpPr/>
      </xdr:nvSpPr>
      <xdr:spPr>
        <a:xfrm>
          <a:off x="7177750" y="38800878"/>
          <a:ext cx="2205920" cy="2940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３．４百万円</a:t>
          </a:r>
        </a:p>
      </xdr:txBody>
    </xdr:sp>
    <xdr:clientData/>
  </xdr:twoCellAnchor>
  <xdr:twoCellAnchor>
    <xdr:from>
      <xdr:col>8</xdr:col>
      <xdr:colOff>155121</xdr:colOff>
      <xdr:row>748</xdr:row>
      <xdr:rowOff>189137</xdr:rowOff>
    </xdr:from>
    <xdr:to>
      <xdr:col>25</xdr:col>
      <xdr:colOff>38225</xdr:colOff>
      <xdr:row>750</xdr:row>
      <xdr:rowOff>222121</xdr:rowOff>
    </xdr:to>
    <xdr:sp macro="" textlink="">
      <xdr:nvSpPr>
        <xdr:cNvPr id="27" name="機関名">
          <a:extLst>
            <a:ext uri="{FF2B5EF4-FFF2-40B4-BE49-F238E27FC236}">
              <a16:creationId xmlns:a16="http://schemas.microsoft.com/office/drawing/2014/main" id="{304198A6-B1C8-4808-B8A9-1EA28262F961}"/>
            </a:ext>
          </a:extLst>
        </xdr:cNvPr>
        <xdr:cNvSpPr txBox="1"/>
      </xdr:nvSpPr>
      <xdr:spPr>
        <a:xfrm>
          <a:off x="1787978" y="38125851"/>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９百万円</a:t>
          </a:r>
        </a:p>
      </xdr:txBody>
    </xdr:sp>
    <xdr:clientData/>
  </xdr:twoCellAnchor>
  <xdr:twoCellAnchor>
    <xdr:from>
      <xdr:col>16</xdr:col>
      <xdr:colOff>91888</xdr:colOff>
      <xdr:row>756</xdr:row>
      <xdr:rowOff>236389</xdr:rowOff>
    </xdr:from>
    <xdr:to>
      <xdr:col>33</xdr:col>
      <xdr:colOff>104928</xdr:colOff>
      <xdr:row>756</xdr:row>
      <xdr:rowOff>236389</xdr:rowOff>
    </xdr:to>
    <xdr:cxnSp macro="">
      <xdr:nvCxnSpPr>
        <xdr:cNvPr id="28" name="直線矢印コネクタ 27">
          <a:extLst>
            <a:ext uri="{FF2B5EF4-FFF2-40B4-BE49-F238E27FC236}">
              <a16:creationId xmlns:a16="http://schemas.microsoft.com/office/drawing/2014/main" id="{61EAF689-75BF-4649-9D7A-E6A8CDDE9AC4}"/>
            </a:ext>
          </a:extLst>
        </xdr:cNvPr>
        <xdr:cNvCxnSpPr/>
      </xdr:nvCxnSpPr>
      <xdr:spPr>
        <a:xfrm>
          <a:off x="3292288" y="44003764"/>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91888</xdr:colOff>
      <xdr:row>755</xdr:row>
      <xdr:rowOff>244526</xdr:rowOff>
    </xdr:from>
    <xdr:to>
      <xdr:col>16</xdr:col>
      <xdr:colOff>91888</xdr:colOff>
      <xdr:row>756</xdr:row>
      <xdr:rowOff>253945</xdr:rowOff>
    </xdr:to>
    <xdr:cxnSp macro="">
      <xdr:nvCxnSpPr>
        <xdr:cNvPr id="29" name="直線コネクタ 28">
          <a:extLst>
            <a:ext uri="{FF2B5EF4-FFF2-40B4-BE49-F238E27FC236}">
              <a16:creationId xmlns:a16="http://schemas.microsoft.com/office/drawing/2014/main" id="{F4E30ACC-EA05-4912-9517-C1BE9238F6BD}"/>
            </a:ext>
          </a:extLst>
        </xdr:cNvPr>
        <xdr:cNvCxnSpPr/>
      </xdr:nvCxnSpPr>
      <xdr:spPr>
        <a:xfrm>
          <a:off x="3292288" y="43659476"/>
          <a:ext cx="0" cy="3618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32459</xdr:colOff>
      <xdr:row>751</xdr:row>
      <xdr:rowOff>79822</xdr:rowOff>
    </xdr:from>
    <xdr:ext cx="3013362" cy="1522403"/>
    <xdr:sp macro="" textlink="">
      <xdr:nvSpPr>
        <xdr:cNvPr id="30" name="契約方式大かっこ">
          <a:extLst>
            <a:ext uri="{FF2B5EF4-FFF2-40B4-BE49-F238E27FC236}">
              <a16:creationId xmlns:a16="http://schemas.microsoft.com/office/drawing/2014/main" id="{38052CD2-4217-4E23-B39C-2233C8583EE3}"/>
            </a:ext>
          </a:extLst>
        </xdr:cNvPr>
        <xdr:cNvSpPr/>
      </xdr:nvSpPr>
      <xdr:spPr>
        <a:xfrm>
          <a:off x="1832684" y="42561322"/>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a:solidFill>
                <a:schemeClr val="tx1"/>
              </a:solidFill>
              <a:effectLst/>
              <a:latin typeface="+mn-lt"/>
              <a:ea typeface="+mn-ea"/>
              <a:cs typeface="+mn-cs"/>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15" zoomScale="75" zoomScaleNormal="75" zoomScaleSheetLayoutView="75" zoomScalePageLayoutView="85" workbookViewId="0">
      <selection activeCell="BI187" sqref="BI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325</v>
      </c>
      <c r="AJ2" s="929" t="s">
        <v>669</v>
      </c>
      <c r="AK2" s="929"/>
      <c r="AL2" s="929"/>
      <c r="AM2" s="929"/>
      <c r="AN2" s="83" t="s">
        <v>325</v>
      </c>
      <c r="AO2" s="929">
        <v>20</v>
      </c>
      <c r="AP2" s="929"/>
      <c r="AQ2" s="929"/>
      <c r="AR2" s="84" t="s">
        <v>628</v>
      </c>
      <c r="AS2" s="935">
        <v>522</v>
      </c>
      <c r="AT2" s="935"/>
      <c r="AU2" s="935"/>
      <c r="AV2" s="83" t="str">
        <f>IF(AW2="","","-")</f>
        <v/>
      </c>
      <c r="AW2" s="895"/>
      <c r="AX2" s="895"/>
    </row>
    <row r="3" spans="1:50" ht="21" customHeight="1" thickBot="1" x14ac:dyDescent="0.2">
      <c r="A3" s="851" t="s">
        <v>621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629</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630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633</v>
      </c>
      <c r="H5" s="824"/>
      <c r="I5" s="824"/>
      <c r="J5" s="824"/>
      <c r="K5" s="824"/>
      <c r="L5" s="824"/>
      <c r="M5" s="825" t="s">
        <v>65</v>
      </c>
      <c r="N5" s="826"/>
      <c r="O5" s="826"/>
      <c r="P5" s="826"/>
      <c r="Q5" s="826"/>
      <c r="R5" s="827"/>
      <c r="S5" s="828" t="s">
        <v>634</v>
      </c>
      <c r="T5" s="824"/>
      <c r="U5" s="824"/>
      <c r="V5" s="824"/>
      <c r="W5" s="824"/>
      <c r="X5" s="829"/>
      <c r="Y5" s="685" t="s">
        <v>3</v>
      </c>
      <c r="Z5" s="527"/>
      <c r="AA5" s="527"/>
      <c r="AB5" s="527"/>
      <c r="AC5" s="527"/>
      <c r="AD5" s="528"/>
      <c r="AE5" s="686" t="s">
        <v>635</v>
      </c>
      <c r="AF5" s="686"/>
      <c r="AG5" s="686"/>
      <c r="AH5" s="686"/>
      <c r="AI5" s="686"/>
      <c r="AJ5" s="686"/>
      <c r="AK5" s="686"/>
      <c r="AL5" s="686"/>
      <c r="AM5" s="686"/>
      <c r="AN5" s="686"/>
      <c r="AO5" s="686"/>
      <c r="AP5" s="687"/>
      <c r="AQ5" s="688" t="s">
        <v>632</v>
      </c>
      <c r="AR5" s="689"/>
      <c r="AS5" s="689"/>
      <c r="AT5" s="689"/>
      <c r="AU5" s="689"/>
      <c r="AV5" s="689"/>
      <c r="AW5" s="689"/>
      <c r="AX5" s="690"/>
    </row>
    <row r="6" spans="1:50" ht="39" customHeight="1" x14ac:dyDescent="0.15">
      <c r="A6" s="693" t="s">
        <v>4</v>
      </c>
      <c r="B6" s="694"/>
      <c r="C6" s="694"/>
      <c r="D6" s="694"/>
      <c r="E6" s="694"/>
      <c r="F6" s="694"/>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7" t="s">
        <v>308</v>
      </c>
      <c r="Z7" s="424"/>
      <c r="AA7" s="424"/>
      <c r="AB7" s="424"/>
      <c r="AC7" s="424"/>
      <c r="AD7" s="908"/>
      <c r="AE7" s="896" t="s">
        <v>637</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科学技術・イノベーション、国土強靱化施策</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638</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639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9"/>
    </row>
    <row r="13" spans="1:50" ht="21" customHeight="1" x14ac:dyDescent="0.15">
      <c r="A13" s="595"/>
      <c r="B13" s="596"/>
      <c r="C13" s="596"/>
      <c r="D13" s="596"/>
      <c r="E13" s="596"/>
      <c r="F13" s="597"/>
      <c r="G13" s="710" t="s">
        <v>6</v>
      </c>
      <c r="H13" s="711"/>
      <c r="I13" s="751" t="s">
        <v>7</v>
      </c>
      <c r="J13" s="752"/>
      <c r="K13" s="752"/>
      <c r="L13" s="752"/>
      <c r="M13" s="752"/>
      <c r="N13" s="752"/>
      <c r="O13" s="753"/>
      <c r="P13" s="644">
        <v>11</v>
      </c>
      <c r="Q13" s="645"/>
      <c r="R13" s="645"/>
      <c r="S13" s="645"/>
      <c r="T13" s="645"/>
      <c r="U13" s="645"/>
      <c r="V13" s="646"/>
      <c r="W13" s="644">
        <v>11</v>
      </c>
      <c r="X13" s="645"/>
      <c r="Y13" s="645"/>
      <c r="Z13" s="645"/>
      <c r="AA13" s="645"/>
      <c r="AB13" s="645"/>
      <c r="AC13" s="646"/>
      <c r="AD13" s="644">
        <v>9</v>
      </c>
      <c r="AE13" s="645"/>
      <c r="AF13" s="645"/>
      <c r="AG13" s="645"/>
      <c r="AH13" s="645"/>
      <c r="AI13" s="645"/>
      <c r="AJ13" s="646"/>
      <c r="AK13" s="644" t="s">
        <v>670</v>
      </c>
      <c r="AL13" s="645"/>
      <c r="AM13" s="645"/>
      <c r="AN13" s="645"/>
      <c r="AO13" s="645"/>
      <c r="AP13" s="645"/>
      <c r="AQ13" s="646"/>
      <c r="AR13" s="904" t="s">
        <v>671</v>
      </c>
      <c r="AS13" s="905"/>
      <c r="AT13" s="905"/>
      <c r="AU13" s="905"/>
      <c r="AV13" s="905"/>
      <c r="AW13" s="905"/>
      <c r="AX13" s="906"/>
    </row>
    <row r="14" spans="1:50" ht="21" customHeight="1" x14ac:dyDescent="0.15">
      <c r="A14" s="595"/>
      <c r="B14" s="596"/>
      <c r="C14" s="596"/>
      <c r="D14" s="596"/>
      <c r="E14" s="596"/>
      <c r="F14" s="597"/>
      <c r="G14" s="712"/>
      <c r="H14" s="713"/>
      <c r="I14" s="698" t="s">
        <v>8</v>
      </c>
      <c r="J14" s="749"/>
      <c r="K14" s="749"/>
      <c r="L14" s="749"/>
      <c r="M14" s="749"/>
      <c r="N14" s="749"/>
      <c r="O14" s="750"/>
      <c r="P14" s="644" t="s">
        <v>636</v>
      </c>
      <c r="Q14" s="645"/>
      <c r="R14" s="645"/>
      <c r="S14" s="645"/>
      <c r="T14" s="645"/>
      <c r="U14" s="645"/>
      <c r="V14" s="646"/>
      <c r="W14" s="644" t="s">
        <v>636</v>
      </c>
      <c r="X14" s="645"/>
      <c r="Y14" s="645"/>
      <c r="Z14" s="645"/>
      <c r="AA14" s="645"/>
      <c r="AB14" s="645"/>
      <c r="AC14" s="646"/>
      <c r="AD14" s="644">
        <v>0</v>
      </c>
      <c r="AE14" s="645"/>
      <c r="AF14" s="645"/>
      <c r="AG14" s="645"/>
      <c r="AH14" s="645"/>
      <c r="AI14" s="645"/>
      <c r="AJ14" s="646"/>
      <c r="AK14" s="644" t="s">
        <v>670</v>
      </c>
      <c r="AL14" s="645"/>
      <c r="AM14" s="645"/>
      <c r="AN14" s="645"/>
      <c r="AO14" s="645"/>
      <c r="AP14" s="645"/>
      <c r="AQ14" s="646"/>
      <c r="AR14" s="775"/>
      <c r="AS14" s="775"/>
      <c r="AT14" s="775"/>
      <c r="AU14" s="775"/>
      <c r="AV14" s="775"/>
      <c r="AW14" s="775"/>
      <c r="AX14" s="776"/>
    </row>
    <row r="15" spans="1:50" ht="21" customHeight="1" x14ac:dyDescent="0.15">
      <c r="A15" s="595"/>
      <c r="B15" s="596"/>
      <c r="C15" s="596"/>
      <c r="D15" s="596"/>
      <c r="E15" s="596"/>
      <c r="F15" s="597"/>
      <c r="G15" s="712"/>
      <c r="H15" s="713"/>
      <c r="I15" s="698" t="s">
        <v>50</v>
      </c>
      <c r="J15" s="699"/>
      <c r="K15" s="699"/>
      <c r="L15" s="699"/>
      <c r="M15" s="699"/>
      <c r="N15" s="699"/>
      <c r="O15" s="700"/>
      <c r="P15" s="644" t="s">
        <v>636</v>
      </c>
      <c r="Q15" s="645"/>
      <c r="R15" s="645"/>
      <c r="S15" s="645"/>
      <c r="T15" s="645"/>
      <c r="U15" s="645"/>
      <c r="V15" s="646"/>
      <c r="W15" s="644" t="s">
        <v>636</v>
      </c>
      <c r="X15" s="645"/>
      <c r="Y15" s="645"/>
      <c r="Z15" s="645"/>
      <c r="AA15" s="645"/>
      <c r="AB15" s="645"/>
      <c r="AC15" s="646"/>
      <c r="AD15" s="644" t="s">
        <v>636</v>
      </c>
      <c r="AE15" s="645"/>
      <c r="AF15" s="645"/>
      <c r="AG15" s="645"/>
      <c r="AH15" s="645"/>
      <c r="AI15" s="645"/>
      <c r="AJ15" s="646"/>
      <c r="AK15" s="644" t="s">
        <v>670</v>
      </c>
      <c r="AL15" s="645"/>
      <c r="AM15" s="645"/>
      <c r="AN15" s="645"/>
      <c r="AO15" s="645"/>
      <c r="AP15" s="645"/>
      <c r="AQ15" s="646"/>
      <c r="AR15" s="644" t="s">
        <v>671</v>
      </c>
      <c r="AS15" s="645"/>
      <c r="AT15" s="645"/>
      <c r="AU15" s="645"/>
      <c r="AV15" s="645"/>
      <c r="AW15" s="645"/>
      <c r="AX15" s="790"/>
    </row>
    <row r="16" spans="1:50" ht="21" customHeight="1" x14ac:dyDescent="0.15">
      <c r="A16" s="595"/>
      <c r="B16" s="596"/>
      <c r="C16" s="596"/>
      <c r="D16" s="596"/>
      <c r="E16" s="596"/>
      <c r="F16" s="597"/>
      <c r="G16" s="712"/>
      <c r="H16" s="713"/>
      <c r="I16" s="698" t="s">
        <v>51</v>
      </c>
      <c r="J16" s="699"/>
      <c r="K16" s="699"/>
      <c r="L16" s="699"/>
      <c r="M16" s="699"/>
      <c r="N16" s="699"/>
      <c r="O16" s="700"/>
      <c r="P16" s="644" t="s">
        <v>636</v>
      </c>
      <c r="Q16" s="645"/>
      <c r="R16" s="645"/>
      <c r="S16" s="645"/>
      <c r="T16" s="645"/>
      <c r="U16" s="645"/>
      <c r="V16" s="646"/>
      <c r="W16" s="644" t="s">
        <v>636</v>
      </c>
      <c r="X16" s="645"/>
      <c r="Y16" s="645"/>
      <c r="Z16" s="645"/>
      <c r="AA16" s="645"/>
      <c r="AB16" s="645"/>
      <c r="AC16" s="646"/>
      <c r="AD16" s="644">
        <v>0</v>
      </c>
      <c r="AE16" s="645"/>
      <c r="AF16" s="645"/>
      <c r="AG16" s="645"/>
      <c r="AH16" s="645"/>
      <c r="AI16" s="645"/>
      <c r="AJ16" s="646"/>
      <c r="AK16" s="644" t="s">
        <v>670</v>
      </c>
      <c r="AL16" s="645"/>
      <c r="AM16" s="645"/>
      <c r="AN16" s="645"/>
      <c r="AO16" s="645"/>
      <c r="AP16" s="645"/>
      <c r="AQ16" s="646"/>
      <c r="AR16" s="744"/>
      <c r="AS16" s="745"/>
      <c r="AT16" s="745"/>
      <c r="AU16" s="745"/>
      <c r="AV16" s="745"/>
      <c r="AW16" s="745"/>
      <c r="AX16" s="746"/>
    </row>
    <row r="17" spans="1:50" ht="24.75" customHeight="1" x14ac:dyDescent="0.15">
      <c r="A17" s="595"/>
      <c r="B17" s="596"/>
      <c r="C17" s="596"/>
      <c r="D17" s="596"/>
      <c r="E17" s="596"/>
      <c r="F17" s="597"/>
      <c r="G17" s="712"/>
      <c r="H17" s="713"/>
      <c r="I17" s="698" t="s">
        <v>49</v>
      </c>
      <c r="J17" s="749"/>
      <c r="K17" s="749"/>
      <c r="L17" s="749"/>
      <c r="M17" s="749"/>
      <c r="N17" s="749"/>
      <c r="O17" s="750"/>
      <c r="P17" s="644" t="s">
        <v>636</v>
      </c>
      <c r="Q17" s="645"/>
      <c r="R17" s="645"/>
      <c r="S17" s="645"/>
      <c r="T17" s="645"/>
      <c r="U17" s="645"/>
      <c r="V17" s="646"/>
      <c r="W17" s="644" t="s">
        <v>636</v>
      </c>
      <c r="X17" s="645"/>
      <c r="Y17" s="645"/>
      <c r="Z17" s="645"/>
      <c r="AA17" s="645"/>
      <c r="AB17" s="645"/>
      <c r="AC17" s="646"/>
      <c r="AD17" s="644" t="s">
        <v>636</v>
      </c>
      <c r="AE17" s="645"/>
      <c r="AF17" s="645"/>
      <c r="AG17" s="645"/>
      <c r="AH17" s="645"/>
      <c r="AI17" s="645"/>
      <c r="AJ17" s="646"/>
      <c r="AK17" s="644" t="s">
        <v>636</v>
      </c>
      <c r="AL17" s="645"/>
      <c r="AM17" s="645"/>
      <c r="AN17" s="645"/>
      <c r="AO17" s="645"/>
      <c r="AP17" s="645"/>
      <c r="AQ17" s="646"/>
      <c r="AR17" s="902"/>
      <c r="AS17" s="902"/>
      <c r="AT17" s="902"/>
      <c r="AU17" s="902"/>
      <c r="AV17" s="902"/>
      <c r="AW17" s="902"/>
      <c r="AX17" s="903"/>
    </row>
    <row r="18" spans="1:50" ht="24.75" customHeight="1" x14ac:dyDescent="0.15">
      <c r="A18" s="595"/>
      <c r="B18" s="596"/>
      <c r="C18" s="596"/>
      <c r="D18" s="596"/>
      <c r="E18" s="596"/>
      <c r="F18" s="597"/>
      <c r="G18" s="714"/>
      <c r="H18" s="715"/>
      <c r="I18" s="703" t="s">
        <v>20</v>
      </c>
      <c r="J18" s="704"/>
      <c r="K18" s="704"/>
      <c r="L18" s="704"/>
      <c r="M18" s="704"/>
      <c r="N18" s="704"/>
      <c r="O18" s="705"/>
      <c r="P18" s="862">
        <f>SUM(P13:V17)</f>
        <v>11</v>
      </c>
      <c r="Q18" s="863"/>
      <c r="R18" s="863"/>
      <c r="S18" s="863"/>
      <c r="T18" s="863"/>
      <c r="U18" s="863"/>
      <c r="V18" s="864"/>
      <c r="W18" s="862">
        <f>SUM(W13:AC17)</f>
        <v>11</v>
      </c>
      <c r="X18" s="863"/>
      <c r="Y18" s="863"/>
      <c r="Z18" s="863"/>
      <c r="AA18" s="863"/>
      <c r="AB18" s="863"/>
      <c r="AC18" s="864"/>
      <c r="AD18" s="862">
        <f>SUM(AD13:AJ17)</f>
        <v>9</v>
      </c>
      <c r="AE18" s="863"/>
      <c r="AF18" s="863"/>
      <c r="AG18" s="863"/>
      <c r="AH18" s="863"/>
      <c r="AI18" s="863"/>
      <c r="AJ18" s="864"/>
      <c r="AK18" s="862">
        <f>SUM(AK13:AQ17)</f>
        <v>0</v>
      </c>
      <c r="AL18" s="863"/>
      <c r="AM18" s="863"/>
      <c r="AN18" s="863"/>
      <c r="AO18" s="863"/>
      <c r="AP18" s="863"/>
      <c r="AQ18" s="864"/>
      <c r="AR18" s="862">
        <f>SUM(AR13:AX17)</f>
        <v>0</v>
      </c>
      <c r="AS18" s="863"/>
      <c r="AT18" s="863"/>
      <c r="AU18" s="863"/>
      <c r="AV18" s="863"/>
      <c r="AW18" s="863"/>
      <c r="AX18" s="865"/>
    </row>
    <row r="19" spans="1:50" ht="24.75" customHeight="1" x14ac:dyDescent="0.15">
      <c r="A19" s="595"/>
      <c r="B19" s="596"/>
      <c r="C19" s="596"/>
      <c r="D19" s="596"/>
      <c r="E19" s="596"/>
      <c r="F19" s="597"/>
      <c r="G19" s="860" t="s">
        <v>9</v>
      </c>
      <c r="H19" s="861"/>
      <c r="I19" s="861"/>
      <c r="J19" s="861"/>
      <c r="K19" s="861"/>
      <c r="L19" s="861"/>
      <c r="M19" s="861"/>
      <c r="N19" s="861"/>
      <c r="O19" s="861"/>
      <c r="P19" s="644">
        <v>11</v>
      </c>
      <c r="Q19" s="645"/>
      <c r="R19" s="645"/>
      <c r="S19" s="645"/>
      <c r="T19" s="645"/>
      <c r="U19" s="645"/>
      <c r="V19" s="646"/>
      <c r="W19" s="644">
        <v>11</v>
      </c>
      <c r="X19" s="645"/>
      <c r="Y19" s="645"/>
      <c r="Z19" s="645"/>
      <c r="AA19" s="645"/>
      <c r="AB19" s="645"/>
      <c r="AC19" s="646"/>
      <c r="AD19" s="644">
        <v>9</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595"/>
      <c r="B20" s="596"/>
      <c r="C20" s="596"/>
      <c r="D20" s="596"/>
      <c r="E20" s="596"/>
      <c r="F20" s="597"/>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626</v>
      </c>
      <c r="B22" s="958"/>
      <c r="C22" s="958"/>
      <c r="D22" s="958"/>
      <c r="E22" s="958"/>
      <c r="F22" s="959"/>
      <c r="G22" s="953" t="s">
        <v>254</v>
      </c>
      <c r="H22" s="207"/>
      <c r="I22" s="207"/>
      <c r="J22" s="207"/>
      <c r="K22" s="207"/>
      <c r="L22" s="207"/>
      <c r="M22" s="207"/>
      <c r="N22" s="207"/>
      <c r="O22" s="208"/>
      <c r="P22" s="918" t="s">
        <v>624</v>
      </c>
      <c r="Q22" s="207"/>
      <c r="R22" s="207"/>
      <c r="S22" s="207"/>
      <c r="T22" s="207"/>
      <c r="U22" s="207"/>
      <c r="V22" s="208"/>
      <c r="W22" s="918" t="s">
        <v>625</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670</v>
      </c>
      <c r="H23" s="955"/>
      <c r="I23" s="955"/>
      <c r="J23" s="955"/>
      <c r="K23" s="955"/>
      <c r="L23" s="955"/>
      <c r="M23" s="955"/>
      <c r="N23" s="955"/>
      <c r="O23" s="956"/>
      <c r="P23" s="904" t="s">
        <v>636</v>
      </c>
      <c r="Q23" s="905"/>
      <c r="R23" s="905"/>
      <c r="S23" s="905"/>
      <c r="T23" s="905"/>
      <c r="U23" s="905"/>
      <c r="V23" s="919"/>
      <c r="W23" s="904" t="s">
        <v>670</v>
      </c>
      <c r="X23" s="905"/>
      <c r="Y23" s="905"/>
      <c r="Z23" s="905"/>
      <c r="AA23" s="905"/>
      <c r="AB23" s="905"/>
      <c r="AC23" s="919"/>
      <c r="AD23" s="967" t="s">
        <v>674</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t="s">
        <v>670</v>
      </c>
      <c r="H24" s="921"/>
      <c r="I24" s="921"/>
      <c r="J24" s="921"/>
      <c r="K24" s="921"/>
      <c r="L24" s="921"/>
      <c r="M24" s="921"/>
      <c r="N24" s="921"/>
      <c r="O24" s="922"/>
      <c r="P24" s="644" t="s">
        <v>636</v>
      </c>
      <c r="Q24" s="645"/>
      <c r="R24" s="645"/>
      <c r="S24" s="645"/>
      <c r="T24" s="645"/>
      <c r="U24" s="645"/>
      <c r="V24" s="646"/>
      <c r="W24" s="644" t="s">
        <v>670</v>
      </c>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62" t="e">
        <f>P29-SUM(P23:P27)</f>
        <v>#VALUE!</v>
      </c>
      <c r="Q28" s="863"/>
      <c r="R28" s="863"/>
      <c r="S28" s="863"/>
      <c r="T28" s="863"/>
      <c r="U28" s="863"/>
      <c r="V28" s="864"/>
      <c r="W28" s="862" t="e">
        <f>W29-SUM(W23:W27)</f>
        <v>#VALUE!</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936" t="str">
        <f>AK13</f>
        <v>-</v>
      </c>
      <c r="Q29" s="937"/>
      <c r="R29" s="937"/>
      <c r="S29" s="937"/>
      <c r="T29" s="937"/>
      <c r="U29" s="937"/>
      <c r="V29" s="938"/>
      <c r="W29" s="936" t="str">
        <f>AR13</f>
        <v>-</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309</v>
      </c>
      <c r="AF30" s="843"/>
      <c r="AG30" s="843"/>
      <c r="AH30" s="844"/>
      <c r="AI30" s="899" t="s">
        <v>331</v>
      </c>
      <c r="AJ30" s="899"/>
      <c r="AK30" s="899"/>
      <c r="AL30" s="842"/>
      <c r="AM30" s="899" t="s">
        <v>428</v>
      </c>
      <c r="AN30" s="899"/>
      <c r="AO30" s="899"/>
      <c r="AP30" s="842"/>
      <c r="AQ30" s="754" t="s">
        <v>184</v>
      </c>
      <c r="AR30" s="755"/>
      <c r="AS30" s="755"/>
      <c r="AT30" s="756"/>
      <c r="AU30" s="761" t="s">
        <v>133</v>
      </c>
      <c r="AV30" s="761"/>
      <c r="AW30" s="761"/>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636</v>
      </c>
      <c r="AR31" s="186"/>
      <c r="AS31" s="121" t="s">
        <v>185</v>
      </c>
      <c r="AT31" s="122"/>
      <c r="AU31" s="185">
        <v>2</v>
      </c>
      <c r="AV31" s="185"/>
      <c r="AW31" s="377" t="s">
        <v>175</v>
      </c>
      <c r="AX31" s="378"/>
    </row>
    <row r="32" spans="1:50" ht="23.25" customHeight="1" x14ac:dyDescent="0.15">
      <c r="A32" s="382"/>
      <c r="B32" s="380"/>
      <c r="C32" s="380"/>
      <c r="D32" s="380"/>
      <c r="E32" s="380"/>
      <c r="F32" s="381"/>
      <c r="G32" s="548" t="s">
        <v>677</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0</v>
      </c>
      <c r="AF32" s="204"/>
      <c r="AG32" s="204"/>
      <c r="AH32" s="204"/>
      <c r="AI32" s="203">
        <v>0</v>
      </c>
      <c r="AJ32" s="204"/>
      <c r="AK32" s="204"/>
      <c r="AL32" s="204"/>
      <c r="AM32" s="203">
        <v>1</v>
      </c>
      <c r="AN32" s="204"/>
      <c r="AO32" s="204"/>
      <c r="AP32" s="204"/>
      <c r="AQ32" s="321" t="s">
        <v>636</v>
      </c>
      <c r="AR32" s="193"/>
      <c r="AS32" s="193"/>
      <c r="AT32" s="322"/>
      <c r="AU32" s="204">
        <v>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0</v>
      </c>
      <c r="AF33" s="204"/>
      <c r="AG33" s="204"/>
      <c r="AH33" s="204"/>
      <c r="AI33" s="203">
        <v>0</v>
      </c>
      <c r="AJ33" s="204"/>
      <c r="AK33" s="204"/>
      <c r="AL33" s="204"/>
      <c r="AM33" s="203">
        <v>1</v>
      </c>
      <c r="AN33" s="204"/>
      <c r="AO33" s="204"/>
      <c r="AP33" s="204"/>
      <c r="AQ33" s="321" t="s">
        <v>636</v>
      </c>
      <c r="AR33" s="193"/>
      <c r="AS33" s="193"/>
      <c r="AT33" s="322"/>
      <c r="AU33" s="204">
        <v>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636</v>
      </c>
      <c r="AR34" s="193"/>
      <c r="AS34" s="193"/>
      <c r="AT34" s="322"/>
      <c r="AU34" s="204">
        <v>100</v>
      </c>
      <c r="AV34" s="204"/>
      <c r="AW34" s="204"/>
      <c r="AX34" s="206"/>
    </row>
    <row r="35" spans="1:51" ht="23.25" customHeight="1" x14ac:dyDescent="0.15">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5" t="s">
        <v>14</v>
      </c>
      <c r="AC55" s="575"/>
      <c r="AD55" s="575"/>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2"/>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69"/>
      <c r="I78" s="570"/>
      <c r="J78" s="570"/>
      <c r="K78" s="570"/>
      <c r="L78" s="570"/>
      <c r="M78" s="570"/>
      <c r="N78" s="570"/>
      <c r="O78" s="571"/>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2"/>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x14ac:dyDescent="0.15">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5" t="s">
        <v>14</v>
      </c>
      <c r="AC89" s="575"/>
      <c r="AD89" s="575"/>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5" t="s">
        <v>14</v>
      </c>
      <c r="AC94" s="575"/>
      <c r="AD94" s="575"/>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2"/>
      <c r="H99" s="201"/>
      <c r="I99" s="201"/>
      <c r="J99" s="201"/>
      <c r="K99" s="201"/>
      <c r="L99" s="201"/>
      <c r="M99" s="201"/>
      <c r="N99" s="201"/>
      <c r="O99" s="563"/>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636</v>
      </c>
      <c r="AC101" s="445"/>
      <c r="AD101" s="445"/>
      <c r="AE101" s="267">
        <v>2</v>
      </c>
      <c r="AF101" s="267"/>
      <c r="AG101" s="267"/>
      <c r="AH101" s="267"/>
      <c r="AI101" s="267">
        <v>2</v>
      </c>
      <c r="AJ101" s="267"/>
      <c r="AK101" s="267"/>
      <c r="AL101" s="267"/>
      <c r="AM101" s="267">
        <v>2</v>
      </c>
      <c r="AN101" s="267"/>
      <c r="AO101" s="267"/>
      <c r="AP101" s="267"/>
      <c r="AQ101" s="267" t="s">
        <v>670</v>
      </c>
      <c r="AR101" s="267"/>
      <c r="AS101" s="267"/>
      <c r="AT101" s="267"/>
      <c r="AU101" s="203" t="s">
        <v>670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636</v>
      </c>
      <c r="AC102" s="445"/>
      <c r="AD102" s="445"/>
      <c r="AE102" s="267">
        <v>2</v>
      </c>
      <c r="AF102" s="267"/>
      <c r="AG102" s="267"/>
      <c r="AH102" s="267"/>
      <c r="AI102" s="267">
        <v>2</v>
      </c>
      <c r="AJ102" s="267"/>
      <c r="AK102" s="267"/>
      <c r="AL102" s="267"/>
      <c r="AM102" s="267">
        <v>2</v>
      </c>
      <c r="AN102" s="267"/>
      <c r="AO102" s="267"/>
      <c r="AP102" s="267"/>
      <c r="AQ102" s="267" t="s">
        <v>670</v>
      </c>
      <c r="AR102" s="267"/>
      <c r="AS102" s="267"/>
      <c r="AT102" s="267"/>
      <c r="AU102" s="210" t="s">
        <v>670</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2" t="s">
        <v>461</v>
      </c>
      <c r="AR115" s="573"/>
      <c r="AS115" s="573"/>
      <c r="AT115" s="573"/>
      <c r="AU115" s="573"/>
      <c r="AV115" s="573"/>
      <c r="AW115" s="573"/>
      <c r="AX115" s="574"/>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5.5</v>
      </c>
      <c r="AF116" s="267"/>
      <c r="AG116" s="267"/>
      <c r="AH116" s="267"/>
      <c r="AI116" s="267">
        <v>5.5</v>
      </c>
      <c r="AJ116" s="267"/>
      <c r="AK116" s="267"/>
      <c r="AL116" s="267"/>
      <c r="AM116" s="267">
        <v>4.5</v>
      </c>
      <c r="AN116" s="267"/>
      <c r="AO116" s="267"/>
      <c r="AP116" s="267"/>
      <c r="AQ116" s="203" t="s">
        <v>670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646</v>
      </c>
      <c r="AF117" s="535"/>
      <c r="AG117" s="535"/>
      <c r="AH117" s="535"/>
      <c r="AI117" s="535" t="s">
        <v>646</v>
      </c>
      <c r="AJ117" s="535"/>
      <c r="AK117" s="535"/>
      <c r="AL117" s="535"/>
      <c r="AM117" s="535" t="s">
        <v>676</v>
      </c>
      <c r="AN117" s="535"/>
      <c r="AO117" s="535"/>
      <c r="AP117" s="535"/>
      <c r="AQ117" s="535" t="s">
        <v>670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2" t="s">
        <v>461</v>
      </c>
      <c r="AR118" s="573"/>
      <c r="AS118" s="573"/>
      <c r="AT118" s="573"/>
      <c r="AU118" s="573"/>
      <c r="AV118" s="573"/>
      <c r="AW118" s="573"/>
      <c r="AX118" s="574"/>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2" t="s">
        <v>461</v>
      </c>
      <c r="AR121" s="573"/>
      <c r="AS121" s="573"/>
      <c r="AT121" s="573"/>
      <c r="AU121" s="573"/>
      <c r="AV121" s="573"/>
      <c r="AW121" s="573"/>
      <c r="AX121" s="574"/>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2" t="s">
        <v>461</v>
      </c>
      <c r="AR124" s="573"/>
      <c r="AS124" s="573"/>
      <c r="AT124" s="573"/>
      <c r="AU124" s="573"/>
      <c r="AV124" s="573"/>
      <c r="AW124" s="573"/>
      <c r="AX124" s="574"/>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2"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309</v>
      </c>
      <c r="AF127" s="232"/>
      <c r="AG127" s="232"/>
      <c r="AH127" s="232"/>
      <c r="AI127" s="232" t="s">
        <v>331</v>
      </c>
      <c r="AJ127" s="232"/>
      <c r="AK127" s="232"/>
      <c r="AL127" s="232"/>
      <c r="AM127" s="232" t="s">
        <v>428</v>
      </c>
      <c r="AN127" s="232"/>
      <c r="AO127" s="232"/>
      <c r="AP127" s="232"/>
      <c r="AQ127" s="572" t="s">
        <v>461</v>
      </c>
      <c r="AR127" s="573"/>
      <c r="AS127" s="573"/>
      <c r="AT127" s="573"/>
      <c r="AU127" s="573"/>
      <c r="AV127" s="573"/>
      <c r="AW127" s="573"/>
      <c r="AX127" s="574"/>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96.3</v>
      </c>
      <c r="AF134" s="193"/>
      <c r="AG134" s="193"/>
      <c r="AH134" s="193"/>
      <c r="AI134" s="192">
        <v>96.2</v>
      </c>
      <c r="AJ134" s="193"/>
      <c r="AK134" s="193"/>
      <c r="AL134" s="193"/>
      <c r="AM134" s="192">
        <v>100</v>
      </c>
      <c r="AN134" s="193"/>
      <c r="AO134" s="193"/>
      <c r="AP134" s="193"/>
      <c r="AQ134" s="192" t="s">
        <v>636</v>
      </c>
      <c r="AR134" s="193"/>
      <c r="AS134" s="193"/>
      <c r="AT134" s="193"/>
      <c r="AU134" s="192">
        <v>100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90</v>
      </c>
      <c r="AF135" s="193"/>
      <c r="AG135" s="193"/>
      <c r="AH135" s="193"/>
      <c r="AI135" s="192">
        <v>90</v>
      </c>
      <c r="AJ135" s="193"/>
      <c r="AK135" s="193"/>
      <c r="AL135" s="193"/>
      <c r="AM135" s="192">
        <v>90</v>
      </c>
      <c r="AN135" s="193"/>
      <c r="AO135" s="193"/>
      <c r="AP135" s="193"/>
      <c r="AQ135" s="192" t="s">
        <v>636</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0" hidden="1" customHeight="1" x14ac:dyDescent="0.15">
      <c r="A430" s="175"/>
      <c r="B430" s="172"/>
      <c r="C430" s="164" t="s">
        <v>590</v>
      </c>
      <c r="D430" s="916"/>
      <c r="E430" s="160" t="s">
        <v>318</v>
      </c>
      <c r="F430" s="882"/>
      <c r="G430" s="883" t="s">
        <v>204</v>
      </c>
      <c r="H430" s="111"/>
      <c r="I430" s="111"/>
      <c r="J430" s="884" t="s">
        <v>636</v>
      </c>
      <c r="K430" s="885"/>
      <c r="L430" s="885"/>
      <c r="M430" s="885"/>
      <c r="N430" s="885"/>
      <c r="O430" s="885"/>
      <c r="P430" s="885"/>
      <c r="Q430" s="885"/>
      <c r="R430" s="885"/>
      <c r="S430" s="885"/>
      <c r="T430" s="88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7"/>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hidden="1"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670</v>
      </c>
      <c r="AN433" s="193"/>
      <c r="AO433" s="193"/>
      <c r="AP433" s="322"/>
      <c r="AQ433" s="321" t="s">
        <v>636</v>
      </c>
      <c r="AR433" s="193"/>
      <c r="AS433" s="193"/>
      <c r="AT433" s="322"/>
      <c r="AU433" s="193" t="s">
        <v>636</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670</v>
      </c>
      <c r="AN434" s="193"/>
      <c r="AO434" s="193"/>
      <c r="AP434" s="322"/>
      <c r="AQ434" s="321" t="s">
        <v>636</v>
      </c>
      <c r="AR434" s="193"/>
      <c r="AS434" s="193"/>
      <c r="AT434" s="322"/>
      <c r="AU434" s="193" t="s">
        <v>636</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21" t="s">
        <v>636</v>
      </c>
      <c r="AF435" s="193"/>
      <c r="AG435" s="193"/>
      <c r="AH435" s="322"/>
      <c r="AI435" s="321" t="s">
        <v>636</v>
      </c>
      <c r="AJ435" s="193"/>
      <c r="AK435" s="193"/>
      <c r="AL435" s="193"/>
      <c r="AM435" s="321" t="s">
        <v>670</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hidden="1"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670</v>
      </c>
      <c r="AN458" s="193"/>
      <c r="AO458" s="193"/>
      <c r="AP458" s="322"/>
      <c r="AQ458" s="321" t="s">
        <v>636</v>
      </c>
      <c r="AR458" s="193"/>
      <c r="AS458" s="193"/>
      <c r="AT458" s="322"/>
      <c r="AU458" s="193" t="s">
        <v>636</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670</v>
      </c>
      <c r="AN459" s="193"/>
      <c r="AO459" s="193"/>
      <c r="AP459" s="322"/>
      <c r="AQ459" s="321" t="s">
        <v>636</v>
      </c>
      <c r="AR459" s="193"/>
      <c r="AS459" s="193"/>
      <c r="AT459" s="322"/>
      <c r="AU459" s="193" t="s">
        <v>636</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21" t="s">
        <v>636</v>
      </c>
      <c r="AF460" s="193"/>
      <c r="AG460" s="193"/>
      <c r="AH460" s="322"/>
      <c r="AI460" s="321" t="s">
        <v>636</v>
      </c>
      <c r="AJ460" s="193"/>
      <c r="AK460" s="193"/>
      <c r="AL460" s="193"/>
      <c r="AM460" s="321" t="s">
        <v>670</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3" t="s">
        <v>204</v>
      </c>
      <c r="H484" s="111"/>
      <c r="I484" s="111"/>
      <c r="J484" s="884"/>
      <c r="K484" s="885"/>
      <c r="L484" s="885"/>
      <c r="M484" s="885"/>
      <c r="N484" s="885"/>
      <c r="O484" s="885"/>
      <c r="P484" s="885"/>
      <c r="Q484" s="885"/>
      <c r="R484" s="885"/>
      <c r="S484" s="885"/>
      <c r="T484" s="88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3" t="s">
        <v>204</v>
      </c>
      <c r="H538" s="111"/>
      <c r="I538" s="111"/>
      <c r="J538" s="884"/>
      <c r="K538" s="885"/>
      <c r="L538" s="885"/>
      <c r="M538" s="885"/>
      <c r="N538" s="885"/>
      <c r="O538" s="885"/>
      <c r="P538" s="885"/>
      <c r="Q538" s="885"/>
      <c r="R538" s="885"/>
      <c r="S538" s="885"/>
      <c r="T538" s="88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3" t="s">
        <v>204</v>
      </c>
      <c r="H592" s="111"/>
      <c r="I592" s="111"/>
      <c r="J592" s="884"/>
      <c r="K592" s="885"/>
      <c r="L592" s="885"/>
      <c r="M592" s="885"/>
      <c r="N592" s="885"/>
      <c r="O592" s="885"/>
      <c r="P592" s="885"/>
      <c r="Q592" s="885"/>
      <c r="R592" s="885"/>
      <c r="S592" s="885"/>
      <c r="T592" s="88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3" t="s">
        <v>204</v>
      </c>
      <c r="H646" s="111"/>
      <c r="I646" s="111"/>
      <c r="J646" s="884"/>
      <c r="K646" s="885"/>
      <c r="L646" s="885"/>
      <c r="M646" s="885"/>
      <c r="N646" s="885"/>
      <c r="O646" s="885"/>
      <c r="P646" s="885"/>
      <c r="Q646" s="885"/>
      <c r="R646" s="885"/>
      <c r="S646" s="885"/>
      <c r="T646" s="88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70.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652</v>
      </c>
      <c r="AE702" s="327"/>
      <c r="AF702" s="327"/>
      <c r="AG702" s="364" t="s">
        <v>678</v>
      </c>
      <c r="AH702" s="365"/>
      <c r="AI702" s="365"/>
      <c r="AJ702" s="365"/>
      <c r="AK702" s="365"/>
      <c r="AL702" s="365"/>
      <c r="AM702" s="365"/>
      <c r="AN702" s="365"/>
      <c r="AO702" s="365"/>
      <c r="AP702" s="365"/>
      <c r="AQ702" s="365"/>
      <c r="AR702" s="365"/>
      <c r="AS702" s="365"/>
      <c r="AT702" s="365"/>
      <c r="AU702" s="365"/>
      <c r="AV702" s="365"/>
      <c r="AW702" s="365"/>
      <c r="AX702" s="366"/>
    </row>
    <row r="703" spans="1:51" ht="7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652</v>
      </c>
      <c r="AE703" s="308"/>
      <c r="AF703" s="308"/>
      <c r="AG703" s="89" t="s">
        <v>679</v>
      </c>
      <c r="AH703" s="90"/>
      <c r="AI703" s="90"/>
      <c r="AJ703" s="90"/>
      <c r="AK703" s="90"/>
      <c r="AL703" s="90"/>
      <c r="AM703" s="90"/>
      <c r="AN703" s="90"/>
      <c r="AO703" s="90"/>
      <c r="AP703" s="90"/>
      <c r="AQ703" s="90"/>
      <c r="AR703" s="90"/>
      <c r="AS703" s="90"/>
      <c r="AT703" s="90"/>
      <c r="AU703" s="90"/>
      <c r="AV703" s="90"/>
      <c r="AW703" s="90"/>
      <c r="AX703" s="91"/>
    </row>
    <row r="704" spans="1:51" ht="86.2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652</v>
      </c>
      <c r="AE704" s="770"/>
      <c r="AF704" s="770"/>
      <c r="AG704" s="153" t="s">
        <v>680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805" t="s">
        <v>40</v>
      </c>
      <c r="D705" s="8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7"/>
      <c r="AD705" s="701" t="s">
        <v>652</v>
      </c>
      <c r="AE705" s="702"/>
      <c r="AF705" s="702"/>
      <c r="AG705" s="634" t="s">
        <v>689</v>
      </c>
      <c r="AH705" s="635"/>
      <c r="AI705" s="635"/>
      <c r="AJ705" s="635"/>
      <c r="AK705" s="635"/>
      <c r="AL705" s="635"/>
      <c r="AM705" s="635"/>
      <c r="AN705" s="635"/>
      <c r="AO705" s="635"/>
      <c r="AP705" s="635"/>
      <c r="AQ705" s="635"/>
      <c r="AR705" s="635"/>
      <c r="AS705" s="635"/>
      <c r="AT705" s="635"/>
      <c r="AU705" s="635"/>
      <c r="AV705" s="635"/>
      <c r="AW705" s="635"/>
      <c r="AX705" s="636"/>
    </row>
    <row r="706" spans="1:50" ht="35.25" customHeight="1" x14ac:dyDescent="0.15">
      <c r="A706" s="623"/>
      <c r="B706" s="624"/>
      <c r="C706" s="781"/>
      <c r="D706" s="782"/>
      <c r="E706" s="717" t="s">
        <v>300</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681</v>
      </c>
      <c r="AE706" s="308"/>
      <c r="AF706" s="650"/>
      <c r="AG706" s="637"/>
      <c r="AH706" s="638"/>
      <c r="AI706" s="638"/>
      <c r="AJ706" s="638"/>
      <c r="AK706" s="638"/>
      <c r="AL706" s="638"/>
      <c r="AM706" s="638"/>
      <c r="AN706" s="638"/>
      <c r="AO706" s="638"/>
      <c r="AP706" s="638"/>
      <c r="AQ706" s="638"/>
      <c r="AR706" s="638"/>
      <c r="AS706" s="638"/>
      <c r="AT706" s="638"/>
      <c r="AU706" s="638"/>
      <c r="AV706" s="638"/>
      <c r="AW706" s="638"/>
      <c r="AX706" s="639"/>
    </row>
    <row r="707" spans="1:50" ht="26.25" customHeight="1" x14ac:dyDescent="0.15">
      <c r="A707" s="623"/>
      <c r="B707" s="624"/>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681</v>
      </c>
      <c r="AE707" s="820"/>
      <c r="AF707" s="820"/>
      <c r="AG707" s="637"/>
      <c r="AH707" s="638"/>
      <c r="AI707" s="638"/>
      <c r="AJ707" s="638"/>
      <c r="AK707" s="638"/>
      <c r="AL707" s="638"/>
      <c r="AM707" s="638"/>
      <c r="AN707" s="638"/>
      <c r="AO707" s="638"/>
      <c r="AP707" s="638"/>
      <c r="AQ707" s="638"/>
      <c r="AR707" s="638"/>
      <c r="AS707" s="638"/>
      <c r="AT707" s="638"/>
      <c r="AU707" s="638"/>
      <c r="AV707" s="638"/>
      <c r="AW707" s="638"/>
      <c r="AX707" s="639"/>
    </row>
    <row r="708" spans="1:50" ht="26.25" customHeight="1" x14ac:dyDescent="0.15">
      <c r="A708" s="623"/>
      <c r="B708" s="625"/>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5" t="s">
        <v>682</v>
      </c>
      <c r="AE708" s="586"/>
      <c r="AF708" s="586"/>
      <c r="AG708" s="729"/>
      <c r="AH708" s="730"/>
      <c r="AI708" s="730"/>
      <c r="AJ708" s="730"/>
      <c r="AK708" s="730"/>
      <c r="AL708" s="730"/>
      <c r="AM708" s="730"/>
      <c r="AN708" s="730"/>
      <c r="AO708" s="730"/>
      <c r="AP708" s="730"/>
      <c r="AQ708" s="730"/>
      <c r="AR708" s="730"/>
      <c r="AS708" s="730"/>
      <c r="AT708" s="730"/>
      <c r="AU708" s="730"/>
      <c r="AV708" s="730"/>
      <c r="AW708" s="730"/>
      <c r="AX708" s="731"/>
    </row>
    <row r="709" spans="1:50" ht="34.5" customHeight="1" x14ac:dyDescent="0.15">
      <c r="A709" s="623"/>
      <c r="B709" s="625"/>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652</v>
      </c>
      <c r="AE709" s="308"/>
      <c r="AF709" s="308"/>
      <c r="AG709" s="89" t="s">
        <v>684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3"/>
      <c r="B711" s="625"/>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4"/>
      <c r="AD711" s="307" t="s">
        <v>652</v>
      </c>
      <c r="AE711" s="308"/>
      <c r="AF711" s="308"/>
      <c r="AG711" s="89" t="s">
        <v>683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4"/>
      <c r="AD712" s="769" t="s">
        <v>682</v>
      </c>
      <c r="AE712" s="770"/>
      <c r="AF712" s="770"/>
      <c r="AG712" s="794"/>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3"/>
      <c r="B713" s="625"/>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682</v>
      </c>
      <c r="AE713" s="308"/>
      <c r="AF713" s="650"/>
      <c r="AG713" s="89"/>
      <c r="AH713" s="90"/>
      <c r="AI713" s="90"/>
      <c r="AJ713" s="90"/>
      <c r="AK713" s="90"/>
      <c r="AL713" s="90"/>
      <c r="AM713" s="90"/>
      <c r="AN713" s="90"/>
      <c r="AO713" s="90"/>
      <c r="AP713" s="90"/>
      <c r="AQ713" s="90"/>
      <c r="AR713" s="90"/>
      <c r="AS713" s="90"/>
      <c r="AT713" s="90"/>
      <c r="AU713" s="90"/>
      <c r="AV713" s="90"/>
      <c r="AW713" s="90"/>
      <c r="AX713" s="91"/>
    </row>
    <row r="714" spans="1:50" ht="44.25"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91" t="s">
        <v>652</v>
      </c>
      <c r="AE714" s="792"/>
      <c r="AF714" s="793"/>
      <c r="AG714" s="723" t="s">
        <v>685</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1"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85" t="s">
        <v>652</v>
      </c>
      <c r="AE715" s="586"/>
      <c r="AF715" s="643"/>
      <c r="AG715" s="729" t="s">
        <v>686</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682</v>
      </c>
      <c r="AE716" s="608"/>
      <c r="AF716" s="608"/>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652</v>
      </c>
      <c r="AE717" s="308"/>
      <c r="AF717" s="308"/>
      <c r="AG717" s="89" t="s">
        <v>687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6"/>
      <c r="B718" s="627"/>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682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682</v>
      </c>
      <c r="AE719" s="586"/>
      <c r="AF719" s="58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86"/>
      <c r="C726" s="799" t="s">
        <v>52</v>
      </c>
      <c r="D726" s="821"/>
      <c r="E726" s="821"/>
      <c r="F726" s="822"/>
      <c r="G726" s="220" t="s">
        <v>688</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2" ht="67.5" customHeight="1" thickBot="1" x14ac:dyDescent="0.2">
      <c r="A727" s="787"/>
      <c r="B727" s="788"/>
      <c r="C727" s="735" t="s">
        <v>56</v>
      </c>
      <c r="D727" s="736"/>
      <c r="E727" s="736"/>
      <c r="F727" s="737"/>
      <c r="G727" s="559" t="s">
        <v>673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15"/>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691</v>
      </c>
      <c r="B731" s="661"/>
      <c r="C731" s="661"/>
      <c r="D731" s="661"/>
      <c r="E731" s="662"/>
      <c r="F731" s="716" t="s">
        <v>690</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301</v>
      </c>
      <c r="B733" s="661"/>
      <c r="C733" s="661"/>
      <c r="D733" s="661"/>
      <c r="E733" s="662"/>
      <c r="F733" s="618" t="s">
        <v>692</v>
      </c>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75" t="s">
        <v>591</v>
      </c>
      <c r="B737" s="196"/>
      <c r="C737" s="196"/>
      <c r="D737" s="197"/>
      <c r="E737" s="939" t="s">
        <v>636</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316</v>
      </c>
      <c r="B738" s="346"/>
      <c r="C738" s="346"/>
      <c r="D738" s="346"/>
      <c r="E738" s="939" t="s">
        <v>636</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315</v>
      </c>
      <c r="B739" s="346"/>
      <c r="C739" s="346"/>
      <c r="D739" s="346"/>
      <c r="E739" s="939" t="s">
        <v>636</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314</v>
      </c>
      <c r="B740" s="346"/>
      <c r="C740" s="346"/>
      <c r="D740" s="346"/>
      <c r="E740" s="939" t="s">
        <v>636</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313</v>
      </c>
      <c r="B741" s="346"/>
      <c r="C741" s="346"/>
      <c r="D741" s="346"/>
      <c r="E741" s="939" t="s">
        <v>636</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312</v>
      </c>
      <c r="B742" s="346"/>
      <c r="C742" s="346"/>
      <c r="D742" s="346"/>
      <c r="E742" s="939" t="s">
        <v>636</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311</v>
      </c>
      <c r="B743" s="346"/>
      <c r="C743" s="346"/>
      <c r="D743" s="346"/>
      <c r="E743" s="939" t="s">
        <v>636</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310</v>
      </c>
      <c r="B744" s="346"/>
      <c r="C744" s="346"/>
      <c r="D744" s="346"/>
      <c r="E744" s="939" t="s">
        <v>636</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309</v>
      </c>
      <c r="B745" s="346"/>
      <c r="C745" s="346"/>
      <c r="D745" s="346"/>
      <c r="E745" s="976" t="s">
        <v>651</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464</v>
      </c>
      <c r="B746" s="346"/>
      <c r="C746" s="346"/>
      <c r="D746" s="346"/>
      <c r="E746" s="945" t="s">
        <v>629</v>
      </c>
      <c r="F746" s="943"/>
      <c r="G746" s="943"/>
      <c r="H746" s="85" t="str">
        <f>IF(E746="","","-")</f>
        <v>-</v>
      </c>
      <c r="I746" s="943"/>
      <c r="J746" s="943"/>
      <c r="K746" s="85" t="str">
        <f>IF(I746="","","-")</f>
        <v/>
      </c>
      <c r="L746" s="944">
        <v>451</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428</v>
      </c>
      <c r="B747" s="346"/>
      <c r="C747" s="346"/>
      <c r="D747" s="346"/>
      <c r="E747" s="945" t="s">
        <v>629</v>
      </c>
      <c r="F747" s="943"/>
      <c r="G747" s="943"/>
      <c r="H747" s="85" t="str">
        <f>IF(E747="","","-")</f>
        <v>-</v>
      </c>
      <c r="I747" s="943"/>
      <c r="J747" s="943"/>
      <c r="K747" s="85" t="str">
        <f>IF(I747="","","-")</f>
        <v/>
      </c>
      <c r="L747" s="944">
        <v>484</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5" t="s">
        <v>303</v>
      </c>
      <c r="B748" s="596"/>
      <c r="C748" s="596"/>
      <c r="D748" s="596"/>
      <c r="E748" s="596"/>
      <c r="F748" s="59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5"/>
      <c r="B749" s="596"/>
      <c r="C749" s="596"/>
      <c r="D749" s="596"/>
      <c r="E749" s="596"/>
      <c r="F749" s="59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5"/>
      <c r="B750" s="596"/>
      <c r="C750" s="596"/>
      <c r="D750" s="596"/>
      <c r="E750" s="596"/>
      <c r="F750" s="59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5"/>
      <c r="B751" s="596"/>
      <c r="C751" s="596"/>
      <c r="D751" s="596"/>
      <c r="E751" s="596"/>
      <c r="F751" s="59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5"/>
      <c r="B752" s="596"/>
      <c r="C752" s="596"/>
      <c r="D752" s="596"/>
      <c r="E752" s="596"/>
      <c r="F752" s="59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5"/>
      <c r="B753" s="596"/>
      <c r="C753" s="596"/>
      <c r="D753" s="596"/>
      <c r="E753" s="596"/>
      <c r="F753" s="59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5"/>
      <c r="B754" s="596"/>
      <c r="C754" s="596"/>
      <c r="D754" s="596"/>
      <c r="E754" s="596"/>
      <c r="F754" s="59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5"/>
      <c r="B755" s="596"/>
      <c r="C755" s="596"/>
      <c r="D755" s="596"/>
      <c r="E755" s="596"/>
      <c r="F755" s="59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5"/>
      <c r="B756" s="596"/>
      <c r="C756" s="596"/>
      <c r="D756" s="596"/>
      <c r="E756" s="596"/>
      <c r="F756" s="59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5"/>
      <c r="B757" s="596"/>
      <c r="C757" s="596"/>
      <c r="D757" s="596"/>
      <c r="E757" s="596"/>
      <c r="F757" s="59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5"/>
      <c r="B758" s="596"/>
      <c r="C758" s="596"/>
      <c r="D758" s="596"/>
      <c r="E758" s="596"/>
      <c r="F758" s="59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5"/>
      <c r="B759" s="596"/>
      <c r="C759" s="596"/>
      <c r="D759" s="596"/>
      <c r="E759" s="596"/>
      <c r="F759" s="59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5"/>
      <c r="B760" s="596"/>
      <c r="C760" s="596"/>
      <c r="D760" s="596"/>
      <c r="E760" s="596"/>
      <c r="F760" s="59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5"/>
      <c r="B761" s="596"/>
      <c r="C761" s="596"/>
      <c r="D761" s="596"/>
      <c r="E761" s="596"/>
      <c r="F761" s="59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5"/>
      <c r="B762" s="596"/>
      <c r="C762" s="596"/>
      <c r="D762" s="596"/>
      <c r="E762" s="596"/>
      <c r="F762" s="59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5"/>
      <c r="B763" s="596"/>
      <c r="C763" s="596"/>
      <c r="D763" s="596"/>
      <c r="E763" s="596"/>
      <c r="F763" s="59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5"/>
      <c r="B764" s="596"/>
      <c r="C764" s="596"/>
      <c r="D764" s="596"/>
      <c r="E764" s="596"/>
      <c r="F764" s="59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5"/>
      <c r="B765" s="596"/>
      <c r="C765" s="596"/>
      <c r="D765" s="596"/>
      <c r="E765" s="596"/>
      <c r="F765" s="59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5"/>
      <c r="B766" s="596"/>
      <c r="C766" s="596"/>
      <c r="D766" s="596"/>
      <c r="E766" s="596"/>
      <c r="F766" s="59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5"/>
      <c r="B767" s="596"/>
      <c r="C767" s="596"/>
      <c r="D767" s="596"/>
      <c r="E767" s="596"/>
      <c r="F767" s="59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5"/>
      <c r="B768" s="596"/>
      <c r="C768" s="596"/>
      <c r="D768" s="596"/>
      <c r="E768" s="596"/>
      <c r="F768" s="59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5"/>
      <c r="B769" s="596"/>
      <c r="C769" s="596"/>
      <c r="D769" s="596"/>
      <c r="E769" s="596"/>
      <c r="F769" s="59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5"/>
      <c r="B770" s="596"/>
      <c r="C770" s="596"/>
      <c r="D770" s="596"/>
      <c r="E770" s="596"/>
      <c r="F770" s="59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5"/>
      <c r="B771" s="596"/>
      <c r="C771" s="596"/>
      <c r="D771" s="596"/>
      <c r="E771" s="596"/>
      <c r="F771" s="59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5"/>
      <c r="B772" s="596"/>
      <c r="C772" s="596"/>
      <c r="D772" s="596"/>
      <c r="E772" s="596"/>
      <c r="F772" s="59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5"/>
      <c r="B773" s="596"/>
      <c r="C773" s="596"/>
      <c r="D773" s="596"/>
      <c r="E773" s="596"/>
      <c r="F773" s="59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5"/>
      <c r="B774" s="596"/>
      <c r="C774" s="596"/>
      <c r="D774" s="596"/>
      <c r="E774" s="596"/>
      <c r="F774" s="59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5"/>
      <c r="B775" s="596"/>
      <c r="C775" s="596"/>
      <c r="D775" s="596"/>
      <c r="E775" s="596"/>
      <c r="F775" s="59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5"/>
      <c r="B776" s="596"/>
      <c r="C776" s="596"/>
      <c r="D776" s="596"/>
      <c r="E776" s="596"/>
      <c r="F776" s="59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5"/>
      <c r="B777" s="596"/>
      <c r="C777" s="596"/>
      <c r="D777" s="596"/>
      <c r="E777" s="596"/>
      <c r="F777" s="59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5"/>
      <c r="B778" s="596"/>
      <c r="C778" s="596"/>
      <c r="D778" s="596"/>
      <c r="E778" s="596"/>
      <c r="F778" s="59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5"/>
      <c r="B779" s="596"/>
      <c r="C779" s="596"/>
      <c r="D779" s="596"/>
      <c r="E779" s="596"/>
      <c r="F779" s="59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5"/>
      <c r="B780" s="596"/>
      <c r="C780" s="596"/>
      <c r="D780" s="596"/>
      <c r="E780" s="596"/>
      <c r="F780" s="59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5"/>
      <c r="B781" s="596"/>
      <c r="C781" s="596"/>
      <c r="D781" s="596"/>
      <c r="E781" s="596"/>
      <c r="F781" s="59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5"/>
      <c r="B782" s="596"/>
      <c r="C782" s="596"/>
      <c r="D782" s="596"/>
      <c r="E782" s="596"/>
      <c r="F782" s="59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5"/>
      <c r="B783" s="596"/>
      <c r="C783" s="596"/>
      <c r="D783" s="596"/>
      <c r="E783" s="596"/>
      <c r="F783" s="59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5"/>
      <c r="B784" s="596"/>
      <c r="C784" s="596"/>
      <c r="D784" s="596"/>
      <c r="E784" s="596"/>
      <c r="F784" s="59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5"/>
      <c r="B785" s="596"/>
      <c r="C785" s="596"/>
      <c r="D785" s="596"/>
      <c r="E785" s="596"/>
      <c r="F785" s="59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65.25" customHeight="1" thickBot="1" x14ac:dyDescent="0.2">
      <c r="A786" s="598"/>
      <c r="B786" s="599"/>
      <c r="C786" s="599"/>
      <c r="D786" s="599"/>
      <c r="E786" s="599"/>
      <c r="F786" s="6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9" t="s">
        <v>305</v>
      </c>
      <c r="B787" s="610"/>
      <c r="C787" s="610"/>
      <c r="D787" s="610"/>
      <c r="E787" s="610"/>
      <c r="F787" s="611"/>
      <c r="G787" s="576" t="s">
        <v>281</v>
      </c>
      <c r="H787" s="577"/>
      <c r="I787" s="577"/>
      <c r="J787" s="577"/>
      <c r="K787" s="577"/>
      <c r="L787" s="577"/>
      <c r="M787" s="577"/>
      <c r="N787" s="577"/>
      <c r="O787" s="577"/>
      <c r="P787" s="577"/>
      <c r="Q787" s="577"/>
      <c r="R787" s="577"/>
      <c r="S787" s="577"/>
      <c r="T787" s="577"/>
      <c r="U787" s="577"/>
      <c r="V787" s="577"/>
      <c r="W787" s="577"/>
      <c r="X787" s="577"/>
      <c r="Y787" s="577"/>
      <c r="Z787" s="577"/>
      <c r="AA787" s="577"/>
      <c r="AB787" s="578"/>
      <c r="AC787" s="576" t="s">
        <v>282</v>
      </c>
      <c r="AD787" s="577"/>
      <c r="AE787" s="577"/>
      <c r="AF787" s="577"/>
      <c r="AG787" s="577"/>
      <c r="AH787" s="577"/>
      <c r="AI787" s="577"/>
      <c r="AJ787" s="577"/>
      <c r="AK787" s="577"/>
      <c r="AL787" s="577"/>
      <c r="AM787" s="577"/>
      <c r="AN787" s="577"/>
      <c r="AO787" s="577"/>
      <c r="AP787" s="577"/>
      <c r="AQ787" s="577"/>
      <c r="AR787" s="577"/>
      <c r="AS787" s="577"/>
      <c r="AT787" s="577"/>
      <c r="AU787" s="577"/>
      <c r="AV787" s="577"/>
      <c r="AW787" s="577"/>
      <c r="AX787" s="780"/>
    </row>
    <row r="788" spans="1:51" ht="24.75" customHeight="1" x14ac:dyDescent="0.15">
      <c r="A788" s="612"/>
      <c r="B788" s="613"/>
      <c r="C788" s="613"/>
      <c r="D788" s="613"/>
      <c r="E788" s="613"/>
      <c r="F788" s="614"/>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2"/>
      <c r="B789" s="613"/>
      <c r="C789" s="613"/>
      <c r="D789" s="613"/>
      <c r="E789" s="613"/>
      <c r="F789" s="614"/>
      <c r="G789" s="657"/>
      <c r="H789" s="658"/>
      <c r="I789" s="658"/>
      <c r="J789" s="658"/>
      <c r="K789" s="659"/>
      <c r="L789" s="651" t="s">
        <v>672</v>
      </c>
      <c r="M789" s="652"/>
      <c r="N789" s="652"/>
      <c r="O789" s="652"/>
      <c r="P789" s="652"/>
      <c r="Q789" s="652"/>
      <c r="R789" s="652"/>
      <c r="S789" s="652"/>
      <c r="T789" s="652"/>
      <c r="U789" s="652"/>
      <c r="V789" s="652"/>
      <c r="W789" s="652"/>
      <c r="X789" s="653"/>
      <c r="Y789" s="367"/>
      <c r="Z789" s="368"/>
      <c r="AA789" s="368"/>
      <c r="AB789" s="789"/>
      <c r="AC789" s="657"/>
      <c r="AD789" s="658"/>
      <c r="AE789" s="658"/>
      <c r="AF789" s="658"/>
      <c r="AG789" s="659"/>
      <c r="AH789" s="651"/>
      <c r="AI789" s="652"/>
      <c r="AJ789" s="652"/>
      <c r="AK789" s="652"/>
      <c r="AL789" s="652"/>
      <c r="AM789" s="652"/>
      <c r="AN789" s="652"/>
      <c r="AO789" s="652"/>
      <c r="AP789" s="652"/>
      <c r="AQ789" s="652"/>
      <c r="AR789" s="652"/>
      <c r="AS789" s="652"/>
      <c r="AT789" s="653"/>
      <c r="AU789" s="367"/>
      <c r="AV789" s="368"/>
      <c r="AW789" s="368"/>
      <c r="AX789" s="369"/>
    </row>
    <row r="790" spans="1:51" ht="24.75" customHeight="1" x14ac:dyDescent="0.15">
      <c r="A790" s="612"/>
      <c r="B790" s="613"/>
      <c r="C790" s="613"/>
      <c r="D790" s="613"/>
      <c r="E790" s="613"/>
      <c r="F790" s="614"/>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1" ht="24.75" customHeight="1" x14ac:dyDescent="0.15">
      <c r="A791" s="612"/>
      <c r="B791" s="613"/>
      <c r="C791" s="613"/>
      <c r="D791" s="613"/>
      <c r="E791" s="613"/>
      <c r="F791" s="614"/>
      <c r="G791" s="587"/>
      <c r="H791" s="588"/>
      <c r="I791" s="588"/>
      <c r="J791" s="588"/>
      <c r="K791" s="589"/>
      <c r="L791" s="579"/>
      <c r="M791" s="580"/>
      <c r="N791" s="580"/>
      <c r="O791" s="580"/>
      <c r="P791" s="580"/>
      <c r="Q791" s="580"/>
      <c r="R791" s="580"/>
      <c r="S791" s="580"/>
      <c r="T791" s="580"/>
      <c r="U791" s="580"/>
      <c r="V791" s="580"/>
      <c r="W791" s="580"/>
      <c r="X791" s="581"/>
      <c r="Y791" s="582"/>
      <c r="Z791" s="583"/>
      <c r="AA791" s="583"/>
      <c r="AB791" s="593"/>
      <c r="AC791" s="587"/>
      <c r="AD791" s="588"/>
      <c r="AE791" s="588"/>
      <c r="AF791" s="588"/>
      <c r="AG791" s="589"/>
      <c r="AH791" s="579"/>
      <c r="AI791" s="580"/>
      <c r="AJ791" s="580"/>
      <c r="AK791" s="580"/>
      <c r="AL791" s="580"/>
      <c r="AM791" s="580"/>
      <c r="AN791" s="580"/>
      <c r="AO791" s="580"/>
      <c r="AP791" s="580"/>
      <c r="AQ791" s="580"/>
      <c r="AR791" s="580"/>
      <c r="AS791" s="580"/>
      <c r="AT791" s="581"/>
      <c r="AU791" s="582"/>
      <c r="AV791" s="583"/>
      <c r="AW791" s="583"/>
      <c r="AX791" s="584"/>
    </row>
    <row r="792" spans="1:51" ht="24.75" customHeight="1" x14ac:dyDescent="0.15">
      <c r="A792" s="612"/>
      <c r="B792" s="613"/>
      <c r="C792" s="613"/>
      <c r="D792" s="613"/>
      <c r="E792" s="613"/>
      <c r="F792" s="614"/>
      <c r="G792" s="587"/>
      <c r="H792" s="588"/>
      <c r="I792" s="588"/>
      <c r="J792" s="588"/>
      <c r="K792" s="589"/>
      <c r="L792" s="579"/>
      <c r="M792" s="580"/>
      <c r="N792" s="580"/>
      <c r="O792" s="580"/>
      <c r="P792" s="580"/>
      <c r="Q792" s="580"/>
      <c r="R792" s="580"/>
      <c r="S792" s="580"/>
      <c r="T792" s="580"/>
      <c r="U792" s="580"/>
      <c r="V792" s="580"/>
      <c r="W792" s="580"/>
      <c r="X792" s="581"/>
      <c r="Y792" s="582"/>
      <c r="Z792" s="583"/>
      <c r="AA792" s="583"/>
      <c r="AB792" s="593"/>
      <c r="AC792" s="587"/>
      <c r="AD792" s="588"/>
      <c r="AE792" s="588"/>
      <c r="AF792" s="588"/>
      <c r="AG792" s="589"/>
      <c r="AH792" s="579"/>
      <c r="AI792" s="580"/>
      <c r="AJ792" s="580"/>
      <c r="AK792" s="580"/>
      <c r="AL792" s="580"/>
      <c r="AM792" s="580"/>
      <c r="AN792" s="580"/>
      <c r="AO792" s="580"/>
      <c r="AP792" s="580"/>
      <c r="AQ792" s="580"/>
      <c r="AR792" s="580"/>
      <c r="AS792" s="580"/>
      <c r="AT792" s="581"/>
      <c r="AU792" s="582"/>
      <c r="AV792" s="583"/>
      <c r="AW792" s="583"/>
      <c r="AX792" s="584"/>
    </row>
    <row r="793" spans="1:51" ht="24.75" customHeight="1" x14ac:dyDescent="0.15">
      <c r="A793" s="612"/>
      <c r="B793" s="613"/>
      <c r="C793" s="613"/>
      <c r="D793" s="613"/>
      <c r="E793" s="613"/>
      <c r="F793" s="614"/>
      <c r="G793" s="587"/>
      <c r="H793" s="588"/>
      <c r="I793" s="588"/>
      <c r="J793" s="588"/>
      <c r="K793" s="589"/>
      <c r="L793" s="579"/>
      <c r="M793" s="580"/>
      <c r="N793" s="580"/>
      <c r="O793" s="580"/>
      <c r="P793" s="580"/>
      <c r="Q793" s="580"/>
      <c r="R793" s="580"/>
      <c r="S793" s="580"/>
      <c r="T793" s="580"/>
      <c r="U793" s="580"/>
      <c r="V793" s="580"/>
      <c r="W793" s="580"/>
      <c r="X793" s="581"/>
      <c r="Y793" s="582"/>
      <c r="Z793" s="583"/>
      <c r="AA793" s="583"/>
      <c r="AB793" s="593"/>
      <c r="AC793" s="587"/>
      <c r="AD793" s="588"/>
      <c r="AE793" s="588"/>
      <c r="AF793" s="588"/>
      <c r="AG793" s="589"/>
      <c r="AH793" s="579"/>
      <c r="AI793" s="580"/>
      <c r="AJ793" s="580"/>
      <c r="AK793" s="580"/>
      <c r="AL793" s="580"/>
      <c r="AM793" s="580"/>
      <c r="AN793" s="580"/>
      <c r="AO793" s="580"/>
      <c r="AP793" s="580"/>
      <c r="AQ793" s="580"/>
      <c r="AR793" s="580"/>
      <c r="AS793" s="580"/>
      <c r="AT793" s="581"/>
      <c r="AU793" s="582"/>
      <c r="AV793" s="583"/>
      <c r="AW793" s="583"/>
      <c r="AX793" s="584"/>
    </row>
    <row r="794" spans="1:51" ht="24.75" customHeight="1" x14ac:dyDescent="0.15">
      <c r="A794" s="612"/>
      <c r="B794" s="613"/>
      <c r="C794" s="613"/>
      <c r="D794" s="613"/>
      <c r="E794" s="613"/>
      <c r="F794" s="614"/>
      <c r="G794" s="587"/>
      <c r="H794" s="588"/>
      <c r="I794" s="588"/>
      <c r="J794" s="588"/>
      <c r="K794" s="589"/>
      <c r="L794" s="579"/>
      <c r="M794" s="580"/>
      <c r="N794" s="580"/>
      <c r="O794" s="580"/>
      <c r="P794" s="580"/>
      <c r="Q794" s="580"/>
      <c r="R794" s="580"/>
      <c r="S794" s="580"/>
      <c r="T794" s="580"/>
      <c r="U794" s="580"/>
      <c r="V794" s="580"/>
      <c r="W794" s="580"/>
      <c r="X794" s="581"/>
      <c r="Y794" s="582"/>
      <c r="Z794" s="583"/>
      <c r="AA794" s="583"/>
      <c r="AB794" s="593"/>
      <c r="AC794" s="587"/>
      <c r="AD794" s="588"/>
      <c r="AE794" s="588"/>
      <c r="AF794" s="588"/>
      <c r="AG794" s="589"/>
      <c r="AH794" s="579"/>
      <c r="AI794" s="580"/>
      <c r="AJ794" s="580"/>
      <c r="AK794" s="580"/>
      <c r="AL794" s="580"/>
      <c r="AM794" s="580"/>
      <c r="AN794" s="580"/>
      <c r="AO794" s="580"/>
      <c r="AP794" s="580"/>
      <c r="AQ794" s="580"/>
      <c r="AR794" s="580"/>
      <c r="AS794" s="580"/>
      <c r="AT794" s="581"/>
      <c r="AU794" s="582"/>
      <c r="AV794" s="583"/>
      <c r="AW794" s="583"/>
      <c r="AX794" s="584"/>
    </row>
    <row r="795" spans="1:51" ht="24.75" customHeight="1" x14ac:dyDescent="0.15">
      <c r="A795" s="612"/>
      <c r="B795" s="613"/>
      <c r="C795" s="613"/>
      <c r="D795" s="613"/>
      <c r="E795" s="613"/>
      <c r="F795" s="614"/>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1" ht="24.75" customHeight="1" x14ac:dyDescent="0.15">
      <c r="A796" s="612"/>
      <c r="B796" s="613"/>
      <c r="C796" s="613"/>
      <c r="D796" s="613"/>
      <c r="E796" s="613"/>
      <c r="F796" s="614"/>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1" ht="24.75" customHeight="1" x14ac:dyDescent="0.15">
      <c r="A797" s="612"/>
      <c r="B797" s="613"/>
      <c r="C797" s="613"/>
      <c r="D797" s="613"/>
      <c r="E797" s="613"/>
      <c r="F797" s="614"/>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1" ht="24.75" customHeight="1" x14ac:dyDescent="0.15">
      <c r="A798" s="612"/>
      <c r="B798" s="613"/>
      <c r="C798" s="613"/>
      <c r="D798" s="613"/>
      <c r="E798" s="613"/>
      <c r="F798" s="614"/>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1" ht="24.75" customHeight="1" x14ac:dyDescent="0.15">
      <c r="A799" s="612"/>
      <c r="B799" s="613"/>
      <c r="C799" s="613"/>
      <c r="D799" s="613"/>
      <c r="E799" s="613"/>
      <c r="F799" s="614"/>
      <c r="G799" s="810" t="s">
        <v>20</v>
      </c>
      <c r="H799" s="811"/>
      <c r="I799" s="811"/>
      <c r="J799" s="811"/>
      <c r="K799" s="811"/>
      <c r="L799" s="812"/>
      <c r="M799" s="813"/>
      <c r="N799" s="813"/>
      <c r="O799" s="813"/>
      <c r="P799" s="813"/>
      <c r="Q799" s="813"/>
      <c r="R799" s="813"/>
      <c r="S799" s="813"/>
      <c r="T799" s="813"/>
      <c r="U799" s="813"/>
      <c r="V799" s="813"/>
      <c r="W799" s="813"/>
      <c r="X799" s="814"/>
      <c r="Y799" s="815">
        <f>SUM(Y789:AB798)</f>
        <v>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24.75" hidden="1" customHeight="1" x14ac:dyDescent="0.15">
      <c r="A800" s="612"/>
      <c r="B800" s="613"/>
      <c r="C800" s="613"/>
      <c r="D800" s="613"/>
      <c r="E800" s="613"/>
      <c r="F800" s="614"/>
      <c r="G800" s="576" t="s">
        <v>242</v>
      </c>
      <c r="H800" s="577"/>
      <c r="I800" s="577"/>
      <c r="J800" s="577"/>
      <c r="K800" s="577"/>
      <c r="L800" s="577"/>
      <c r="M800" s="577"/>
      <c r="N800" s="577"/>
      <c r="O800" s="577"/>
      <c r="P800" s="577"/>
      <c r="Q800" s="577"/>
      <c r="R800" s="577"/>
      <c r="S800" s="577"/>
      <c r="T800" s="577"/>
      <c r="U800" s="577"/>
      <c r="V800" s="577"/>
      <c r="W800" s="577"/>
      <c r="X800" s="577"/>
      <c r="Y800" s="577"/>
      <c r="Z800" s="577"/>
      <c r="AA800" s="577"/>
      <c r="AB800" s="578"/>
      <c r="AC800" s="576" t="s">
        <v>241</v>
      </c>
      <c r="AD800" s="577"/>
      <c r="AE800" s="577"/>
      <c r="AF800" s="577"/>
      <c r="AG800" s="577"/>
      <c r="AH800" s="577"/>
      <c r="AI800" s="577"/>
      <c r="AJ800" s="577"/>
      <c r="AK800" s="577"/>
      <c r="AL800" s="577"/>
      <c r="AM800" s="577"/>
      <c r="AN800" s="577"/>
      <c r="AO800" s="577"/>
      <c r="AP800" s="577"/>
      <c r="AQ800" s="577"/>
      <c r="AR800" s="577"/>
      <c r="AS800" s="577"/>
      <c r="AT800" s="577"/>
      <c r="AU800" s="577"/>
      <c r="AV800" s="577"/>
      <c r="AW800" s="577"/>
      <c r="AX800" s="780"/>
      <c r="AY800">
        <f>COUNTA($G$802,$AC$802)</f>
        <v>0</v>
      </c>
    </row>
    <row r="801" spans="1:51" ht="24.75" hidden="1" customHeight="1" x14ac:dyDescent="0.15">
      <c r="A801" s="612"/>
      <c r="B801" s="613"/>
      <c r="C801" s="613"/>
      <c r="D801" s="613"/>
      <c r="E801" s="613"/>
      <c r="F801" s="614"/>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2"/>
      <c r="B802" s="613"/>
      <c r="C802" s="613"/>
      <c r="D802" s="613"/>
      <c r="E802" s="613"/>
      <c r="F802" s="614"/>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v>0</v>
      </c>
      <c r="AV802" s="368"/>
      <c r="AW802" s="368"/>
      <c r="AX802" s="369"/>
      <c r="AY802">
        <f t="shared" ref="AY802:AY812" si="115">$AY$800</f>
        <v>0</v>
      </c>
    </row>
    <row r="803" spans="1:51" ht="24.75" hidden="1" customHeight="1" x14ac:dyDescent="0.15">
      <c r="A803" s="612"/>
      <c r="B803" s="613"/>
      <c r="C803" s="613"/>
      <c r="D803" s="613"/>
      <c r="E803" s="613"/>
      <c r="F803" s="614"/>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c r="AY803">
        <f t="shared" si="115"/>
        <v>0</v>
      </c>
    </row>
    <row r="804" spans="1:51" ht="24.75" hidden="1" customHeight="1" x14ac:dyDescent="0.15">
      <c r="A804" s="612"/>
      <c r="B804" s="613"/>
      <c r="C804" s="613"/>
      <c r="D804" s="613"/>
      <c r="E804" s="613"/>
      <c r="F804" s="614"/>
      <c r="G804" s="587"/>
      <c r="H804" s="588"/>
      <c r="I804" s="588"/>
      <c r="J804" s="588"/>
      <c r="K804" s="589"/>
      <c r="L804" s="579"/>
      <c r="M804" s="580"/>
      <c r="N804" s="580"/>
      <c r="O804" s="580"/>
      <c r="P804" s="580"/>
      <c r="Q804" s="580"/>
      <c r="R804" s="580"/>
      <c r="S804" s="580"/>
      <c r="T804" s="580"/>
      <c r="U804" s="580"/>
      <c r="V804" s="580"/>
      <c r="W804" s="580"/>
      <c r="X804" s="581"/>
      <c r="Y804" s="582"/>
      <c r="Z804" s="583"/>
      <c r="AA804" s="583"/>
      <c r="AB804" s="593"/>
      <c r="AC804" s="587"/>
      <c r="AD804" s="588"/>
      <c r="AE804" s="588"/>
      <c r="AF804" s="588"/>
      <c r="AG804" s="589"/>
      <c r="AH804" s="579"/>
      <c r="AI804" s="580"/>
      <c r="AJ804" s="580"/>
      <c r="AK804" s="580"/>
      <c r="AL804" s="580"/>
      <c r="AM804" s="580"/>
      <c r="AN804" s="580"/>
      <c r="AO804" s="580"/>
      <c r="AP804" s="580"/>
      <c r="AQ804" s="580"/>
      <c r="AR804" s="580"/>
      <c r="AS804" s="580"/>
      <c r="AT804" s="581"/>
      <c r="AU804" s="582"/>
      <c r="AV804" s="583"/>
      <c r="AW804" s="583"/>
      <c r="AX804" s="584"/>
      <c r="AY804">
        <f t="shared" si="115"/>
        <v>0</v>
      </c>
    </row>
    <row r="805" spans="1:51" ht="24.75" hidden="1" customHeight="1" x14ac:dyDescent="0.15">
      <c r="A805" s="612"/>
      <c r="B805" s="613"/>
      <c r="C805" s="613"/>
      <c r="D805" s="613"/>
      <c r="E805" s="613"/>
      <c r="F805" s="614"/>
      <c r="G805" s="587"/>
      <c r="H805" s="588"/>
      <c r="I805" s="588"/>
      <c r="J805" s="588"/>
      <c r="K805" s="589"/>
      <c r="L805" s="579"/>
      <c r="M805" s="580"/>
      <c r="N805" s="580"/>
      <c r="O805" s="580"/>
      <c r="P805" s="580"/>
      <c r="Q805" s="580"/>
      <c r="R805" s="580"/>
      <c r="S805" s="580"/>
      <c r="T805" s="580"/>
      <c r="U805" s="580"/>
      <c r="V805" s="580"/>
      <c r="W805" s="580"/>
      <c r="X805" s="581"/>
      <c r="Y805" s="582"/>
      <c r="Z805" s="583"/>
      <c r="AA805" s="583"/>
      <c r="AB805" s="593"/>
      <c r="AC805" s="587"/>
      <c r="AD805" s="588"/>
      <c r="AE805" s="588"/>
      <c r="AF805" s="588"/>
      <c r="AG805" s="589"/>
      <c r="AH805" s="579"/>
      <c r="AI805" s="580"/>
      <c r="AJ805" s="580"/>
      <c r="AK805" s="580"/>
      <c r="AL805" s="580"/>
      <c r="AM805" s="580"/>
      <c r="AN805" s="580"/>
      <c r="AO805" s="580"/>
      <c r="AP805" s="580"/>
      <c r="AQ805" s="580"/>
      <c r="AR805" s="580"/>
      <c r="AS805" s="580"/>
      <c r="AT805" s="581"/>
      <c r="AU805" s="582"/>
      <c r="AV805" s="583"/>
      <c r="AW805" s="583"/>
      <c r="AX805" s="584"/>
      <c r="AY805">
        <f t="shared" si="115"/>
        <v>0</v>
      </c>
    </row>
    <row r="806" spans="1:51" ht="24.75" hidden="1" customHeight="1" x14ac:dyDescent="0.15">
      <c r="A806" s="612"/>
      <c r="B806" s="613"/>
      <c r="C806" s="613"/>
      <c r="D806" s="613"/>
      <c r="E806" s="613"/>
      <c r="F806" s="614"/>
      <c r="G806" s="587"/>
      <c r="H806" s="588"/>
      <c r="I806" s="588"/>
      <c r="J806" s="588"/>
      <c r="K806" s="589"/>
      <c r="L806" s="579"/>
      <c r="M806" s="580"/>
      <c r="N806" s="580"/>
      <c r="O806" s="580"/>
      <c r="P806" s="580"/>
      <c r="Q806" s="580"/>
      <c r="R806" s="580"/>
      <c r="S806" s="580"/>
      <c r="T806" s="580"/>
      <c r="U806" s="580"/>
      <c r="V806" s="580"/>
      <c r="W806" s="580"/>
      <c r="X806" s="581"/>
      <c r="Y806" s="582"/>
      <c r="Z806" s="583"/>
      <c r="AA806" s="583"/>
      <c r="AB806" s="593"/>
      <c r="AC806" s="587"/>
      <c r="AD806" s="588"/>
      <c r="AE806" s="588"/>
      <c r="AF806" s="588"/>
      <c r="AG806" s="589"/>
      <c r="AH806" s="579"/>
      <c r="AI806" s="580"/>
      <c r="AJ806" s="580"/>
      <c r="AK806" s="580"/>
      <c r="AL806" s="580"/>
      <c r="AM806" s="580"/>
      <c r="AN806" s="580"/>
      <c r="AO806" s="580"/>
      <c r="AP806" s="580"/>
      <c r="AQ806" s="580"/>
      <c r="AR806" s="580"/>
      <c r="AS806" s="580"/>
      <c r="AT806" s="581"/>
      <c r="AU806" s="582"/>
      <c r="AV806" s="583"/>
      <c r="AW806" s="583"/>
      <c r="AX806" s="584"/>
      <c r="AY806">
        <f t="shared" si="115"/>
        <v>0</v>
      </c>
    </row>
    <row r="807" spans="1:51" ht="24.75" hidden="1" customHeight="1" x14ac:dyDescent="0.15">
      <c r="A807" s="612"/>
      <c r="B807" s="613"/>
      <c r="C807" s="613"/>
      <c r="D807" s="613"/>
      <c r="E807" s="613"/>
      <c r="F807" s="614"/>
      <c r="G807" s="587"/>
      <c r="H807" s="588"/>
      <c r="I807" s="588"/>
      <c r="J807" s="588"/>
      <c r="K807" s="589"/>
      <c r="L807" s="579"/>
      <c r="M807" s="580"/>
      <c r="N807" s="580"/>
      <c r="O807" s="580"/>
      <c r="P807" s="580"/>
      <c r="Q807" s="580"/>
      <c r="R807" s="580"/>
      <c r="S807" s="580"/>
      <c r="T807" s="580"/>
      <c r="U807" s="580"/>
      <c r="V807" s="580"/>
      <c r="W807" s="580"/>
      <c r="X807" s="581"/>
      <c r="Y807" s="582"/>
      <c r="Z807" s="583"/>
      <c r="AA807" s="583"/>
      <c r="AB807" s="593"/>
      <c r="AC807" s="587"/>
      <c r="AD807" s="588"/>
      <c r="AE807" s="588"/>
      <c r="AF807" s="588"/>
      <c r="AG807" s="589"/>
      <c r="AH807" s="579"/>
      <c r="AI807" s="580"/>
      <c r="AJ807" s="580"/>
      <c r="AK807" s="580"/>
      <c r="AL807" s="580"/>
      <c r="AM807" s="580"/>
      <c r="AN807" s="580"/>
      <c r="AO807" s="580"/>
      <c r="AP807" s="580"/>
      <c r="AQ807" s="580"/>
      <c r="AR807" s="580"/>
      <c r="AS807" s="580"/>
      <c r="AT807" s="581"/>
      <c r="AU807" s="582"/>
      <c r="AV807" s="583"/>
      <c r="AW807" s="583"/>
      <c r="AX807" s="584"/>
      <c r="AY807">
        <f t="shared" si="115"/>
        <v>0</v>
      </c>
    </row>
    <row r="808" spans="1:51" ht="24.75" hidden="1" customHeight="1" x14ac:dyDescent="0.15">
      <c r="A808" s="612"/>
      <c r="B808" s="613"/>
      <c r="C808" s="613"/>
      <c r="D808" s="613"/>
      <c r="E808" s="613"/>
      <c r="F808" s="614"/>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c r="AY808">
        <f t="shared" si="115"/>
        <v>0</v>
      </c>
    </row>
    <row r="809" spans="1:51" ht="24.75" hidden="1" customHeight="1" x14ac:dyDescent="0.15">
      <c r="A809" s="612"/>
      <c r="B809" s="613"/>
      <c r="C809" s="613"/>
      <c r="D809" s="613"/>
      <c r="E809" s="613"/>
      <c r="F809" s="614"/>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c r="AY809">
        <f t="shared" si="115"/>
        <v>0</v>
      </c>
    </row>
    <row r="810" spans="1:51" ht="24.75" hidden="1" customHeight="1" x14ac:dyDescent="0.15">
      <c r="A810" s="612"/>
      <c r="B810" s="613"/>
      <c r="C810" s="613"/>
      <c r="D810" s="613"/>
      <c r="E810" s="613"/>
      <c r="F810" s="614"/>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c r="AY810">
        <f t="shared" si="115"/>
        <v>0</v>
      </c>
    </row>
    <row r="811" spans="1:51" ht="24.75" hidden="1" customHeight="1" x14ac:dyDescent="0.15">
      <c r="A811" s="612"/>
      <c r="B811" s="613"/>
      <c r="C811" s="613"/>
      <c r="D811" s="613"/>
      <c r="E811" s="613"/>
      <c r="F811" s="614"/>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c r="AY811">
        <f t="shared" si="115"/>
        <v>0</v>
      </c>
    </row>
    <row r="812" spans="1:51" ht="24.75" hidden="1" customHeight="1" thickBot="1" x14ac:dyDescent="0.2">
      <c r="A812" s="612"/>
      <c r="B812" s="613"/>
      <c r="C812" s="613"/>
      <c r="D812" s="613"/>
      <c r="E812" s="613"/>
      <c r="F812" s="614"/>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2"/>
      <c r="B813" s="613"/>
      <c r="C813" s="613"/>
      <c r="D813" s="613"/>
      <c r="E813" s="613"/>
      <c r="F813" s="614"/>
      <c r="G813" s="576" t="s">
        <v>243</v>
      </c>
      <c r="H813" s="577"/>
      <c r="I813" s="577"/>
      <c r="J813" s="577"/>
      <c r="K813" s="577"/>
      <c r="L813" s="577"/>
      <c r="M813" s="577"/>
      <c r="N813" s="577"/>
      <c r="O813" s="577"/>
      <c r="P813" s="577"/>
      <c r="Q813" s="577"/>
      <c r="R813" s="577"/>
      <c r="S813" s="577"/>
      <c r="T813" s="577"/>
      <c r="U813" s="577"/>
      <c r="V813" s="577"/>
      <c r="W813" s="577"/>
      <c r="X813" s="577"/>
      <c r="Y813" s="577"/>
      <c r="Z813" s="577"/>
      <c r="AA813" s="577"/>
      <c r="AB813" s="578"/>
      <c r="AC813" s="576" t="s">
        <v>244</v>
      </c>
      <c r="AD813" s="577"/>
      <c r="AE813" s="577"/>
      <c r="AF813" s="577"/>
      <c r="AG813" s="577"/>
      <c r="AH813" s="577"/>
      <c r="AI813" s="577"/>
      <c r="AJ813" s="577"/>
      <c r="AK813" s="577"/>
      <c r="AL813" s="577"/>
      <c r="AM813" s="577"/>
      <c r="AN813" s="577"/>
      <c r="AO813" s="577"/>
      <c r="AP813" s="577"/>
      <c r="AQ813" s="577"/>
      <c r="AR813" s="577"/>
      <c r="AS813" s="577"/>
      <c r="AT813" s="577"/>
      <c r="AU813" s="577"/>
      <c r="AV813" s="577"/>
      <c r="AW813" s="577"/>
      <c r="AX813" s="780"/>
      <c r="AY813">
        <f>COUNTA($G$815,$AC$815)</f>
        <v>0</v>
      </c>
    </row>
    <row r="814" spans="1:51" ht="24.75" hidden="1" customHeight="1" x14ac:dyDescent="0.15">
      <c r="A814" s="612"/>
      <c r="B814" s="613"/>
      <c r="C814" s="613"/>
      <c r="D814" s="613"/>
      <c r="E814" s="613"/>
      <c r="F814" s="614"/>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2"/>
      <c r="B815" s="613"/>
      <c r="C815" s="613"/>
      <c r="D815" s="613"/>
      <c r="E815" s="613"/>
      <c r="F815" s="614"/>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2"/>
      <c r="B816" s="613"/>
      <c r="C816" s="613"/>
      <c r="D816" s="613"/>
      <c r="E816" s="613"/>
      <c r="F816" s="614"/>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c r="AY816">
        <f t="shared" si="116"/>
        <v>0</v>
      </c>
    </row>
    <row r="817" spans="1:51" ht="24.75" hidden="1" customHeight="1" x14ac:dyDescent="0.15">
      <c r="A817" s="612"/>
      <c r="B817" s="613"/>
      <c r="C817" s="613"/>
      <c r="D817" s="613"/>
      <c r="E817" s="613"/>
      <c r="F817" s="614"/>
      <c r="G817" s="587"/>
      <c r="H817" s="588"/>
      <c r="I817" s="588"/>
      <c r="J817" s="588"/>
      <c r="K817" s="589"/>
      <c r="L817" s="579"/>
      <c r="M817" s="580"/>
      <c r="N817" s="580"/>
      <c r="O817" s="580"/>
      <c r="P817" s="580"/>
      <c r="Q817" s="580"/>
      <c r="R817" s="580"/>
      <c r="S817" s="580"/>
      <c r="T817" s="580"/>
      <c r="U817" s="580"/>
      <c r="V817" s="580"/>
      <c r="W817" s="580"/>
      <c r="X817" s="581"/>
      <c r="Y817" s="582"/>
      <c r="Z817" s="583"/>
      <c r="AA817" s="583"/>
      <c r="AB817" s="593"/>
      <c r="AC817" s="587"/>
      <c r="AD817" s="588"/>
      <c r="AE817" s="588"/>
      <c r="AF817" s="588"/>
      <c r="AG817" s="589"/>
      <c r="AH817" s="579"/>
      <c r="AI817" s="580"/>
      <c r="AJ817" s="580"/>
      <c r="AK817" s="580"/>
      <c r="AL817" s="580"/>
      <c r="AM817" s="580"/>
      <c r="AN817" s="580"/>
      <c r="AO817" s="580"/>
      <c r="AP817" s="580"/>
      <c r="AQ817" s="580"/>
      <c r="AR817" s="580"/>
      <c r="AS817" s="580"/>
      <c r="AT817" s="581"/>
      <c r="AU817" s="582"/>
      <c r="AV817" s="583"/>
      <c r="AW817" s="583"/>
      <c r="AX817" s="584"/>
      <c r="AY817">
        <f t="shared" si="116"/>
        <v>0</v>
      </c>
    </row>
    <row r="818" spans="1:51" ht="24.75" hidden="1" customHeight="1" x14ac:dyDescent="0.15">
      <c r="A818" s="612"/>
      <c r="B818" s="613"/>
      <c r="C818" s="613"/>
      <c r="D818" s="613"/>
      <c r="E818" s="613"/>
      <c r="F818" s="614"/>
      <c r="G818" s="587"/>
      <c r="H818" s="588"/>
      <c r="I818" s="588"/>
      <c r="J818" s="588"/>
      <c r="K818" s="589"/>
      <c r="L818" s="579"/>
      <c r="M818" s="580"/>
      <c r="N818" s="580"/>
      <c r="O818" s="580"/>
      <c r="P818" s="580"/>
      <c r="Q818" s="580"/>
      <c r="R818" s="580"/>
      <c r="S818" s="580"/>
      <c r="T818" s="580"/>
      <c r="U818" s="580"/>
      <c r="V818" s="580"/>
      <c r="W818" s="580"/>
      <c r="X818" s="581"/>
      <c r="Y818" s="582"/>
      <c r="Z818" s="583"/>
      <c r="AA818" s="583"/>
      <c r="AB818" s="593"/>
      <c r="AC818" s="587"/>
      <c r="AD818" s="588"/>
      <c r="AE818" s="588"/>
      <c r="AF818" s="588"/>
      <c r="AG818" s="589"/>
      <c r="AH818" s="579"/>
      <c r="AI818" s="580"/>
      <c r="AJ818" s="580"/>
      <c r="AK818" s="580"/>
      <c r="AL818" s="580"/>
      <c r="AM818" s="580"/>
      <c r="AN818" s="580"/>
      <c r="AO818" s="580"/>
      <c r="AP818" s="580"/>
      <c r="AQ818" s="580"/>
      <c r="AR818" s="580"/>
      <c r="AS818" s="580"/>
      <c r="AT818" s="581"/>
      <c r="AU818" s="582"/>
      <c r="AV818" s="583"/>
      <c r="AW818" s="583"/>
      <c r="AX818" s="584"/>
      <c r="AY818">
        <f t="shared" si="116"/>
        <v>0</v>
      </c>
    </row>
    <row r="819" spans="1:51" ht="24.75" hidden="1" customHeight="1" x14ac:dyDescent="0.15">
      <c r="A819" s="612"/>
      <c r="B819" s="613"/>
      <c r="C819" s="613"/>
      <c r="D819" s="613"/>
      <c r="E819" s="613"/>
      <c r="F819" s="614"/>
      <c r="G819" s="587"/>
      <c r="H819" s="588"/>
      <c r="I819" s="588"/>
      <c r="J819" s="588"/>
      <c r="K819" s="589"/>
      <c r="L819" s="579"/>
      <c r="M819" s="580"/>
      <c r="N819" s="580"/>
      <c r="O819" s="580"/>
      <c r="P819" s="580"/>
      <c r="Q819" s="580"/>
      <c r="R819" s="580"/>
      <c r="S819" s="580"/>
      <c r="T819" s="580"/>
      <c r="U819" s="580"/>
      <c r="V819" s="580"/>
      <c r="W819" s="580"/>
      <c r="X819" s="581"/>
      <c r="Y819" s="582"/>
      <c r="Z819" s="583"/>
      <c r="AA819" s="583"/>
      <c r="AB819" s="593"/>
      <c r="AC819" s="587"/>
      <c r="AD819" s="588"/>
      <c r="AE819" s="588"/>
      <c r="AF819" s="588"/>
      <c r="AG819" s="589"/>
      <c r="AH819" s="579"/>
      <c r="AI819" s="580"/>
      <c r="AJ819" s="580"/>
      <c r="AK819" s="580"/>
      <c r="AL819" s="580"/>
      <c r="AM819" s="580"/>
      <c r="AN819" s="580"/>
      <c r="AO819" s="580"/>
      <c r="AP819" s="580"/>
      <c r="AQ819" s="580"/>
      <c r="AR819" s="580"/>
      <c r="AS819" s="580"/>
      <c r="AT819" s="581"/>
      <c r="AU819" s="582"/>
      <c r="AV819" s="583"/>
      <c r="AW819" s="583"/>
      <c r="AX819" s="584"/>
      <c r="AY819">
        <f t="shared" si="116"/>
        <v>0</v>
      </c>
    </row>
    <row r="820" spans="1:51" ht="24.75" hidden="1" customHeight="1" x14ac:dyDescent="0.15">
      <c r="A820" s="612"/>
      <c r="B820" s="613"/>
      <c r="C820" s="613"/>
      <c r="D820" s="613"/>
      <c r="E820" s="613"/>
      <c r="F820" s="614"/>
      <c r="G820" s="587"/>
      <c r="H820" s="588"/>
      <c r="I820" s="588"/>
      <c r="J820" s="588"/>
      <c r="K820" s="589"/>
      <c r="L820" s="579"/>
      <c r="M820" s="580"/>
      <c r="N820" s="580"/>
      <c r="O820" s="580"/>
      <c r="P820" s="580"/>
      <c r="Q820" s="580"/>
      <c r="R820" s="580"/>
      <c r="S820" s="580"/>
      <c r="T820" s="580"/>
      <c r="U820" s="580"/>
      <c r="V820" s="580"/>
      <c r="W820" s="580"/>
      <c r="X820" s="581"/>
      <c r="Y820" s="582"/>
      <c r="Z820" s="583"/>
      <c r="AA820" s="583"/>
      <c r="AB820" s="593"/>
      <c r="AC820" s="587"/>
      <c r="AD820" s="588"/>
      <c r="AE820" s="588"/>
      <c r="AF820" s="588"/>
      <c r="AG820" s="589"/>
      <c r="AH820" s="579"/>
      <c r="AI820" s="580"/>
      <c r="AJ820" s="580"/>
      <c r="AK820" s="580"/>
      <c r="AL820" s="580"/>
      <c r="AM820" s="580"/>
      <c r="AN820" s="580"/>
      <c r="AO820" s="580"/>
      <c r="AP820" s="580"/>
      <c r="AQ820" s="580"/>
      <c r="AR820" s="580"/>
      <c r="AS820" s="580"/>
      <c r="AT820" s="581"/>
      <c r="AU820" s="582"/>
      <c r="AV820" s="583"/>
      <c r="AW820" s="583"/>
      <c r="AX820" s="584"/>
      <c r="AY820">
        <f t="shared" si="116"/>
        <v>0</v>
      </c>
    </row>
    <row r="821" spans="1:51" ht="24.75" hidden="1" customHeight="1" x14ac:dyDescent="0.15">
      <c r="A821" s="612"/>
      <c r="B821" s="613"/>
      <c r="C821" s="613"/>
      <c r="D821" s="613"/>
      <c r="E821" s="613"/>
      <c r="F821" s="614"/>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c r="AY821">
        <f t="shared" si="116"/>
        <v>0</v>
      </c>
    </row>
    <row r="822" spans="1:51" ht="24.75" hidden="1" customHeight="1" x14ac:dyDescent="0.15">
      <c r="A822" s="612"/>
      <c r="B822" s="613"/>
      <c r="C822" s="613"/>
      <c r="D822" s="613"/>
      <c r="E822" s="613"/>
      <c r="F822" s="614"/>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c r="AY822">
        <f t="shared" si="116"/>
        <v>0</v>
      </c>
    </row>
    <row r="823" spans="1:51" ht="24.75" hidden="1" customHeight="1" x14ac:dyDescent="0.15">
      <c r="A823" s="612"/>
      <c r="B823" s="613"/>
      <c r="C823" s="613"/>
      <c r="D823" s="613"/>
      <c r="E823" s="613"/>
      <c r="F823" s="614"/>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c r="AY823">
        <f t="shared" si="116"/>
        <v>0</v>
      </c>
    </row>
    <row r="824" spans="1:51" ht="24.75" hidden="1" customHeight="1" x14ac:dyDescent="0.15">
      <c r="A824" s="612"/>
      <c r="B824" s="613"/>
      <c r="C824" s="613"/>
      <c r="D824" s="613"/>
      <c r="E824" s="613"/>
      <c r="F824" s="614"/>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c r="AY824">
        <f t="shared" si="116"/>
        <v>0</v>
      </c>
    </row>
    <row r="825" spans="1:51" ht="24.75" hidden="1" customHeight="1" thickBot="1" x14ac:dyDescent="0.2">
      <c r="A825" s="612"/>
      <c r="B825" s="613"/>
      <c r="C825" s="613"/>
      <c r="D825" s="613"/>
      <c r="E825" s="613"/>
      <c r="F825" s="614"/>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2"/>
      <c r="B826" s="613"/>
      <c r="C826" s="613"/>
      <c r="D826" s="613"/>
      <c r="E826" s="613"/>
      <c r="F826" s="614"/>
      <c r="G826" s="576" t="s">
        <v>218</v>
      </c>
      <c r="H826" s="577"/>
      <c r="I826" s="577"/>
      <c r="J826" s="577"/>
      <c r="K826" s="577"/>
      <c r="L826" s="577"/>
      <c r="M826" s="577"/>
      <c r="N826" s="577"/>
      <c r="O826" s="577"/>
      <c r="P826" s="577"/>
      <c r="Q826" s="577"/>
      <c r="R826" s="577"/>
      <c r="S826" s="577"/>
      <c r="T826" s="577"/>
      <c r="U826" s="577"/>
      <c r="V826" s="577"/>
      <c r="W826" s="577"/>
      <c r="X826" s="577"/>
      <c r="Y826" s="577"/>
      <c r="Z826" s="577"/>
      <c r="AA826" s="577"/>
      <c r="AB826" s="578"/>
      <c r="AC826" s="576" t="s">
        <v>177</v>
      </c>
      <c r="AD826" s="577"/>
      <c r="AE826" s="577"/>
      <c r="AF826" s="577"/>
      <c r="AG826" s="577"/>
      <c r="AH826" s="577"/>
      <c r="AI826" s="577"/>
      <c r="AJ826" s="577"/>
      <c r="AK826" s="577"/>
      <c r="AL826" s="577"/>
      <c r="AM826" s="577"/>
      <c r="AN826" s="577"/>
      <c r="AO826" s="577"/>
      <c r="AP826" s="577"/>
      <c r="AQ826" s="577"/>
      <c r="AR826" s="577"/>
      <c r="AS826" s="577"/>
      <c r="AT826" s="577"/>
      <c r="AU826" s="577"/>
      <c r="AV826" s="577"/>
      <c r="AW826" s="577"/>
      <c r="AX826" s="780"/>
      <c r="AY826">
        <f>COUNTA($G$828,$AC$828)</f>
        <v>0</v>
      </c>
    </row>
    <row r="827" spans="1:51" ht="24.75" hidden="1" customHeight="1" x14ac:dyDescent="0.15">
      <c r="A827" s="612"/>
      <c r="B827" s="613"/>
      <c r="C827" s="613"/>
      <c r="D827" s="613"/>
      <c r="E827" s="613"/>
      <c r="F827" s="614"/>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2"/>
      <c r="B828" s="613"/>
      <c r="C828" s="613"/>
      <c r="D828" s="613"/>
      <c r="E828" s="613"/>
      <c r="F828" s="614"/>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2"/>
      <c r="B829" s="613"/>
      <c r="C829" s="613"/>
      <c r="D829" s="613"/>
      <c r="E829" s="613"/>
      <c r="F829" s="614"/>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c r="AY829">
        <f t="shared" si="117"/>
        <v>0</v>
      </c>
    </row>
    <row r="830" spans="1:51" ht="24.75" hidden="1" customHeight="1" x14ac:dyDescent="0.15">
      <c r="A830" s="612"/>
      <c r="B830" s="613"/>
      <c r="C830" s="613"/>
      <c r="D830" s="613"/>
      <c r="E830" s="613"/>
      <c r="F830" s="614"/>
      <c r="G830" s="587"/>
      <c r="H830" s="588"/>
      <c r="I830" s="588"/>
      <c r="J830" s="588"/>
      <c r="K830" s="589"/>
      <c r="L830" s="579"/>
      <c r="M830" s="580"/>
      <c r="N830" s="580"/>
      <c r="O830" s="580"/>
      <c r="P830" s="580"/>
      <c r="Q830" s="580"/>
      <c r="R830" s="580"/>
      <c r="S830" s="580"/>
      <c r="T830" s="580"/>
      <c r="U830" s="580"/>
      <c r="V830" s="580"/>
      <c r="W830" s="580"/>
      <c r="X830" s="581"/>
      <c r="Y830" s="582"/>
      <c r="Z830" s="583"/>
      <c r="AA830" s="583"/>
      <c r="AB830" s="593"/>
      <c r="AC830" s="587"/>
      <c r="AD830" s="588"/>
      <c r="AE830" s="588"/>
      <c r="AF830" s="588"/>
      <c r="AG830" s="589"/>
      <c r="AH830" s="579"/>
      <c r="AI830" s="580"/>
      <c r="AJ830" s="580"/>
      <c r="AK830" s="580"/>
      <c r="AL830" s="580"/>
      <c r="AM830" s="580"/>
      <c r="AN830" s="580"/>
      <c r="AO830" s="580"/>
      <c r="AP830" s="580"/>
      <c r="AQ830" s="580"/>
      <c r="AR830" s="580"/>
      <c r="AS830" s="580"/>
      <c r="AT830" s="581"/>
      <c r="AU830" s="582"/>
      <c r="AV830" s="583"/>
      <c r="AW830" s="583"/>
      <c r="AX830" s="584"/>
      <c r="AY830">
        <f t="shared" si="117"/>
        <v>0</v>
      </c>
    </row>
    <row r="831" spans="1:51" ht="24.75" hidden="1" customHeight="1" x14ac:dyDescent="0.15">
      <c r="A831" s="612"/>
      <c r="B831" s="613"/>
      <c r="C831" s="613"/>
      <c r="D831" s="613"/>
      <c r="E831" s="613"/>
      <c r="F831" s="614"/>
      <c r="G831" s="587"/>
      <c r="H831" s="588"/>
      <c r="I831" s="588"/>
      <c r="J831" s="588"/>
      <c r="K831" s="589"/>
      <c r="L831" s="579"/>
      <c r="M831" s="580"/>
      <c r="N831" s="580"/>
      <c r="O831" s="580"/>
      <c r="P831" s="580"/>
      <c r="Q831" s="580"/>
      <c r="R831" s="580"/>
      <c r="S831" s="580"/>
      <c r="T831" s="580"/>
      <c r="U831" s="580"/>
      <c r="V831" s="580"/>
      <c r="W831" s="580"/>
      <c r="X831" s="581"/>
      <c r="Y831" s="582"/>
      <c r="Z831" s="583"/>
      <c r="AA831" s="583"/>
      <c r="AB831" s="593"/>
      <c r="AC831" s="587"/>
      <c r="AD831" s="588"/>
      <c r="AE831" s="588"/>
      <c r="AF831" s="588"/>
      <c r="AG831" s="589"/>
      <c r="AH831" s="579"/>
      <c r="AI831" s="580"/>
      <c r="AJ831" s="580"/>
      <c r="AK831" s="580"/>
      <c r="AL831" s="580"/>
      <c r="AM831" s="580"/>
      <c r="AN831" s="580"/>
      <c r="AO831" s="580"/>
      <c r="AP831" s="580"/>
      <c r="AQ831" s="580"/>
      <c r="AR831" s="580"/>
      <c r="AS831" s="580"/>
      <c r="AT831" s="581"/>
      <c r="AU831" s="582"/>
      <c r="AV831" s="583"/>
      <c r="AW831" s="583"/>
      <c r="AX831" s="584"/>
      <c r="AY831">
        <f t="shared" si="117"/>
        <v>0</v>
      </c>
    </row>
    <row r="832" spans="1:51" ht="24.75" hidden="1" customHeight="1" x14ac:dyDescent="0.15">
      <c r="A832" s="612"/>
      <c r="B832" s="613"/>
      <c r="C832" s="613"/>
      <c r="D832" s="613"/>
      <c r="E832" s="613"/>
      <c r="F832" s="614"/>
      <c r="G832" s="587"/>
      <c r="H832" s="588"/>
      <c r="I832" s="588"/>
      <c r="J832" s="588"/>
      <c r="K832" s="589"/>
      <c r="L832" s="579"/>
      <c r="M832" s="580"/>
      <c r="N832" s="580"/>
      <c r="O832" s="580"/>
      <c r="P832" s="580"/>
      <c r="Q832" s="580"/>
      <c r="R832" s="580"/>
      <c r="S832" s="580"/>
      <c r="T832" s="580"/>
      <c r="U832" s="580"/>
      <c r="V832" s="580"/>
      <c r="W832" s="580"/>
      <c r="X832" s="581"/>
      <c r="Y832" s="582"/>
      <c r="Z832" s="583"/>
      <c r="AA832" s="583"/>
      <c r="AB832" s="593"/>
      <c r="AC832" s="587"/>
      <c r="AD832" s="588"/>
      <c r="AE832" s="588"/>
      <c r="AF832" s="588"/>
      <c r="AG832" s="589"/>
      <c r="AH832" s="579"/>
      <c r="AI832" s="580"/>
      <c r="AJ832" s="580"/>
      <c r="AK832" s="580"/>
      <c r="AL832" s="580"/>
      <c r="AM832" s="580"/>
      <c r="AN832" s="580"/>
      <c r="AO832" s="580"/>
      <c r="AP832" s="580"/>
      <c r="AQ832" s="580"/>
      <c r="AR832" s="580"/>
      <c r="AS832" s="580"/>
      <c r="AT832" s="581"/>
      <c r="AU832" s="582"/>
      <c r="AV832" s="583"/>
      <c r="AW832" s="583"/>
      <c r="AX832" s="584"/>
      <c r="AY832">
        <f t="shared" si="117"/>
        <v>0</v>
      </c>
    </row>
    <row r="833" spans="1:51" ht="24.75" hidden="1" customHeight="1" x14ac:dyDescent="0.15">
      <c r="A833" s="612"/>
      <c r="B833" s="613"/>
      <c r="C833" s="613"/>
      <c r="D833" s="613"/>
      <c r="E833" s="613"/>
      <c r="F833" s="614"/>
      <c r="G833" s="587"/>
      <c r="H833" s="588"/>
      <c r="I833" s="588"/>
      <c r="J833" s="588"/>
      <c r="K833" s="589"/>
      <c r="L833" s="579"/>
      <c r="M833" s="580"/>
      <c r="N833" s="580"/>
      <c r="O833" s="580"/>
      <c r="P833" s="580"/>
      <c r="Q833" s="580"/>
      <c r="R833" s="580"/>
      <c r="S833" s="580"/>
      <c r="T833" s="580"/>
      <c r="U833" s="580"/>
      <c r="V833" s="580"/>
      <c r="W833" s="580"/>
      <c r="X833" s="581"/>
      <c r="Y833" s="582"/>
      <c r="Z833" s="583"/>
      <c r="AA833" s="583"/>
      <c r="AB833" s="593"/>
      <c r="AC833" s="587"/>
      <c r="AD833" s="588"/>
      <c r="AE833" s="588"/>
      <c r="AF833" s="588"/>
      <c r="AG833" s="589"/>
      <c r="AH833" s="579"/>
      <c r="AI833" s="580"/>
      <c r="AJ833" s="580"/>
      <c r="AK833" s="580"/>
      <c r="AL833" s="580"/>
      <c r="AM833" s="580"/>
      <c r="AN833" s="580"/>
      <c r="AO833" s="580"/>
      <c r="AP833" s="580"/>
      <c r="AQ833" s="580"/>
      <c r="AR833" s="580"/>
      <c r="AS833" s="580"/>
      <c r="AT833" s="581"/>
      <c r="AU833" s="582"/>
      <c r="AV833" s="583"/>
      <c r="AW833" s="583"/>
      <c r="AX833" s="584"/>
      <c r="AY833">
        <f t="shared" si="117"/>
        <v>0</v>
      </c>
    </row>
    <row r="834" spans="1:51" ht="24.75" hidden="1" customHeight="1" x14ac:dyDescent="0.15">
      <c r="A834" s="612"/>
      <c r="B834" s="613"/>
      <c r="C834" s="613"/>
      <c r="D834" s="613"/>
      <c r="E834" s="613"/>
      <c r="F834" s="614"/>
      <c r="G834" s="587"/>
      <c r="H834" s="588"/>
      <c r="I834" s="588"/>
      <c r="J834" s="588"/>
      <c r="K834" s="589"/>
      <c r="L834" s="579"/>
      <c r="M834" s="580"/>
      <c r="N834" s="580"/>
      <c r="O834" s="580"/>
      <c r="P834" s="580"/>
      <c r="Q834" s="580"/>
      <c r="R834" s="580"/>
      <c r="S834" s="580"/>
      <c r="T834" s="580"/>
      <c r="U834" s="580"/>
      <c r="V834" s="580"/>
      <c r="W834" s="580"/>
      <c r="X834" s="581"/>
      <c r="Y834" s="582"/>
      <c r="Z834" s="583"/>
      <c r="AA834" s="583"/>
      <c r="AB834" s="593"/>
      <c r="AC834" s="587"/>
      <c r="AD834" s="588"/>
      <c r="AE834" s="588"/>
      <c r="AF834" s="588"/>
      <c r="AG834" s="589"/>
      <c r="AH834" s="579"/>
      <c r="AI834" s="580"/>
      <c r="AJ834" s="580"/>
      <c r="AK834" s="580"/>
      <c r="AL834" s="580"/>
      <c r="AM834" s="580"/>
      <c r="AN834" s="580"/>
      <c r="AO834" s="580"/>
      <c r="AP834" s="580"/>
      <c r="AQ834" s="580"/>
      <c r="AR834" s="580"/>
      <c r="AS834" s="580"/>
      <c r="AT834" s="581"/>
      <c r="AU834" s="582"/>
      <c r="AV834" s="583"/>
      <c r="AW834" s="583"/>
      <c r="AX834" s="584"/>
      <c r="AY834">
        <f t="shared" si="117"/>
        <v>0</v>
      </c>
    </row>
    <row r="835" spans="1:51" ht="24.75" hidden="1" customHeight="1" x14ac:dyDescent="0.15">
      <c r="A835" s="612"/>
      <c r="B835" s="613"/>
      <c r="C835" s="613"/>
      <c r="D835" s="613"/>
      <c r="E835" s="613"/>
      <c r="F835" s="614"/>
      <c r="G835" s="587"/>
      <c r="H835" s="588"/>
      <c r="I835" s="588"/>
      <c r="J835" s="588"/>
      <c r="K835" s="589"/>
      <c r="L835" s="579"/>
      <c r="M835" s="580"/>
      <c r="N835" s="580"/>
      <c r="O835" s="580"/>
      <c r="P835" s="580"/>
      <c r="Q835" s="580"/>
      <c r="R835" s="580"/>
      <c r="S835" s="580"/>
      <c r="T835" s="580"/>
      <c r="U835" s="580"/>
      <c r="V835" s="580"/>
      <c r="W835" s="580"/>
      <c r="X835" s="581"/>
      <c r="Y835" s="582"/>
      <c r="Z835" s="583"/>
      <c r="AA835" s="583"/>
      <c r="AB835" s="593"/>
      <c r="AC835" s="587"/>
      <c r="AD835" s="588"/>
      <c r="AE835" s="588"/>
      <c r="AF835" s="588"/>
      <c r="AG835" s="589"/>
      <c r="AH835" s="579"/>
      <c r="AI835" s="580"/>
      <c r="AJ835" s="580"/>
      <c r="AK835" s="580"/>
      <c r="AL835" s="580"/>
      <c r="AM835" s="580"/>
      <c r="AN835" s="580"/>
      <c r="AO835" s="580"/>
      <c r="AP835" s="580"/>
      <c r="AQ835" s="580"/>
      <c r="AR835" s="580"/>
      <c r="AS835" s="580"/>
      <c r="AT835" s="581"/>
      <c r="AU835" s="582"/>
      <c r="AV835" s="583"/>
      <c r="AW835" s="583"/>
      <c r="AX835" s="584"/>
      <c r="AY835">
        <f t="shared" si="117"/>
        <v>0</v>
      </c>
    </row>
    <row r="836" spans="1:51" ht="24.75" hidden="1" customHeight="1" x14ac:dyDescent="0.15">
      <c r="A836" s="612"/>
      <c r="B836" s="613"/>
      <c r="C836" s="613"/>
      <c r="D836" s="613"/>
      <c r="E836" s="613"/>
      <c r="F836" s="614"/>
      <c r="G836" s="587"/>
      <c r="H836" s="588"/>
      <c r="I836" s="588"/>
      <c r="J836" s="588"/>
      <c r="K836" s="589"/>
      <c r="L836" s="579"/>
      <c r="M836" s="580"/>
      <c r="N836" s="580"/>
      <c r="O836" s="580"/>
      <c r="P836" s="580"/>
      <c r="Q836" s="580"/>
      <c r="R836" s="580"/>
      <c r="S836" s="580"/>
      <c r="T836" s="580"/>
      <c r="U836" s="580"/>
      <c r="V836" s="580"/>
      <c r="W836" s="580"/>
      <c r="X836" s="581"/>
      <c r="Y836" s="582"/>
      <c r="Z836" s="583"/>
      <c r="AA836" s="583"/>
      <c r="AB836" s="593"/>
      <c r="AC836" s="587"/>
      <c r="AD836" s="588"/>
      <c r="AE836" s="588"/>
      <c r="AF836" s="588"/>
      <c r="AG836" s="589"/>
      <c r="AH836" s="579"/>
      <c r="AI836" s="580"/>
      <c r="AJ836" s="580"/>
      <c r="AK836" s="580"/>
      <c r="AL836" s="580"/>
      <c r="AM836" s="580"/>
      <c r="AN836" s="580"/>
      <c r="AO836" s="580"/>
      <c r="AP836" s="580"/>
      <c r="AQ836" s="580"/>
      <c r="AR836" s="580"/>
      <c r="AS836" s="580"/>
      <c r="AT836" s="581"/>
      <c r="AU836" s="582"/>
      <c r="AV836" s="583"/>
      <c r="AW836" s="583"/>
      <c r="AX836" s="584"/>
      <c r="AY836">
        <f t="shared" si="117"/>
        <v>0</v>
      </c>
    </row>
    <row r="837" spans="1:51" ht="24.75" hidden="1" customHeight="1" x14ac:dyDescent="0.15">
      <c r="A837" s="612"/>
      <c r="B837" s="613"/>
      <c r="C837" s="613"/>
      <c r="D837" s="613"/>
      <c r="E837" s="613"/>
      <c r="F837" s="614"/>
      <c r="G837" s="587"/>
      <c r="H837" s="588"/>
      <c r="I837" s="588"/>
      <c r="J837" s="588"/>
      <c r="K837" s="589"/>
      <c r="L837" s="579"/>
      <c r="M837" s="580"/>
      <c r="N837" s="580"/>
      <c r="O837" s="580"/>
      <c r="P837" s="580"/>
      <c r="Q837" s="580"/>
      <c r="R837" s="580"/>
      <c r="S837" s="580"/>
      <c r="T837" s="580"/>
      <c r="U837" s="580"/>
      <c r="V837" s="580"/>
      <c r="W837" s="580"/>
      <c r="X837" s="581"/>
      <c r="Y837" s="582"/>
      <c r="Z837" s="583"/>
      <c r="AA837" s="583"/>
      <c r="AB837" s="593"/>
      <c r="AC837" s="587"/>
      <c r="AD837" s="588"/>
      <c r="AE837" s="588"/>
      <c r="AF837" s="588"/>
      <c r="AG837" s="589"/>
      <c r="AH837" s="579"/>
      <c r="AI837" s="580"/>
      <c r="AJ837" s="580"/>
      <c r="AK837" s="580"/>
      <c r="AL837" s="580"/>
      <c r="AM837" s="580"/>
      <c r="AN837" s="580"/>
      <c r="AO837" s="580"/>
      <c r="AP837" s="580"/>
      <c r="AQ837" s="580"/>
      <c r="AR837" s="580"/>
      <c r="AS837" s="580"/>
      <c r="AT837" s="581"/>
      <c r="AU837" s="582"/>
      <c r="AV837" s="583"/>
      <c r="AW837" s="583"/>
      <c r="AX837" s="584"/>
      <c r="AY837">
        <f t="shared" si="117"/>
        <v>0</v>
      </c>
    </row>
    <row r="838" spans="1:51" ht="24.75" hidden="1" customHeight="1" x14ac:dyDescent="0.15">
      <c r="A838" s="612"/>
      <c r="B838" s="613"/>
      <c r="C838" s="613"/>
      <c r="D838" s="613"/>
      <c r="E838" s="613"/>
      <c r="F838" s="614"/>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28" t="s">
        <v>654</v>
      </c>
      <c r="D845" s="328"/>
      <c r="E845" s="328"/>
      <c r="F845" s="328"/>
      <c r="G845" s="328"/>
      <c r="H845" s="328"/>
      <c r="I845" s="328"/>
      <c r="J845" s="329">
        <v>2010405010590</v>
      </c>
      <c r="K845" s="330"/>
      <c r="L845" s="330"/>
      <c r="M845" s="330"/>
      <c r="N845" s="330"/>
      <c r="O845" s="330"/>
      <c r="P845" s="331" t="s">
        <v>653</v>
      </c>
      <c r="Q845" s="331"/>
      <c r="R845" s="331"/>
      <c r="S845" s="331"/>
      <c r="T845" s="331"/>
      <c r="U845" s="331"/>
      <c r="V845" s="331"/>
      <c r="W845" s="331"/>
      <c r="X845" s="331"/>
      <c r="Y845" s="332">
        <v>1</v>
      </c>
      <c r="Z845" s="333"/>
      <c r="AA845" s="333"/>
      <c r="AB845" s="334"/>
      <c r="AC845" s="335" t="s">
        <v>297</v>
      </c>
      <c r="AD845" s="336"/>
      <c r="AE845" s="336"/>
      <c r="AF845" s="336"/>
      <c r="AG845" s="336"/>
      <c r="AH845" s="351" t="s">
        <v>636</v>
      </c>
      <c r="AI845" s="352"/>
      <c r="AJ845" s="352"/>
      <c r="AK845" s="352"/>
      <c r="AL845" s="339" t="s">
        <v>636</v>
      </c>
      <c r="AM845" s="340"/>
      <c r="AN845" s="340"/>
      <c r="AO845" s="341"/>
      <c r="AP845" s="342"/>
      <c r="AQ845" s="342"/>
      <c r="AR845" s="342"/>
      <c r="AS845" s="342"/>
      <c r="AT845" s="342"/>
      <c r="AU845" s="342"/>
      <c r="AV845" s="342"/>
      <c r="AW845" s="342"/>
      <c r="AX845" s="342"/>
    </row>
    <row r="846" spans="1:51" ht="45.75" customHeight="1" x14ac:dyDescent="0.15">
      <c r="A846" s="355">
        <v>2</v>
      </c>
      <c r="B846" s="355">
        <v>1</v>
      </c>
      <c r="C846" s="343" t="s">
        <v>655</v>
      </c>
      <c r="D846" s="328"/>
      <c r="E846" s="328"/>
      <c r="F846" s="328"/>
      <c r="G846" s="328"/>
      <c r="H846" s="328"/>
      <c r="I846" s="328"/>
      <c r="J846" s="329">
        <v>6010005017933</v>
      </c>
      <c r="K846" s="330"/>
      <c r="L846" s="330"/>
      <c r="M846" s="330"/>
      <c r="N846" s="330"/>
      <c r="O846" s="330"/>
      <c r="P846" s="331" t="s">
        <v>656</v>
      </c>
      <c r="Q846" s="331"/>
      <c r="R846" s="331"/>
      <c r="S846" s="331"/>
      <c r="T846" s="331"/>
      <c r="U846" s="331"/>
      <c r="V846" s="331"/>
      <c r="W846" s="331"/>
      <c r="X846" s="331"/>
      <c r="Y846" s="332">
        <v>1</v>
      </c>
      <c r="Z846" s="333"/>
      <c r="AA846" s="333"/>
      <c r="AB846" s="334"/>
      <c r="AC846" s="335" t="s">
        <v>297</v>
      </c>
      <c r="AD846" s="336"/>
      <c r="AE846" s="336"/>
      <c r="AF846" s="336"/>
      <c r="AG846" s="336"/>
      <c r="AH846" s="351" t="s">
        <v>636</v>
      </c>
      <c r="AI846" s="352"/>
      <c r="AJ846" s="352"/>
      <c r="AK846" s="352"/>
      <c r="AL846" s="339" t="s">
        <v>636</v>
      </c>
      <c r="AM846" s="340"/>
      <c r="AN846" s="340"/>
      <c r="AO846" s="341"/>
      <c r="AP846" s="342"/>
      <c r="AQ846" s="342"/>
      <c r="AR846" s="342"/>
      <c r="AS846" s="342"/>
      <c r="AT846" s="342"/>
      <c r="AU846" s="342"/>
      <c r="AV846" s="342"/>
      <c r="AW846" s="342"/>
      <c r="AX846" s="342"/>
      <c r="AY846">
        <f>COUNTA($C$846)</f>
        <v>1</v>
      </c>
    </row>
    <row r="847" spans="1:51" ht="45.75" customHeight="1" x14ac:dyDescent="0.15">
      <c r="A847" s="355">
        <v>3</v>
      </c>
      <c r="B847" s="355">
        <v>1</v>
      </c>
      <c r="C847" s="343" t="s">
        <v>657</v>
      </c>
      <c r="D847" s="328"/>
      <c r="E847" s="328"/>
      <c r="F847" s="328"/>
      <c r="G847" s="328"/>
      <c r="H847" s="328"/>
      <c r="I847" s="328"/>
      <c r="J847" s="329">
        <v>9030001016851</v>
      </c>
      <c r="K847" s="330"/>
      <c r="L847" s="330"/>
      <c r="M847" s="330"/>
      <c r="N847" s="330"/>
      <c r="O847" s="330"/>
      <c r="P847" s="344" t="s">
        <v>658</v>
      </c>
      <c r="Q847" s="331"/>
      <c r="R847" s="331"/>
      <c r="S847" s="331"/>
      <c r="T847" s="331"/>
      <c r="U847" s="331"/>
      <c r="V847" s="331"/>
      <c r="W847" s="331"/>
      <c r="X847" s="331"/>
      <c r="Y847" s="332">
        <v>1</v>
      </c>
      <c r="Z847" s="333"/>
      <c r="AA847" s="333"/>
      <c r="AB847" s="334"/>
      <c r="AC847" s="335" t="s">
        <v>297</v>
      </c>
      <c r="AD847" s="336"/>
      <c r="AE847" s="336"/>
      <c r="AF847" s="336"/>
      <c r="AG847" s="336"/>
      <c r="AH847" s="337" t="s">
        <v>636</v>
      </c>
      <c r="AI847" s="338"/>
      <c r="AJ847" s="338"/>
      <c r="AK847" s="338"/>
      <c r="AL847" s="339" t="s">
        <v>636</v>
      </c>
      <c r="AM847" s="340"/>
      <c r="AN847" s="340"/>
      <c r="AO847" s="341"/>
      <c r="AP847" s="342"/>
      <c r="AQ847" s="342"/>
      <c r="AR847" s="342"/>
      <c r="AS847" s="342"/>
      <c r="AT847" s="342"/>
      <c r="AU847" s="342"/>
      <c r="AV847" s="342"/>
      <c r="AW847" s="342"/>
      <c r="AX847" s="342"/>
      <c r="AY847">
        <f>COUNTA($C$847)</f>
        <v>1</v>
      </c>
    </row>
    <row r="848" spans="1:51" ht="75.75" customHeight="1" x14ac:dyDescent="0.15">
      <c r="A848" s="355">
        <v>4</v>
      </c>
      <c r="B848" s="355">
        <v>1</v>
      </c>
      <c r="C848" s="343" t="s">
        <v>659</v>
      </c>
      <c r="D848" s="328"/>
      <c r="E848" s="328"/>
      <c r="F848" s="328"/>
      <c r="G848" s="328"/>
      <c r="H848" s="328"/>
      <c r="I848" s="328"/>
      <c r="J848" s="329" t="s">
        <v>636</v>
      </c>
      <c r="K848" s="330"/>
      <c r="L848" s="330"/>
      <c r="M848" s="330"/>
      <c r="N848" s="330"/>
      <c r="O848" s="330"/>
      <c r="P848" s="344" t="s">
        <v>660</v>
      </c>
      <c r="Q848" s="331"/>
      <c r="R848" s="331"/>
      <c r="S848" s="331"/>
      <c r="T848" s="331"/>
      <c r="U848" s="331"/>
      <c r="V848" s="331"/>
      <c r="W848" s="331"/>
      <c r="X848" s="331"/>
      <c r="Y848" s="332">
        <v>1</v>
      </c>
      <c r="Z848" s="333"/>
      <c r="AA848" s="333"/>
      <c r="AB848" s="334"/>
      <c r="AC848" s="335" t="s">
        <v>297</v>
      </c>
      <c r="AD848" s="336"/>
      <c r="AE848" s="336"/>
      <c r="AF848" s="336"/>
      <c r="AG848" s="336"/>
      <c r="AH848" s="337" t="s">
        <v>636</v>
      </c>
      <c r="AI848" s="338"/>
      <c r="AJ848" s="338"/>
      <c r="AK848" s="338"/>
      <c r="AL848" s="339" t="s">
        <v>636</v>
      </c>
      <c r="AM848" s="340"/>
      <c r="AN848" s="340"/>
      <c r="AO848" s="341"/>
      <c r="AP848" s="342"/>
      <c r="AQ848" s="342"/>
      <c r="AR848" s="342"/>
      <c r="AS848" s="342"/>
      <c r="AT848" s="342"/>
      <c r="AU848" s="342"/>
      <c r="AV848" s="342"/>
      <c r="AW848" s="342"/>
      <c r="AX848" s="342"/>
      <c r="AY848">
        <f>COUNTA($C$848)</f>
        <v>1</v>
      </c>
    </row>
    <row r="849" spans="1:51" ht="73.5" customHeight="1" x14ac:dyDescent="0.15">
      <c r="A849" s="355">
        <v>5</v>
      </c>
      <c r="B849" s="355">
        <v>1</v>
      </c>
      <c r="C849" s="343" t="s">
        <v>661</v>
      </c>
      <c r="D849" s="328"/>
      <c r="E849" s="328"/>
      <c r="F849" s="328"/>
      <c r="G849" s="328"/>
      <c r="H849" s="328"/>
      <c r="I849" s="328"/>
      <c r="J849" s="329" t="s">
        <v>636</v>
      </c>
      <c r="K849" s="330"/>
      <c r="L849" s="330"/>
      <c r="M849" s="330"/>
      <c r="N849" s="330"/>
      <c r="O849" s="330"/>
      <c r="P849" s="331" t="s">
        <v>662</v>
      </c>
      <c r="Q849" s="331"/>
      <c r="R849" s="331"/>
      <c r="S849" s="331"/>
      <c r="T849" s="331"/>
      <c r="U849" s="331"/>
      <c r="V849" s="331"/>
      <c r="W849" s="331"/>
      <c r="X849" s="331"/>
      <c r="Y849" s="332">
        <v>1</v>
      </c>
      <c r="Z849" s="333"/>
      <c r="AA849" s="333"/>
      <c r="AB849" s="334"/>
      <c r="AC849" s="335" t="s">
        <v>297</v>
      </c>
      <c r="AD849" s="336"/>
      <c r="AE849" s="336"/>
      <c r="AF849" s="336"/>
      <c r="AG849" s="336"/>
      <c r="AH849" s="337" t="s">
        <v>636</v>
      </c>
      <c r="AI849" s="338"/>
      <c r="AJ849" s="338"/>
      <c r="AK849" s="338"/>
      <c r="AL849" s="339" t="s">
        <v>636</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43" t="s">
        <v>663</v>
      </c>
      <c r="D850" s="328"/>
      <c r="E850" s="328"/>
      <c r="F850" s="328"/>
      <c r="G850" s="328"/>
      <c r="H850" s="328"/>
      <c r="I850" s="328"/>
      <c r="J850" s="329">
        <v>6050001026257</v>
      </c>
      <c r="K850" s="330"/>
      <c r="L850" s="330"/>
      <c r="M850" s="330"/>
      <c r="N850" s="330"/>
      <c r="O850" s="330"/>
      <c r="P850" s="331" t="s">
        <v>664</v>
      </c>
      <c r="Q850" s="331"/>
      <c r="R850" s="331"/>
      <c r="S850" s="331"/>
      <c r="T850" s="331"/>
      <c r="U850" s="331"/>
      <c r="V850" s="331"/>
      <c r="W850" s="331"/>
      <c r="X850" s="331"/>
      <c r="Y850" s="332">
        <v>0.3</v>
      </c>
      <c r="Z850" s="333"/>
      <c r="AA850" s="333"/>
      <c r="AB850" s="334"/>
      <c r="AC850" s="335" t="s">
        <v>297</v>
      </c>
      <c r="AD850" s="336"/>
      <c r="AE850" s="336"/>
      <c r="AF850" s="336"/>
      <c r="AG850" s="336"/>
      <c r="AH850" s="337" t="s">
        <v>636</v>
      </c>
      <c r="AI850" s="338"/>
      <c r="AJ850" s="338"/>
      <c r="AK850" s="338"/>
      <c r="AL850" s="339" t="s">
        <v>636</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43" t="s">
        <v>665</v>
      </c>
      <c r="D851" s="328"/>
      <c r="E851" s="328"/>
      <c r="F851" s="328"/>
      <c r="G851" s="328"/>
      <c r="H851" s="328"/>
      <c r="I851" s="328"/>
      <c r="J851" s="329">
        <v>6010701006537</v>
      </c>
      <c r="K851" s="330"/>
      <c r="L851" s="330"/>
      <c r="M851" s="330"/>
      <c r="N851" s="330"/>
      <c r="O851" s="330"/>
      <c r="P851" s="331" t="s">
        <v>666</v>
      </c>
      <c r="Q851" s="331"/>
      <c r="R851" s="331"/>
      <c r="S851" s="331"/>
      <c r="T851" s="331"/>
      <c r="U851" s="331"/>
      <c r="V851" s="331"/>
      <c r="W851" s="331"/>
      <c r="X851" s="331"/>
      <c r="Y851" s="332">
        <v>0.2</v>
      </c>
      <c r="Z851" s="333"/>
      <c r="AA851" s="333"/>
      <c r="AB851" s="334"/>
      <c r="AC851" s="335" t="s">
        <v>297</v>
      </c>
      <c r="AD851" s="336"/>
      <c r="AE851" s="336"/>
      <c r="AF851" s="336"/>
      <c r="AG851" s="336"/>
      <c r="AH851" s="337" t="s">
        <v>636</v>
      </c>
      <c r="AI851" s="338"/>
      <c r="AJ851" s="338"/>
      <c r="AK851" s="338"/>
      <c r="AL851" s="339" t="s">
        <v>636</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28" t="s">
        <v>667</v>
      </c>
      <c r="D852" s="328"/>
      <c r="E852" s="328"/>
      <c r="F852" s="328"/>
      <c r="G852" s="328"/>
      <c r="H852" s="328"/>
      <c r="I852" s="328"/>
      <c r="J852" s="329">
        <v>7050002040000</v>
      </c>
      <c r="K852" s="330"/>
      <c r="L852" s="330"/>
      <c r="M852" s="330"/>
      <c r="N852" s="330"/>
      <c r="O852" s="330"/>
      <c r="P852" s="331" t="s">
        <v>668</v>
      </c>
      <c r="Q852" s="331"/>
      <c r="R852" s="331"/>
      <c r="S852" s="331"/>
      <c r="T852" s="331"/>
      <c r="U852" s="331"/>
      <c r="V852" s="331"/>
      <c r="W852" s="331"/>
      <c r="X852" s="331"/>
      <c r="Y852" s="332">
        <v>0.1</v>
      </c>
      <c r="Z852" s="333"/>
      <c r="AA852" s="333"/>
      <c r="AB852" s="334"/>
      <c r="AC852" s="335" t="s">
        <v>297</v>
      </c>
      <c r="AD852" s="336"/>
      <c r="AE852" s="336"/>
      <c r="AF852" s="336"/>
      <c r="AG852" s="336"/>
      <c r="AH852" s="337" t="s">
        <v>636</v>
      </c>
      <c r="AI852" s="338"/>
      <c r="AJ852" s="338"/>
      <c r="AK852" s="338"/>
      <c r="AL852" s="339" t="s">
        <v>636</v>
      </c>
      <c r="AM852" s="340"/>
      <c r="AN852" s="340"/>
      <c r="AO852" s="341"/>
      <c r="AP852" s="342"/>
      <c r="AQ852" s="342"/>
      <c r="AR852" s="342"/>
      <c r="AS852" s="342"/>
      <c r="AT852" s="342"/>
      <c r="AU852" s="342"/>
      <c r="AV852" s="342"/>
      <c r="AW852" s="342"/>
      <c r="AX852" s="342"/>
      <c r="AY852">
        <f>COUNTA($C$852)</f>
        <v>1</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652</v>
      </c>
      <c r="M3" s="13" t="str">
        <f t="shared" ref="M3:M11" si="2">IF(L3="","",K3)</f>
        <v>文教及び科学振興</v>
      </c>
      <c r="N3" s="13" t="str">
        <f>IF(M3="",N2,IF(N2&lt;&gt;"",CONCATENATE(N2,"、",M3),M3))</f>
        <v>文教及び科学振興</v>
      </c>
      <c r="O3" s="13"/>
      <c r="P3" s="12" t="s">
        <v>74</v>
      </c>
      <c r="Q3" s="17" t="s">
        <v>652</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t="s">
        <v>652</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科学技術・イノベーション、国土強靱化施策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2021-06-01T08:54:16Z</cp:lastPrinted>
  <dcterms:created xsi:type="dcterms:W3CDTF">2012-03-13T00:50:25Z</dcterms:created>
  <dcterms:modified xsi:type="dcterms:W3CDTF">2021-08-27T01:59:22Z</dcterms:modified>
</cp:coreProperties>
</file>