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<sst xmlns="http://schemas.openxmlformats.org/spreadsheetml/2006/main" count="3090" uniqueCount="816">
  <si>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</si>
  <si>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</si>
  <si>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</si>
  <si>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</si>
  <si>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</si>
  <si>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</si>
  <si>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</si>
  <si>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</si>
  <si>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</si>
  <si>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</si>
  <si>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</si>
  <si>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</si>
  <si>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</si>
  <si>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</si>
  <si>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</si>
  <si>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</si>
  <si>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</si>
  <si>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</si>
  <si>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</si>
  <si>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</si>
  <si>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</si>
  <si>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</si>
  <si>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</si>
  <si>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</si>
  <si>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</si>
  <si>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</si>
  <si>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</si>
  <si>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</si>
  <si>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</si>
  <si>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</si>
  <si>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</si>
  <si>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</si>
  <si>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</si>
  <si>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</si>
  <si>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</si>
  <si>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</si>
  <si>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</si>
  <si>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</si>
  <si>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</si>
  <si>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</si>
  <si>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</si>
  <si>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</si>
  <si>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</si>
  <si>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</si>
  <si>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</si>
  <si>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</si>
  <si>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</si>
  <si>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</si>
  <si>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</si>
  <si>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</si>
  <si>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</si>
  <si>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</si>
  <si>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</si>
  <si>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</si>
  <si>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</si>
  <si>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</si>
  <si>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</si>
  <si>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</si>
  <si>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</si>
  <si>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</si>
  <si>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</si>
  <si>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</si>
  <si>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</si>
  <si>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</si>
  <si>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</si>
  <si>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</si>
  <si>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</si>
  <si>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</si>
  <si>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</si>
  <si>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</si>
  <si>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</si>
  <si>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</si>
  <si>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</si>
  <si>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</si>
  <si>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</si>
  <si>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</si>
  <si>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</si>
  <si>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</si>
  <si>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</si>
  <si>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</si>
  <si>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</si>
  <si>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</si>
  <si>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</si>
  <si>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</si>
  <si>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</si>
  <si>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</si>
  <si>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</si>
  <si>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</si>
  <si>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</si>
  <si>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</si>
  <si>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</si>
  <si>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</si>
  <si>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</si>
  <si>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</si>
  <si>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</si>
  <si>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</si>
  <si>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</si>
  <si>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</si>
  <si>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</si>
  <si>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</si>
  <si>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</si>
  <si>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</si>
  <si>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</si>
  <si>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</si>
  <si>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</si>
  <si>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</si>
  <si>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</si>
  <si>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</si>
  <si>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</si>
  <si>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</si>
  <si>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</si>
  <si>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</si>
  <si>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</si>
  <si>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</si>
  <si>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</si>
  <si>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</si>
  <si>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</si>
  <si>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</si>
  <si>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</si>
  <si>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</si>
  <si>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</si>
  <si>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</si>
  <si>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</si>
  <si>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</si>
  <si>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</si>
  <si>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</si>
  <si>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</si>
  <si>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</si>
  <si>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</si>
  <si>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</si>
  <si>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</si>
  <si>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</si>
  <si>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</si>
  <si>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</si>
  <si>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</si>
  <si>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</si>
  <si>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</si>
  <si>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</si>
  <si>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</si>
  <si>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</si>
  <si>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</si>
  <si>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</si>
  <si>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</si>
  <si>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</si>
  <si>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</si>
  <si>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</si>
  <si>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</si>
  <si>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</si>
  <si>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</si>
  <si>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</si>
  <si>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</si>
  <si>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</si>
  <si>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</si>
  <si>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</si>
  <si>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</si>
  <si>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</si>
  <si>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</si>
  <si>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</si>
  <si>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</si>
  <si>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</si>
  <si>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</si>
  <si>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</si>
  <si>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</si>
  <si>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</si>
  <si>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</si>
  <si>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</si>
  <si>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</si>
  <si>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</si>
  <si>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</si>
  <si>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</si>
  <si>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</si>
  <si>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</si>
  <si>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</si>
  <si>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</si>
  <si>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</si>
  <si>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</si>
  <si>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</si>
  <si>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</si>
  <si>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</si>
  <si>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</si>
  <si>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</si>
  <si>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</si>
  <si>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</si>
  <si>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</si>
  <si>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</si>
  <si>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</si>
  <si>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</si>
  <si>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</si>
  <si>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</si>
  <si>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</si>
  <si>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</si>
  <si>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</si>
  <si>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</si>
  <si>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</si>
  <si>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</si>
  <si>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</si>
  <si>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</si>
  <si>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</si>
  <si>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</si>
  <si>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</si>
  <si>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</si>
  <si>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</si>
  <si>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</si>
  <si>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</si>
  <si>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</si>
  <si>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</si>
  <si>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</si>
  <si>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</si>
  <si>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</si>
  <si>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</si>
  <si>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</si>
  <si>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</si>
  <si>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</si>
  <si>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</si>
  <si>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</si>
  <si>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</si>
  <si>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</si>
  <si>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</si>
  <si>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</si>
  <si>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</si>
  <si>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</si>
  <si>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</si>
  <si>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</si>
  <si>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</si>
  <si>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</si>
  <si>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</si>
  <si>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</si>
  <si>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</si>
  <si>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</si>
  <si>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</si>
  <si>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</si>
  <si>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</si>
  <si>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</si>
  <si>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</si>
  <si>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</si>
  <si>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</si>
  <si>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</si>
  <si>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</si>
  <si>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</si>
  <si>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</si>
  <si>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</si>
  <si>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</si>
  <si>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</si>
  <si>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</si>
  <si>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</si>
  <si>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</si>
  <si>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</si>
  <si>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</si>
  <si>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</si>
  <si>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</si>
  <si>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</si>
  <si>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</si>
  <si>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</si>
  <si>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</si>
  <si>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</si>
  <si>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</si>
  <si>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</si>
  <si>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</si>
  <si>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</si>
  <si>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</si>
  <si>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</si>
  <si>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</si>
  <si>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</si>
  <si>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</si>
  <si>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</si>
  <si>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</si>
  <si>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</si>
  <si>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</si>
  <si>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</si>
  <si>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</si>
  <si>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</si>
  <si>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</si>
  <si>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</si>
  <si>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</si>
  <si>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</si>
  <si>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</si>
  <si>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</si>
  <si>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</si>
  <si>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</si>
  <si>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</si>
  <si>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</si>
  <si>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</si>
  <si>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</si>
  <si>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</si>
  <si>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</si>
  <si>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</si>
  <si>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</si>
  <si>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</si>
  <si>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</si>
  <si>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</si>
  <si>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</si>
  <si>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</si>
  <si>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</si>
  <si>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</si>
  <si>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</si>
  <si>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</si>
  <si>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</si>
  <si>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</si>
  <si>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</si>
  <si>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</si>
  <si>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</si>
  <si>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</si>
  <si>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</si>
  <si>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</si>
  <si>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</si>
  <si>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</si>
  <si>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</si>
  <si>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</si>
  <si>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</si>
  <si>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</si>
  <si>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</si>
  <si>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</si>
  <si>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</si>
  <si>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</si>
  <si>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</si>
  <si>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</si>
  <si>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</si>
  <si>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</si>
  <si>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</si>
  <si>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</si>
  <si>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</si>
  <si>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</si>
  <si>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</si>
  <si>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</si>
  <si>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</si>
  <si>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</si>
  <si>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</si>
  <si>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</si>
  <si>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</si>
  <si>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</si>
  <si>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</si>
  <si>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</si>
  <si>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</si>
  <si>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</si>
  <si>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</si>
  <si>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</si>
  <si>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</si>
  <si>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</si>
  <si>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</si>
  <si>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</si>
  <si>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</si>
  <si>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</si>
  <si>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</si>
  <si>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</si>
  <si>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</si>
  <si>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</si>
  <si>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</si>
  <si>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</si>
  <si>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</si>
  <si>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</si>
  <si>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</si>
  <si>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</si>
  <si>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</si>
  <si>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</si>
  <si>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</si>
  <si>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</si>
  <si>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</si>
  <si>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</si>
  <si>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</si>
  <si>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</si>
  <si>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</si>
  <si>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</si>
  <si>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</si>
  <si>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</si>
  <si>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</si>
  <si>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</si>
  <si>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</si>
  <si>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</si>
  <si>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</si>
  <si>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</si>
  <si>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</si>
  <si>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</si>
  <si>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</si>
  <si>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</si>
  <si>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</si>
  <si>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</si>
  <si>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</si>
  <si>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</si>
  <si>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</si>
  <si>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</si>
  <si>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</si>
  <si>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</si>
  <si>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</si>
  <si>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</si>
  <si>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</si>
  <si>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</si>
  <si>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</si>
  <si>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</si>
  <si>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</si>
  <si>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</si>
  <si>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</si>
  <si>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</si>
  <si>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</si>
  <si>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</si>
  <si>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</si>
  <si>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</si>
  <si>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</si>
  <si>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</si>
  <si>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</si>
  <si>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</si>
  <si>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</si>
  <si>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</si>
  <si>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</si>
  <si>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</si>
  <si>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</si>
  <si>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</si>
  <si>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</si>
  <si>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</si>
  <si>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</si>
  <si>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</si>
  <si>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</si>
  <si>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</si>
  <si>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</si>
  <si>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</si>
  <si>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</si>
  <si>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</si>
  <si>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</si>
  <si>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</si>
  <si>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</si>
  <si>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</si>
  <si>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</si>
  <si>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</si>
  <si>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</si>
  <si>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</si>
  <si>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</si>
  <si>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</si>
  <si>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</si>
  <si>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</si>
  <si>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</si>
  <si>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</si>
  <si>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</si>
  <si>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</si>
  <si>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</si>
  <si>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</si>
  <si>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</si>
  <si>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</si>
  <si>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</si>
  <si>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</si>
  <si>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</si>
  <si>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</si>
  <si>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</si>
  <si>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</si>
  <si>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</si>
  <si>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</si>
  <si>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</si>
  <si>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</si>
  <si>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</si>
  <si>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</si>
  <si>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</si>
  <si>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</si>
  <si>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</si>
  <si>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</si>
  <si>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</si>
  <si>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</si>
  <si>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</si>
  <si>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</si>
  <si>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</si>
  <si>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</si>
  <si>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</si>
  <si>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</si>
  <si>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</si>
  <si>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</si>
  <si>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</si>
  <si>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</si>
  <si>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</si>
  <si>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</si>
  <si>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</si>
  <si>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</si>
  <si>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</si>
  <si>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</si>
  <si>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</si>
  <si>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</si>
  <si>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</si>
  <si>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</si>
  <si>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</si>
  <si>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</si>
  <si>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</si>
  <si>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</si>
  <si>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</si>
  <si>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</si>
  <si>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</si>
  <si>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</si>
  <si>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</si>
  <si>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</si>
  <si>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</si>
  <si>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</si>
  <si>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</si>
  <si>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</si>
  <si>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</si>
  <si>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</si>
  <si>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</si>
  <si>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</si>
  <si>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</si>
  <si>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</si>
  <si>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</si>
  <si>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</si>
  <si>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</si>
  <si>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</si>
  <si>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</si>
  <si>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</si>
  <si>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</si>
  <si>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</si>
  <si>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</si>
  <si>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</si>
  <si>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</si>
  <si>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</si>
  <si>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</si>
  <si>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</si>
  <si>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</si>
  <si>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</si>
  <si>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</si>
  <si>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</si>
  <si>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</si>
  <si>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</si>
  <si>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</si>
  <si>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</si>
  <si>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</si>
  <si>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</si>
  <si>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</si>
  <si>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</si>
  <si>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</si>
  <si>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</si>
  <si>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</si>
  <si>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</si>
  <si>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</si>
  <si>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</si>
  <si>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</si>
  <si>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</si>
  <si>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</si>
  <si>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</si>
  <si>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</si>
  <si>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</si>
  <si>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</si>
  <si>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</si>
  <si>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</si>
  <si>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</si>
  <si>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</si>
  <si>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</si>
  <si>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</si>
  <si>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</si>
  <si>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</si>
  <si>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</si>
  <si>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</si>
  <si>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</si>
  <si>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</si>
  <si>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</si>
  <si>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</si>
  <si>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</si>
  <si>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</si>
  <si>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</si>
  <si>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</si>
  <si>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</si>
  <si>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</si>
  <si>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</si>
  <si>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</si>
  <si>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</si>
  <si>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</si>
  <si>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</si>
  <si>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</si>
  <si>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</si>
  <si>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</si>
  <si>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</si>
  <si>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</si>
  <si>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</si>
  <si>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</si>
  <si>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</si>
  <si>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</si>
  <si>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</si>
  <si>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</si>
  <si>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</si>
  <si>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</si>
  <si>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</si>
  <si>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</si>
  <si>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</si>
  <si>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</si>
  <si>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</si>
  <si>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</si>
  <si>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</si>
  <si>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</si>
  <si>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</si>
  <si>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</si>
  <si>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</si>
  <si>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</si>
  <si>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</si>
  <si>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</si>
  <si>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</si>
  <si>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</si>
  <si>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</si>
  <si>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</si>
  <si>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</si>
  <si>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</si>
  <si>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</si>
  <si>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</si>
  <si>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</si>
  <si>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</si>
  <si>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</si>
  <si>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</si>
  <si>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</si>
  <si>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</si>
  <si>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</si>
  <si>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</si>
  <si>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</si>
  <si>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</si>
  <si>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</si>
  <si>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</si>
  <si>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</si>
  <si>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</si>
  <si>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</si>
  <si>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</si>
  <si>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</si>
  <si>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</si>
  <si>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</si>
  <si>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</si>
  <si>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</si>
  <si>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</si>
  <si>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</si>
  <si>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</si>
  <si>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</si>
  <si>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</si>
  <si>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</si>
  <si>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</si>
  <si>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</si>
  <si>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</si>
  <si>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</si>
  <si>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</si>
  <si>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</si>
  <si>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</si>
  <si>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</si>
  <si>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</si>
  <si>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</si>
  <si>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</si>
  <si>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</si>
  <si>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</si>
  <si>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</si>
  <si>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</si>
  <si>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</si>
  <si>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</si>
  <si>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</si>
  <si>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</si>
  <si>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</si>
  <si>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</si>
  <si>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</si>
  <si>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</si>
  <si>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</si>
  <si>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</si>
  <si>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</si>
  <si>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</si>
  <si>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</si>
  <si>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</si>
  <si>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</si>
  <si>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</si>
  <si>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</si>
  <si>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</si>
  <si>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</si>
  <si>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</si>
  <si>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</si>
  <si>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</si>
  <si>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</si>
  <si>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</si>
  <si>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</si>
  <si>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</si>
  <si>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</si>
  <si>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</si>
  <si>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</si>
  <si>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</si>
  <si>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</si>
  <si>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</si>
  <si>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</si>
  <si>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</si>
  <si>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</si>
  <si>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</si>
  <si>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</si>
  <si>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</si>
  <si>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</si>
  <si>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</si>
  <si>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</si>
  <si>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</si>
  <si>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</si>
  <si>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</si>
  <si>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</si>
  <si>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</si>
  <si>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</si>
  <si>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</si>
  <si>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</si>
  <si>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</si>
  <si>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</si>
  <si>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</si>
  <si>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</si>
  <si>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</si>
  <si>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</si>
  <si>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</si>
  <si>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</si>
  <si>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</si>
  <si>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</si>
  <si>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</si>
  <si>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</si>
  <si>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</si>
  <si>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</si>
  <si>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</si>
  <si>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</si>
  <si>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</si>
  <si>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</si>
  <si>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</si>
  <si>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</si>
  <si>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</si>
  <si>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</si>
  <si>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</si>
  <si>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</si>
  <si>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</si>
  <si>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</si>
  <si>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鉄道駅総合改善事業</t>
  </si>
  <si>
    <t>鉄道局</t>
  </si>
  <si>
    <t>課長　金指　和彦</t>
  </si>
  <si>
    <t>平成１１年度</t>
  </si>
  <si>
    <t>終了予定なし</t>
  </si>
  <si>
    <t>都市鉄道政策課
駅機能高度化推進室</t>
  </si>
  <si>
    <t>-</t>
  </si>
  <si>
    <t>鉄道駅総合改善事業費補助</t>
  </si>
  <si>
    <t>一日あたりの平均利用者数が3千人以上の鉄軌道駅の段差解消率（基準に適合している設備により段差を解消している割合）を約100％にする。</t>
  </si>
  <si>
    <t>一日あたりの平均利用者数が3千人以上の鉄軌道駅の段差解消率</t>
  </si>
  <si>
    <t>本事業は利便性、円滑性、安全性の向上を図ることを目的にしており、排出削減に直接寄与するものではないため、定量的な指標の策定は困難。また、事業評価マニュアルにおいても環境等改善便益は計測対象外としている。</t>
  </si>
  <si>
    <t>ホームやコンコースの拡幅等の駅改良及びバリアフリー施設の整備等の鉄道駅総合改善事業を実施した鉄道駅の数</t>
  </si>
  <si>
    <t>執行額／箇所数　　　　　　　　　　　　　　</t>
    <phoneticPr fontId="5"/>
  </si>
  <si>
    <t>百万円</t>
  </si>
  <si>
    <t>　　執行額/箇所数</t>
    <phoneticPr fontId="5"/>
  </si>
  <si>
    <t>2241/20</t>
  </si>
  <si>
    <t>2203/29</t>
  </si>
  <si>
    <t>8　都市・地域交通等の快適性、利便性の向上</t>
  </si>
  <si>
    <t>26　鉄道網を充実・活性化させる</t>
  </si>
  <si>
    <t>公共施設等のバリアフリー化率（全ての一定の旅客施設（注）の1日当たり平均利用者数に占める段差解消された一定の旅客施設の1日当たり平均利用者数の割合）
（注）1日あたりの平均的な利用者数が3,000人以上の旅客施設</t>
  </si>
  <si>
    <t>%</t>
  </si>
  <si>
    <t>278</t>
  </si>
  <si>
    <t>255</t>
  </si>
  <si>
    <t>263</t>
  </si>
  <si>
    <t>284</t>
  </si>
  <si>
    <t>275</t>
  </si>
  <si>
    <t>281</t>
  </si>
  <si>
    <t>290</t>
  </si>
  <si>
    <t>280</t>
  </si>
  <si>
    <t>287</t>
  </si>
  <si>
    <t>○</t>
  </si>
  <si>
    <t>-</t>
    <phoneticPr fontId="5"/>
  </si>
  <si>
    <t>駅</t>
    <rPh sb="0" eb="1">
      <t>エキ</t>
    </rPh>
    <phoneticPr fontId="5"/>
  </si>
  <si>
    <t>鉄軌道駅における段差解消への対応状況について
出典：鉄道局ホームページ「鉄軌道駅及び鉄軌道車両のバリアフリー化状況（ＵＲＬ　http://www.mlit.go.jp/tetudo/tetudo_fr7_000003.html）」</t>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</si>
  <si>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phoneticPr fontId="5"/>
  </si>
  <si>
    <t>鉄道利用者の安全性や利便性の向上を図ることを目的としており、国民や社会のニーズを反映している。</t>
  </si>
  <si>
    <t>事業者のみでは進まない事業に対し、国、地方公共団体が協調し補助を行っている。</t>
  </si>
  <si>
    <t>‐</t>
  </si>
  <si>
    <t>事業費は、国、地方公共団体及び事業者で負担をしており、受益者との負担関係は妥当である。</t>
  </si>
  <si>
    <t>補助対象事業者において入札を導入するなど、コスト削減に努めており、妥当である。</t>
  </si>
  <si>
    <t>「補助金等に係る予算の執行の適正化に関する法律」等に基づき適切に支出されている。</t>
  </si>
  <si>
    <t>費目・使途は鉄道駅総合改善に必要なものに限定されている。</t>
  </si>
  <si>
    <t>都市側事業と一体的に駅改良を行うなど、より効率的に事業目的を達成するための工夫を行うことで削減に努めている。</t>
  </si>
  <si>
    <t>事業による施設整備によって、公共施設等のバリアフリー化率の向上に寄与しており、成果目標に見合ったものとなっている。</t>
  </si>
  <si>
    <t>事業の実施に当たり、事業評価を行うなど、効果的な事業であることの確認を行っている。</t>
  </si>
  <si>
    <t>活動実績は当初の見込みどおり着実な進捗を見せている。</t>
  </si>
  <si>
    <t>整備された施設は共用され、活用されている。</t>
  </si>
  <si>
    <t>今後も引き続き効率的かつ適正な予算執行に努め、事業を実施していく必要がある。</t>
  </si>
  <si>
    <t>A.独立行政法人鉄道建設・運輸施設整備支援機構</t>
    <rPh sb="2" eb="12">
      <t>ドクリツギョウセイホウジンテツドウケンセツ</t>
    </rPh>
    <rPh sb="13" eb="23">
      <t>ウンユシセツセイビシエンキコウ</t>
    </rPh>
    <phoneticPr fontId="5"/>
  </si>
  <si>
    <t>停車場設備費</t>
    <rPh sb="0" eb="3">
      <t>テイシャジョウ</t>
    </rPh>
    <rPh sb="3" eb="6">
      <t>セツビヒ</t>
    </rPh>
    <phoneticPr fontId="5"/>
  </si>
  <si>
    <t>土木費</t>
    <rPh sb="0" eb="3">
      <t>ドボクヒ</t>
    </rPh>
    <phoneticPr fontId="5"/>
  </si>
  <si>
    <t>附帯工事費</t>
    <rPh sb="0" eb="2">
      <t>フタイ</t>
    </rPh>
    <rPh sb="2" eb="5">
      <t>コウジヒ</t>
    </rPh>
    <phoneticPr fontId="5"/>
  </si>
  <si>
    <t>電路設備費</t>
    <rPh sb="0" eb="2">
      <t>デンロ</t>
    </rPh>
    <rPh sb="2" eb="5">
      <t>セツビヒ</t>
    </rPh>
    <phoneticPr fontId="5"/>
  </si>
  <si>
    <t>線路設備費</t>
    <rPh sb="0" eb="2">
      <t>センロ</t>
    </rPh>
    <rPh sb="2" eb="5">
      <t>セツビヒ</t>
    </rPh>
    <phoneticPr fontId="5"/>
  </si>
  <si>
    <t>駅附帯設備費</t>
    <rPh sb="0" eb="1">
      <t>エキ</t>
    </rPh>
    <rPh sb="1" eb="3">
      <t>フタイ</t>
    </rPh>
    <rPh sb="3" eb="6">
      <t>セツビヒ</t>
    </rPh>
    <phoneticPr fontId="5"/>
  </si>
  <si>
    <t>停車場設備施工費</t>
    <rPh sb="0" eb="8">
      <t>テイシャジョウセツビセコウヒ</t>
    </rPh>
    <phoneticPr fontId="5"/>
  </si>
  <si>
    <t>土木工事施工費</t>
    <rPh sb="0" eb="7">
      <t>ドボクコウジセコウヒ</t>
    </rPh>
    <phoneticPr fontId="5"/>
  </si>
  <si>
    <t>附帯工事施工費</t>
    <rPh sb="0" eb="7">
      <t>フタイコウジセコウヒ</t>
    </rPh>
    <phoneticPr fontId="5"/>
  </si>
  <si>
    <t>電路設備施工費</t>
    <rPh sb="0" eb="7">
      <t>デンロセツビセコウヒ</t>
    </rPh>
    <phoneticPr fontId="5"/>
  </si>
  <si>
    <t>線路設備施工費</t>
    <rPh sb="0" eb="7">
      <t>センロセツビセコウヒ</t>
    </rPh>
    <phoneticPr fontId="5"/>
  </si>
  <si>
    <t>駅付帯設備工事施工費</t>
    <rPh sb="0" eb="1">
      <t>エキ</t>
    </rPh>
    <rPh sb="1" eb="3">
      <t>フタイ</t>
    </rPh>
    <rPh sb="3" eb="5">
      <t>セツビ</t>
    </rPh>
    <rPh sb="5" eb="7">
      <t>コウジ</t>
    </rPh>
    <rPh sb="7" eb="10">
      <t>セコウヒ</t>
    </rPh>
    <phoneticPr fontId="5"/>
  </si>
  <si>
    <t>B.海老名市地域公共交通協議会</t>
  </si>
  <si>
    <t>C.西日本旅客鉄道（株）</t>
    <phoneticPr fontId="5"/>
  </si>
  <si>
    <t>停車場設備費</t>
    <rPh sb="0" eb="6">
      <t>テイシャジョウセツビヒ</t>
    </rPh>
    <phoneticPr fontId="5"/>
  </si>
  <si>
    <t>電路設備費</t>
    <rPh sb="0" eb="5">
      <t>デンロセツビヒ</t>
    </rPh>
    <phoneticPr fontId="5"/>
  </si>
  <si>
    <t>附帯工事費</t>
    <rPh sb="0" eb="5">
      <t>フタイコウジヒ</t>
    </rPh>
    <phoneticPr fontId="5"/>
  </si>
  <si>
    <t>線路設備費</t>
    <rPh sb="0" eb="5">
      <t>センロセツビヒ</t>
    </rPh>
    <phoneticPr fontId="5"/>
  </si>
  <si>
    <t>独立行政法人鉄道建設・運輸施設整備支援機構</t>
    <rPh sb="0" eb="10">
      <t>ドクリツギョウセイホウジンテツドウケンセツ</t>
    </rPh>
    <rPh sb="11" eb="21">
      <t>ウンユシセツセイビシエンキコウ</t>
    </rPh>
    <phoneticPr fontId="5"/>
  </si>
  <si>
    <t>・整備新幹線等の建設、保有・貸付け、譲渡・資金回収等
・鉄道整備を行う鉄道事業者に対する補助金の交付等
・旧国鉄の地位の継承に伴う費用の支払等
・運輸技術に関する基礎的研究等</t>
    <rPh sb="1" eb="3">
      <t>セイビ</t>
    </rPh>
    <rPh sb="3" eb="6">
      <t>シンカンセン</t>
    </rPh>
    <rPh sb="6" eb="7">
      <t>トウ</t>
    </rPh>
    <rPh sb="8" eb="10">
      <t>ケンセツ</t>
    </rPh>
    <rPh sb="11" eb="13">
      <t>ホユウ</t>
    </rPh>
    <rPh sb="14" eb="16">
      <t>カシツ</t>
    </rPh>
    <rPh sb="18" eb="20">
      <t>ジョウト</t>
    </rPh>
    <rPh sb="21" eb="23">
      <t>シキン</t>
    </rPh>
    <rPh sb="23" eb="25">
      <t>カイシュウ</t>
    </rPh>
    <rPh sb="25" eb="26">
      <t>トウ</t>
    </rPh>
    <rPh sb="28" eb="30">
      <t>テツドウ</t>
    </rPh>
    <rPh sb="30" eb="32">
      <t>セイビ</t>
    </rPh>
    <rPh sb="33" eb="34">
      <t>オコナ</t>
    </rPh>
    <rPh sb="35" eb="37">
      <t>テツドウ</t>
    </rPh>
    <rPh sb="37" eb="39">
      <t>ジギョウ</t>
    </rPh>
    <rPh sb="39" eb="40">
      <t>シャ</t>
    </rPh>
    <rPh sb="41" eb="42">
      <t>タイ</t>
    </rPh>
    <rPh sb="44" eb="47">
      <t>ホジョキン</t>
    </rPh>
    <rPh sb="48" eb="50">
      <t>コウフ</t>
    </rPh>
    <rPh sb="50" eb="51">
      <t>トウ</t>
    </rPh>
    <rPh sb="53" eb="54">
      <t>キュウ</t>
    </rPh>
    <rPh sb="54" eb="56">
      <t>コクテツ</t>
    </rPh>
    <rPh sb="57" eb="59">
      <t>チイ</t>
    </rPh>
    <rPh sb="60" eb="62">
      <t>ケイショウ</t>
    </rPh>
    <rPh sb="63" eb="64">
      <t>トモナ</t>
    </rPh>
    <rPh sb="65" eb="67">
      <t>ヒヨウ</t>
    </rPh>
    <rPh sb="68" eb="70">
      <t>シハライ</t>
    </rPh>
    <rPh sb="70" eb="71">
      <t>トウ</t>
    </rPh>
    <rPh sb="73" eb="75">
      <t>ウンユ</t>
    </rPh>
    <rPh sb="75" eb="77">
      <t>ギジュツ</t>
    </rPh>
    <rPh sb="78" eb="79">
      <t>カン</t>
    </rPh>
    <rPh sb="81" eb="84">
      <t>キソテキ</t>
    </rPh>
    <rPh sb="84" eb="86">
      <t>ケンキュウ</t>
    </rPh>
    <rPh sb="86" eb="87">
      <t>トウ</t>
    </rPh>
    <phoneticPr fontId="5"/>
  </si>
  <si>
    <t>補助金等交付</t>
  </si>
  <si>
    <t>－</t>
    <phoneticPr fontId="5"/>
  </si>
  <si>
    <t>海老名市地域公共交通協議会</t>
    <rPh sb="0" eb="13">
      <t>エビナシチイキコウキョウコウツウキョウギカイ</t>
    </rPh>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</si>
  <si>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</si>
  <si>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西日本旅客鉄道（株）</t>
    <rPh sb="0" eb="7">
      <t>ニシニホンリョカクテツドウ</t>
    </rPh>
    <rPh sb="8" eb="9">
      <t>カブ</t>
    </rPh>
    <phoneticPr fontId="5"/>
  </si>
  <si>
    <t>東日本旅客鉄道（株）</t>
    <rPh sb="0" eb="1">
      <t>ヒガシ</t>
    </rPh>
    <rPh sb="1" eb="3">
      <t>ニホン</t>
    </rPh>
    <rPh sb="3" eb="7">
      <t>リョカクテツドウ</t>
    </rPh>
    <rPh sb="8" eb="9">
      <t>カブ</t>
    </rPh>
    <phoneticPr fontId="5"/>
  </si>
  <si>
    <t>東急電鉄（株）</t>
    <rPh sb="0" eb="2">
      <t>トウキュウ</t>
    </rPh>
    <rPh sb="2" eb="4">
      <t>デンテツ</t>
    </rPh>
    <rPh sb="4" eb="7">
      <t>カブ</t>
    </rPh>
    <rPh sb="5" eb="6">
      <t>カブ</t>
    </rPh>
    <phoneticPr fontId="5"/>
  </si>
  <si>
    <t>山陽電気鉄道（株）</t>
    <rPh sb="0" eb="2">
      <t>サンヨウ</t>
    </rPh>
    <rPh sb="2" eb="4">
      <t>デンキ</t>
    </rPh>
    <rPh sb="4" eb="6">
      <t>テツドウ</t>
    </rPh>
    <rPh sb="6" eb="9">
      <t>カブ</t>
    </rPh>
    <phoneticPr fontId="5"/>
  </si>
  <si>
    <t>近畿日本鉄道（株）</t>
    <rPh sb="0" eb="2">
      <t>キンキ</t>
    </rPh>
    <rPh sb="2" eb="4">
      <t>ニホン</t>
    </rPh>
    <rPh sb="4" eb="6">
      <t>テツドウ</t>
    </rPh>
    <rPh sb="7" eb="8">
      <t>カブ</t>
    </rPh>
    <phoneticPr fontId="5"/>
  </si>
  <si>
    <t>西武鉄道（株）</t>
    <rPh sb="0" eb="2">
      <t>セイブ</t>
    </rPh>
    <rPh sb="2" eb="4">
      <t>テツドウ</t>
    </rPh>
    <rPh sb="5" eb="6">
      <t>カブ</t>
    </rPh>
    <phoneticPr fontId="5"/>
  </si>
  <si>
    <t>北海道旅客鉄道（株）</t>
    <rPh sb="0" eb="3">
      <t>ホッカイドウ</t>
    </rPh>
    <rPh sb="3" eb="5">
      <t>リョカク</t>
    </rPh>
    <rPh sb="5" eb="7">
      <t>テツドウ</t>
    </rPh>
    <rPh sb="8" eb="9">
      <t>カブ</t>
    </rPh>
    <phoneticPr fontId="5"/>
  </si>
  <si>
    <t>東海旅客鉄道（株）</t>
    <rPh sb="0" eb="2">
      <t>トウカイ</t>
    </rPh>
    <rPh sb="2" eb="4">
      <t>リョカク</t>
    </rPh>
    <rPh sb="4" eb="6">
      <t>テツドウ</t>
    </rPh>
    <rPh sb="7" eb="8">
      <t>カブ</t>
    </rPh>
    <phoneticPr fontId="5"/>
  </si>
  <si>
    <t>小田急電鉄（株）</t>
    <rPh sb="0" eb="3">
      <t>オダキュウ</t>
    </rPh>
    <rPh sb="3" eb="5">
      <t>デンテツ</t>
    </rPh>
    <rPh sb="6" eb="7">
      <t>カブ</t>
    </rPh>
    <phoneticPr fontId="5"/>
  </si>
  <si>
    <t>京成電鉄（株）</t>
    <rPh sb="0" eb="2">
      <t>ケイセイ</t>
    </rPh>
    <rPh sb="2" eb="4">
      <t>デンテツ</t>
    </rPh>
    <phoneticPr fontId="5"/>
  </si>
  <si>
    <t>松島海岸駅、青森駅、植田駅のバリアフリー施設整備の実施</t>
    <rPh sb="0" eb="2">
      <t>マツシマ</t>
    </rPh>
    <rPh sb="2" eb="4">
      <t>カイガン</t>
    </rPh>
    <rPh sb="6" eb="8">
      <t>アオモリ</t>
    </rPh>
    <rPh sb="10" eb="12">
      <t>ウエダ</t>
    </rPh>
    <phoneticPr fontId="5"/>
  </si>
  <si>
    <t>高見ノ里駅のバリアフリー施設整備の実施</t>
    <rPh sb="0" eb="2">
      <t>タカミ</t>
    </rPh>
    <rPh sb="3" eb="4">
      <t>サト</t>
    </rPh>
    <rPh sb="4" eb="5">
      <t>エキ</t>
    </rPh>
    <phoneticPr fontId="5"/>
  </si>
  <si>
    <t>菅野駅のバリアフリー施設整備の実施</t>
    <rPh sb="0" eb="2">
      <t>スガノ</t>
    </rPh>
    <rPh sb="2" eb="3">
      <t>エキ</t>
    </rPh>
    <phoneticPr fontId="5"/>
  </si>
  <si>
    <t>南小樽駅のバリアフリー施設整備の実施</t>
    <rPh sb="0" eb="3">
      <t>ミナミオタル</t>
    </rPh>
    <rPh sb="3" eb="4">
      <t>エキ</t>
    </rPh>
    <phoneticPr fontId="5"/>
  </si>
  <si>
    <t>岩波駅のバリアフリー施設整備の実施</t>
    <rPh sb="0" eb="2">
      <t>イワナミ</t>
    </rPh>
    <rPh sb="2" eb="3">
      <t>エキ</t>
    </rPh>
    <phoneticPr fontId="5"/>
  </si>
  <si>
    <t>桃山駅、西大路駅、宇部駅、紀三井寺駅、湯浅駅、柳井駅、南岩国駅のバリアフリー施設整備の実施</t>
    <rPh sb="9" eb="11">
      <t>ウベ</t>
    </rPh>
    <rPh sb="11" eb="12">
      <t>エキ</t>
    </rPh>
    <rPh sb="19" eb="21">
      <t>ユアサ</t>
    </rPh>
    <rPh sb="21" eb="22">
      <t>エキ</t>
    </rPh>
    <rPh sb="27" eb="30">
      <t>ミナミイワクニ</t>
    </rPh>
    <rPh sb="30" eb="31">
      <t>エキ</t>
    </rPh>
    <phoneticPr fontId="5"/>
  </si>
  <si>
    <t>国交</t>
  </si>
  <si>
    <t>2047/20</t>
    <phoneticPr fontId="5"/>
  </si>
  <si>
    <t>中央林間駅の駅改良整備の実施</t>
    <rPh sb="0" eb="2">
      <t>チュウオウ</t>
    </rPh>
    <rPh sb="2" eb="4">
      <t>リンカン</t>
    </rPh>
    <rPh sb="4" eb="5">
      <t>エキ</t>
    </rPh>
    <rPh sb="6" eb="7">
      <t>エキ</t>
    </rPh>
    <rPh sb="7" eb="9">
      <t>カイリョウ</t>
    </rPh>
    <rPh sb="9" eb="11">
      <t>セイビ</t>
    </rPh>
    <phoneticPr fontId="5"/>
  </si>
  <si>
    <t>多磨駅の駅改良整備の実施</t>
    <rPh sb="0" eb="2">
      <t>タマ</t>
    </rPh>
    <rPh sb="2" eb="3">
      <t>エキ</t>
    </rPh>
    <rPh sb="4" eb="7">
      <t>エキカイリョウ</t>
    </rPh>
    <phoneticPr fontId="5"/>
  </si>
  <si>
    <t>大塩駅の駅改良整備、林崎松江海岸駅のバリアフリー施設整備の実施</t>
    <rPh sb="0" eb="2">
      <t>オオシオ</t>
    </rPh>
    <rPh sb="2" eb="3">
      <t>エキ</t>
    </rPh>
    <rPh sb="4" eb="7">
      <t>エキカイリョウ</t>
    </rPh>
    <rPh sb="7" eb="9">
      <t>セイビ</t>
    </rPh>
    <rPh sb="10" eb="17">
      <t>ハヤシザキマツエカイガンエキ</t>
    </rPh>
    <phoneticPr fontId="5"/>
  </si>
  <si>
    <t>池上駅の駅改良整備の実施</t>
    <rPh sb="0" eb="2">
      <t>イケガミ</t>
    </rPh>
    <rPh sb="2" eb="3">
      <t>エキ</t>
    </rPh>
    <rPh sb="4" eb="7">
      <t>エキカイリョウ</t>
    </rPh>
    <phoneticPr fontId="5"/>
  </si>
  <si>
    <t>繰越が生じていることについては、都市側事業の遅れに伴う工事の遅れや、掘削工事中に出現した支障物の撤去等に不測の日時を要したこと等によるもの。</t>
    <phoneticPr fontId="5"/>
  </si>
  <si>
    <t>多額の予算繰越が常態化しているところであるが、令和2年度は前年度と比較して、繰越額が大きく増加しており、原因分析等を行うとともに、引き続き適切な予算の執行に努めるべきである。</t>
    <phoneticPr fontId="5"/>
  </si>
  <si>
    <t>執行等改善</t>
  </si>
  <si>
    <t>鉄軌道事業者、地方公共団体、地方運輸局等の関係者による協議会等を通じて進捗状況を把握等し、適正な予算の執行に努める。</t>
    <phoneticPr fontId="5"/>
  </si>
  <si>
    <t xml:space="preserve">事業量が増加したため。
新たな成長推進枠：3,844百万円
</t>
    <rPh sb="0" eb="3">
      <t>ジギョウリョウ</t>
    </rPh>
    <rPh sb="4" eb="6">
      <t>ゾウカ</t>
    </rPh>
    <rPh sb="27" eb="30">
      <t>ヒャクマンエン</t>
    </rPh>
    <phoneticPr fontId="5"/>
  </si>
  <si>
    <t>-</t>
    <phoneticPr fontId="5"/>
  </si>
  <si>
    <t>-</t>
    <phoneticPr fontId="5"/>
  </si>
  <si>
    <t>鉄道事業者、地方公共団体、地方運輸局等からなる協議会において策定された整備計画に基づき、ホームやコンコースの拡幅等の駅改良、バリアフリー施設や生活支援機能施設、観光案内施設等の駅空間の高度化に資する施設の整備</t>
    <rPh sb="6" eb="8">
      <t>チホウ</t>
    </rPh>
    <rPh sb="8" eb="10">
      <t>コウキョウ</t>
    </rPh>
    <rPh sb="10" eb="12">
      <t>ダンタイ</t>
    </rPh>
    <phoneticPr fontId="5"/>
  </si>
  <si>
    <t>鉄道駅総合改善事業に要する経費の一部を国が補助することにより、全ての鉄道利用者の利便性向上、安全性の向上及びバリアフリー化等を図ることを目的とする。</t>
    <rPh sb="31" eb="32">
      <t>スベ</t>
    </rPh>
    <rPh sb="43" eb="45">
      <t>コウジョウ</t>
    </rPh>
    <rPh sb="46" eb="49">
      <t>アンゼンセイ</t>
    </rPh>
    <rPh sb="50" eb="52">
      <t>コウジョウ</t>
    </rPh>
    <rPh sb="52" eb="53">
      <t>オヨ</t>
    </rPh>
    <rPh sb="60" eb="61">
      <t>カ</t>
    </rPh>
    <phoneticPr fontId="5"/>
  </si>
  <si>
    <t>国庫補助金の支出先・使途等については、「補助金等に係る予算の執行の適正化に関する法律」及び「鉄道駅総合改善事業費補助交付要綱」等に基づき、(独)鉄道建設・運輸施設整備支援機構による現地審査・書類審査を実施することにより、その適否を含めて把握している。また、事業評価の適切な実施により効果の検証並びに事業の効率性・透明性の確保にも努めている。</t>
    <phoneticPr fontId="5"/>
  </si>
  <si>
    <t>当該事業は公共交通の利用促進等に資するものであり、優先度は高い。</t>
    <rPh sb="0" eb="2">
      <t>トウガイ</t>
    </rPh>
    <rPh sb="2" eb="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</si>
</sst>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204105</xdr:colOff>
      <xdr:row>750</xdr:row>
      <xdr:rowOff>13607</xdr:rowOff>
    </xdr:from>
    <xdr:ext cx="2005853" cy="487969"/>
    <xdr:sp macro="" textlink="">
      <xdr:nvSpPr>
        <xdr:cNvPr id="9" name="テキスト ボックス 8"/>
        <xdr:cNvSpPr txBox="1"/>
      </xdr:nvSpPr>
      <xdr:spPr>
        <a:xfrm>
          <a:off x="4898569" y="238261071"/>
          <a:ext cx="2005853" cy="487969"/>
        </a:xfrm>
        <a:prstGeom prst="rect">
          <a:avLst/>
        </a:prstGeom>
        <a:noFill/>
        <a:ln w="19050">
          <a:solidFill>
            <a:sysClr val="windowText" lastClr="000000"/>
          </a:solid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２，０４７百万円</a:t>
          </a:r>
        </a:p>
      </xdr:txBody>
    </xdr:sp>
    <xdr:clientData/>
  </xdr:oneCellAnchor>
  <xdr:twoCellAnchor>
    <xdr:from>
      <xdr:col>16</xdr:col>
      <xdr:colOff>190500</xdr:colOff>
      <xdr:row>752</xdr:row>
      <xdr:rowOff>190498</xdr:rowOff>
    </xdr:from>
    <xdr:to>
      <xdr:col>40</xdr:col>
      <xdr:colOff>197000</xdr:colOff>
      <xdr:row>756</xdr:row>
      <xdr:rowOff>223154</xdr:rowOff>
    </xdr:to>
    <xdr:sp macro="" textlink="">
      <xdr:nvSpPr>
        <xdr:cNvPr id="10" name="大かっこ 9"/>
        <xdr:cNvSpPr/>
      </xdr:nvSpPr>
      <xdr:spPr>
        <a:xfrm>
          <a:off x="3456214" y="239145534"/>
          <a:ext cx="4905072" cy="144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国は、本制度を活用し、鉄道駅のホームやコンコースの拡幅等の駅改良、バリアフリー施設や生活支援機能施設、観光案内施設等</a:t>
          </a:r>
          <a:r>
            <a:rPr kumimoji="1" lang="ja-JP" altLang="ja-JP" sz="1100">
              <a:solidFill>
                <a:schemeClr val="tx1"/>
              </a:solidFill>
              <a:effectLst/>
              <a:latin typeface="+mn-lt"/>
              <a:ea typeface="+mn-ea"/>
              <a:cs typeface="+mn-cs"/>
            </a:rPr>
            <a:t>駅空間の高度化に資する施設</a:t>
          </a:r>
          <a:r>
            <a:rPr kumimoji="1" lang="ja-JP" altLang="en-US" sz="1100"/>
            <a:t>を整備することにより、鉄道利用者及び地域住民の利便性を高め、公共交通の利用促進につなげるとともに、駅を中心としたまちづくりにより地域経済・社会の活性化及び高齢者、障害者等の移動等の円滑化を図る。</a:t>
          </a:r>
        </a:p>
      </xdr:txBody>
    </xdr:sp>
    <xdr:clientData/>
  </xdr:twoCellAnchor>
  <xdr:twoCellAnchor>
    <xdr:from>
      <xdr:col>28</xdr:col>
      <xdr:colOff>179614</xdr:colOff>
      <xdr:row>756</xdr:row>
      <xdr:rowOff>219980</xdr:rowOff>
    </xdr:from>
    <xdr:to>
      <xdr:col>28</xdr:col>
      <xdr:colOff>185208</xdr:colOff>
      <xdr:row>758</xdr:row>
      <xdr:rowOff>195710</xdr:rowOff>
    </xdr:to>
    <xdr:cxnSp macro="">
      <xdr:nvCxnSpPr>
        <xdr:cNvPr id="11" name="直線矢印コネクタ 10"/>
        <xdr:cNvCxnSpPr/>
      </xdr:nvCxnSpPr>
      <xdr:spPr>
        <a:xfrm flipH="1">
          <a:off x="5894614" y="240590159"/>
          <a:ext cx="5594" cy="68330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166007</xdr:colOff>
      <xdr:row>757</xdr:row>
      <xdr:rowOff>288470</xdr:rowOff>
    </xdr:from>
    <xdr:to>
      <xdr:col>26</xdr:col>
      <xdr:colOff>103748</xdr:colOff>
      <xdr:row>758</xdr:row>
      <xdr:rowOff>250566</xdr:rowOff>
    </xdr:to>
    <xdr:sp macro="" textlink="">
      <xdr:nvSpPr>
        <xdr:cNvPr id="12" name="正方形/長方形 11"/>
        <xdr:cNvSpPr/>
      </xdr:nvSpPr>
      <xdr:spPr>
        <a:xfrm>
          <a:off x="4656364" y="241012434"/>
          <a:ext cx="754170" cy="3158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2268</xdr:colOff>
      <xdr:row>758</xdr:row>
      <xdr:rowOff>223609</xdr:rowOff>
    </xdr:from>
    <xdr:ext cx="2005853" cy="693053"/>
    <xdr:sp macro="" textlink="">
      <xdr:nvSpPr>
        <xdr:cNvPr id="13" name="テキスト ボックス 12"/>
        <xdr:cNvSpPr txBox="1"/>
      </xdr:nvSpPr>
      <xdr:spPr>
        <a:xfrm>
          <a:off x="4900839" y="241301359"/>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２，０４７百万円</a:t>
          </a:r>
        </a:p>
      </xdr:txBody>
    </xdr:sp>
    <xdr:clientData/>
  </xdr:oneCellAnchor>
  <xdr:twoCellAnchor>
    <xdr:from>
      <xdr:col>29</xdr:col>
      <xdr:colOff>2728</xdr:colOff>
      <xdr:row>763</xdr:row>
      <xdr:rowOff>136071</xdr:rowOff>
    </xdr:from>
    <xdr:to>
      <xdr:col>29</xdr:col>
      <xdr:colOff>2729</xdr:colOff>
      <xdr:row>764</xdr:row>
      <xdr:rowOff>416535</xdr:rowOff>
    </xdr:to>
    <xdr:cxnSp macro="">
      <xdr:nvCxnSpPr>
        <xdr:cNvPr id="75" name="直線コネクタ 74"/>
        <xdr:cNvCxnSpPr/>
      </xdr:nvCxnSpPr>
      <xdr:spPr>
        <a:xfrm flipH="1">
          <a:off x="5921835" y="47448107"/>
          <a:ext cx="1" cy="634249"/>
        </a:xfrm>
        <a:prstGeom prst="line">
          <a:avLst/>
        </a:prstGeom>
        <a:noFill/>
        <a:ln w="12700" cap="flat" cmpd="sng" algn="ctr">
          <a:solidFill>
            <a:sysClr val="windowText" lastClr="000000"/>
          </a:solidFill>
          <a:prstDash val="solid"/>
        </a:ln>
        <a:effectLst/>
      </xdr:spPr>
    </xdr:cxnSp>
    <xdr:clientData/>
  </xdr:twoCellAnchor>
  <xdr:twoCellAnchor>
    <xdr:from>
      <xdr:col>13</xdr:col>
      <xdr:colOff>102968</xdr:colOff>
      <xdr:row>764</xdr:row>
      <xdr:rowOff>426810</xdr:rowOff>
    </xdr:from>
    <xdr:to>
      <xdr:col>43</xdr:col>
      <xdr:colOff>68042</xdr:colOff>
      <xdr:row>764</xdr:row>
      <xdr:rowOff>445860</xdr:rowOff>
    </xdr:to>
    <xdr:cxnSp macro="">
      <xdr:nvCxnSpPr>
        <xdr:cNvPr id="76" name="直線コネクタ 75"/>
        <xdr:cNvCxnSpPr/>
      </xdr:nvCxnSpPr>
      <xdr:spPr>
        <a:xfrm flipH="1">
          <a:off x="2756361" y="48092631"/>
          <a:ext cx="6088288" cy="19050"/>
        </a:xfrm>
        <a:prstGeom prst="line">
          <a:avLst/>
        </a:prstGeom>
        <a:noFill/>
        <a:ln w="12700" cap="flat" cmpd="sng" algn="ctr">
          <a:solidFill>
            <a:sysClr val="windowText" lastClr="000000"/>
          </a:solidFill>
          <a:prstDash val="solid"/>
        </a:ln>
        <a:effectLst/>
      </xdr:spPr>
    </xdr:cxnSp>
    <xdr:clientData/>
  </xdr:twoCellAnchor>
  <xdr:twoCellAnchor>
    <xdr:from>
      <xdr:col>13</xdr:col>
      <xdr:colOff>125199</xdr:colOff>
      <xdr:row>764</xdr:row>
      <xdr:rowOff>436335</xdr:rowOff>
    </xdr:from>
    <xdr:to>
      <xdr:col>13</xdr:col>
      <xdr:colOff>127567</xdr:colOff>
      <xdr:row>766</xdr:row>
      <xdr:rowOff>129055</xdr:rowOff>
    </xdr:to>
    <xdr:cxnSp macro="">
      <xdr:nvCxnSpPr>
        <xdr:cNvPr id="78" name="直線矢印コネクタ 77"/>
        <xdr:cNvCxnSpPr/>
      </xdr:nvCxnSpPr>
      <xdr:spPr>
        <a:xfrm flipH="1">
          <a:off x="2778592" y="48102156"/>
          <a:ext cx="2368" cy="1026220"/>
        </a:xfrm>
        <a:prstGeom prst="straightConnector1">
          <a:avLst/>
        </a:prstGeom>
        <a:noFill/>
        <a:ln w="12700" cap="flat" cmpd="sng" algn="ctr">
          <a:solidFill>
            <a:sysClr val="windowText" lastClr="000000">
              <a:shade val="95000"/>
              <a:satMod val="105000"/>
            </a:sysClr>
          </a:solidFill>
          <a:prstDash val="solid"/>
          <a:tailEnd type="arrow"/>
        </a:ln>
        <a:effectLst/>
      </xdr:spPr>
    </xdr:cxnSp>
    <xdr:clientData/>
  </xdr:twoCellAnchor>
  <xdr:twoCellAnchor>
    <xdr:from>
      <xdr:col>43</xdr:col>
      <xdr:colOff>68042</xdr:colOff>
      <xdr:row>764</xdr:row>
      <xdr:rowOff>414110</xdr:rowOff>
    </xdr:from>
    <xdr:to>
      <xdr:col>43</xdr:col>
      <xdr:colOff>68042</xdr:colOff>
      <xdr:row>766</xdr:row>
      <xdr:rowOff>112971</xdr:rowOff>
    </xdr:to>
    <xdr:cxnSp macro="">
      <xdr:nvCxnSpPr>
        <xdr:cNvPr id="79" name="直線矢印コネクタ 78"/>
        <xdr:cNvCxnSpPr/>
      </xdr:nvCxnSpPr>
      <xdr:spPr>
        <a:xfrm flipH="1">
          <a:off x="8844649" y="48079931"/>
          <a:ext cx="0" cy="1032361"/>
        </a:xfrm>
        <a:prstGeom prst="straightConnector1">
          <a:avLst/>
        </a:prstGeom>
        <a:noFill/>
        <a:ln w="12700" cap="flat" cmpd="sng" algn="ctr">
          <a:solidFill>
            <a:sysClr val="windowText" lastClr="000000">
              <a:shade val="95000"/>
              <a:satMod val="105000"/>
            </a:sysClr>
          </a:solidFill>
          <a:prstDash val="solid"/>
          <a:tailEnd type="arrow"/>
        </a:ln>
        <a:effectLst/>
      </xdr:spPr>
    </xdr:cxnSp>
    <xdr:clientData/>
  </xdr:twoCellAnchor>
  <xdr:oneCellAnchor>
    <xdr:from>
      <xdr:col>9</xdr:col>
      <xdr:colOff>143344</xdr:colOff>
      <xdr:row>766</xdr:row>
      <xdr:rowOff>141060</xdr:rowOff>
    </xdr:from>
    <xdr:ext cx="1605153" cy="674063"/>
    <xdr:sp macro="" textlink="">
      <xdr:nvSpPr>
        <xdr:cNvPr id="81" name="テキスト ボックス 80"/>
        <xdr:cNvSpPr txBox="1"/>
      </xdr:nvSpPr>
      <xdr:spPr>
        <a:xfrm>
          <a:off x="1980308" y="49140381"/>
          <a:ext cx="1605153" cy="674063"/>
        </a:xfrm>
        <a:prstGeom prst="rect">
          <a:avLst/>
        </a:prstGeom>
        <a:noFill/>
        <a:ln w="19050">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Ｂ．法定協議会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（１者）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１２１百万円</a:t>
          </a:r>
        </a:p>
      </xdr:txBody>
    </xdr:sp>
    <xdr:clientData/>
  </xdr:oneCellAnchor>
  <xdr:oneCellAnchor>
    <xdr:from>
      <xdr:col>39</xdr:col>
      <xdr:colOff>79381</xdr:colOff>
      <xdr:row>766</xdr:row>
      <xdr:rowOff>141060</xdr:rowOff>
    </xdr:from>
    <xdr:ext cx="1591470" cy="674063"/>
    <xdr:sp macro="" textlink="">
      <xdr:nvSpPr>
        <xdr:cNvPr id="82" name="テキスト ボックス 81"/>
        <xdr:cNvSpPr txBox="1"/>
      </xdr:nvSpPr>
      <xdr:spPr>
        <a:xfrm>
          <a:off x="8039560" y="49140381"/>
          <a:ext cx="1591470" cy="674063"/>
        </a:xfrm>
        <a:prstGeom prst="rect">
          <a:avLst/>
        </a:prstGeom>
        <a:noFill/>
        <a:ln w="19050">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Ｃ．鉄道事業者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（１０社、１９駅）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１，９２６百万円</a:t>
          </a:r>
        </a:p>
      </xdr:txBody>
    </xdr:sp>
    <xdr:clientData/>
  </xdr:oneCellAnchor>
  <xdr:twoCellAnchor>
    <xdr:from>
      <xdr:col>7</xdr:col>
      <xdr:colOff>157858</xdr:colOff>
      <xdr:row>764</xdr:row>
      <xdr:rowOff>664935</xdr:rowOff>
    </xdr:from>
    <xdr:to>
      <xdr:col>12</xdr:col>
      <xdr:colOff>51722</xdr:colOff>
      <xdr:row>765</xdr:row>
      <xdr:rowOff>484358</xdr:rowOff>
    </xdr:to>
    <xdr:sp macro="" textlink="">
      <xdr:nvSpPr>
        <xdr:cNvPr id="84" name="正方形/長方形 83"/>
        <xdr:cNvSpPr/>
      </xdr:nvSpPr>
      <xdr:spPr>
        <a:xfrm>
          <a:off x="1586608" y="48330756"/>
          <a:ext cx="914400" cy="486173"/>
        </a:xfrm>
        <a:prstGeom prst="rect">
          <a:avLst/>
        </a:prstGeom>
        <a:noFill/>
        <a:ln w="9525" cap="flat" cmpd="sng" algn="ctr">
          <a:solidFill>
            <a:sysClr val="windowText" lastClr="000000"/>
          </a:solidFill>
          <a:prstDash val="sysDash"/>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関係地方</a:t>
          </a:r>
          <a:endParaRPr kumimoji="1" lang="en-US" altLang="ja-JP"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公共団体</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xdr:txBody>
    </xdr:sp>
    <xdr:clientData/>
  </xdr:twoCellAnchor>
  <xdr:twoCellAnchor>
    <xdr:from>
      <xdr:col>35</xdr:col>
      <xdr:colOff>111585</xdr:colOff>
      <xdr:row>765</xdr:row>
      <xdr:rowOff>26760</xdr:rowOff>
    </xdr:from>
    <xdr:to>
      <xdr:col>40</xdr:col>
      <xdr:colOff>8624</xdr:colOff>
      <xdr:row>765</xdr:row>
      <xdr:rowOff>512933</xdr:rowOff>
    </xdr:to>
    <xdr:sp macro="" textlink="">
      <xdr:nvSpPr>
        <xdr:cNvPr id="85" name="正方形/長方形 84"/>
        <xdr:cNvSpPr/>
      </xdr:nvSpPr>
      <xdr:spPr>
        <a:xfrm>
          <a:off x="7255335" y="48359331"/>
          <a:ext cx="917575" cy="486173"/>
        </a:xfrm>
        <a:prstGeom prst="rect">
          <a:avLst/>
        </a:prstGeom>
        <a:noFill/>
        <a:ln w="9525" cap="flat" cmpd="sng" algn="ctr">
          <a:solidFill>
            <a:sysClr val="windowText" lastClr="000000"/>
          </a:solidFill>
          <a:prstDash val="sysDash"/>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関係地方</a:t>
          </a:r>
          <a:endParaRPr kumimoji="1" lang="en-US" altLang="ja-JP"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公共団体</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xdr:txBody>
    </xdr:sp>
    <xdr:clientData/>
  </xdr:twoCellAnchor>
  <xdr:twoCellAnchor>
    <xdr:from>
      <xdr:col>8</xdr:col>
      <xdr:colOff>156951</xdr:colOff>
      <xdr:row>765</xdr:row>
      <xdr:rowOff>487135</xdr:rowOff>
    </xdr:from>
    <xdr:to>
      <xdr:col>8</xdr:col>
      <xdr:colOff>161713</xdr:colOff>
      <xdr:row>766</xdr:row>
      <xdr:rowOff>379186</xdr:rowOff>
    </xdr:to>
    <xdr:cxnSp macro="">
      <xdr:nvCxnSpPr>
        <xdr:cNvPr id="90" name="直線コネクタ 89"/>
        <xdr:cNvCxnSpPr/>
      </xdr:nvCxnSpPr>
      <xdr:spPr>
        <a:xfrm flipV="1">
          <a:off x="1789808" y="48819706"/>
          <a:ext cx="4762" cy="558801"/>
        </a:xfrm>
        <a:prstGeom prst="line">
          <a:avLst/>
        </a:prstGeom>
        <a:noFill/>
        <a:ln w="12700" cap="flat" cmpd="sng" algn="ctr">
          <a:solidFill>
            <a:sysClr val="windowText" lastClr="000000"/>
          </a:solidFill>
          <a:prstDash val="sysDash"/>
        </a:ln>
        <a:effectLst/>
      </xdr:spPr>
    </xdr:cxnSp>
    <xdr:clientData/>
  </xdr:twoCellAnchor>
  <xdr:twoCellAnchor>
    <xdr:from>
      <xdr:col>8</xdr:col>
      <xdr:colOff>156951</xdr:colOff>
      <xdr:row>766</xdr:row>
      <xdr:rowOff>388710</xdr:rowOff>
    </xdr:from>
    <xdr:to>
      <xdr:col>9</xdr:col>
      <xdr:colOff>143344</xdr:colOff>
      <xdr:row>766</xdr:row>
      <xdr:rowOff>390298</xdr:rowOff>
    </xdr:to>
    <xdr:cxnSp macro="">
      <xdr:nvCxnSpPr>
        <xdr:cNvPr id="91" name="直線矢印コネクタ 90"/>
        <xdr:cNvCxnSpPr/>
      </xdr:nvCxnSpPr>
      <xdr:spPr>
        <a:xfrm flipV="1">
          <a:off x="1789808" y="49388031"/>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38</xdr:col>
      <xdr:colOff>68041</xdr:colOff>
      <xdr:row>765</xdr:row>
      <xdr:rowOff>515710</xdr:rowOff>
    </xdr:from>
    <xdr:to>
      <xdr:col>38</xdr:col>
      <xdr:colOff>85051</xdr:colOff>
      <xdr:row>766</xdr:row>
      <xdr:rowOff>407761</xdr:rowOff>
    </xdr:to>
    <xdr:cxnSp macro="">
      <xdr:nvCxnSpPr>
        <xdr:cNvPr id="92" name="直線コネクタ 91"/>
        <xdr:cNvCxnSpPr/>
      </xdr:nvCxnSpPr>
      <xdr:spPr>
        <a:xfrm flipV="1">
          <a:off x="7824112" y="48848281"/>
          <a:ext cx="17010" cy="558801"/>
        </a:xfrm>
        <a:prstGeom prst="line">
          <a:avLst/>
        </a:prstGeom>
        <a:noFill/>
        <a:ln w="12700" cap="flat" cmpd="sng" algn="ctr">
          <a:solidFill>
            <a:sysClr val="windowText" lastClr="000000"/>
          </a:solidFill>
          <a:prstDash val="sysDash"/>
        </a:ln>
        <a:effectLst/>
      </xdr:spPr>
    </xdr:cxnSp>
    <xdr:clientData/>
  </xdr:twoCellAnchor>
  <xdr:twoCellAnchor>
    <xdr:from>
      <xdr:col>38</xdr:col>
      <xdr:colOff>89814</xdr:colOff>
      <xdr:row>766</xdr:row>
      <xdr:rowOff>398235</xdr:rowOff>
    </xdr:from>
    <xdr:to>
      <xdr:col>39</xdr:col>
      <xdr:colOff>79381</xdr:colOff>
      <xdr:row>766</xdr:row>
      <xdr:rowOff>399823</xdr:rowOff>
    </xdr:to>
    <xdr:cxnSp macro="">
      <xdr:nvCxnSpPr>
        <xdr:cNvPr id="93" name="直線矢印コネクタ 92"/>
        <xdr:cNvCxnSpPr/>
      </xdr:nvCxnSpPr>
      <xdr:spPr>
        <a:xfrm flipV="1">
          <a:off x="7845885" y="49397556"/>
          <a:ext cx="193675"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8</xdr:col>
      <xdr:colOff>87101</xdr:colOff>
      <xdr:row>765</xdr:row>
      <xdr:rowOff>315685</xdr:rowOff>
    </xdr:from>
    <xdr:to>
      <xdr:col>12</xdr:col>
      <xdr:colOff>45375</xdr:colOff>
      <xdr:row>766</xdr:row>
      <xdr:rowOff>294545</xdr:rowOff>
    </xdr:to>
    <xdr:sp macro="" textlink="">
      <xdr:nvSpPr>
        <xdr:cNvPr id="94" name="正方形/長方形 93"/>
        <xdr:cNvSpPr/>
      </xdr:nvSpPr>
      <xdr:spPr>
        <a:xfrm>
          <a:off x="1719958" y="48648256"/>
          <a:ext cx="774703" cy="645610"/>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15890</xdr:colOff>
      <xdr:row>765</xdr:row>
      <xdr:rowOff>17235</xdr:rowOff>
    </xdr:from>
    <xdr:to>
      <xdr:col>16</xdr:col>
      <xdr:colOff>178272</xdr:colOff>
      <xdr:row>765</xdr:row>
      <xdr:rowOff>659670</xdr:rowOff>
    </xdr:to>
    <xdr:sp macro="" textlink="">
      <xdr:nvSpPr>
        <xdr:cNvPr id="95" name="正方形/長方形 94"/>
        <xdr:cNvSpPr/>
      </xdr:nvSpPr>
      <xdr:spPr>
        <a:xfrm>
          <a:off x="2669283" y="48349806"/>
          <a:ext cx="774703" cy="642435"/>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111585</xdr:colOff>
      <xdr:row>765</xdr:row>
      <xdr:rowOff>334735</xdr:rowOff>
    </xdr:from>
    <xdr:to>
      <xdr:col>39</xdr:col>
      <xdr:colOff>69859</xdr:colOff>
      <xdr:row>766</xdr:row>
      <xdr:rowOff>313595</xdr:rowOff>
    </xdr:to>
    <xdr:sp macro="" textlink="">
      <xdr:nvSpPr>
        <xdr:cNvPr id="96" name="正方形/長方形 95"/>
        <xdr:cNvSpPr/>
      </xdr:nvSpPr>
      <xdr:spPr>
        <a:xfrm>
          <a:off x="7255335" y="48667306"/>
          <a:ext cx="774703" cy="645610"/>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133810</xdr:colOff>
      <xdr:row>764</xdr:row>
      <xdr:rowOff>655410</xdr:rowOff>
    </xdr:from>
    <xdr:to>
      <xdr:col>46</xdr:col>
      <xdr:colOff>92084</xdr:colOff>
      <xdr:row>765</xdr:row>
      <xdr:rowOff>631095</xdr:rowOff>
    </xdr:to>
    <xdr:sp macro="" textlink="">
      <xdr:nvSpPr>
        <xdr:cNvPr id="97" name="正方形/長方形 96"/>
        <xdr:cNvSpPr/>
      </xdr:nvSpPr>
      <xdr:spPr>
        <a:xfrm>
          <a:off x="8706310" y="48321231"/>
          <a:ext cx="774703" cy="642435"/>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67144</xdr:colOff>
      <xdr:row>768</xdr:row>
      <xdr:rowOff>62592</xdr:rowOff>
    </xdr:from>
    <xdr:to>
      <xdr:col>18</xdr:col>
      <xdr:colOff>52058</xdr:colOff>
      <xdr:row>774</xdr:row>
      <xdr:rowOff>98073</xdr:rowOff>
    </xdr:to>
    <xdr:sp macro="" textlink="">
      <xdr:nvSpPr>
        <xdr:cNvPr id="99" name="大かっこ 98"/>
        <xdr:cNvSpPr/>
      </xdr:nvSpPr>
      <xdr:spPr>
        <a:xfrm>
          <a:off x="1904108" y="50096056"/>
          <a:ext cx="1821879" cy="203573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地方公共団体と国からの補助金等を財源に、民間鉄道事業者との協定等に基づき、鉄道施設</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及び保育施設等の生活支援機能を有する施設</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を整備し、当該施設を</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法定協議会の規約に基づき当該財産の管理を行う者に移管する。</a:t>
          </a:r>
          <a:endParaRPr kumimoji="0" lang="ja-JP"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3181</xdr:colOff>
      <xdr:row>768</xdr:row>
      <xdr:rowOff>27667</xdr:rowOff>
    </xdr:from>
    <xdr:to>
      <xdr:col>47</xdr:col>
      <xdr:colOff>192203</xdr:colOff>
      <xdr:row>774</xdr:row>
      <xdr:rowOff>73705</xdr:rowOff>
    </xdr:to>
    <xdr:sp macro="" textlink="">
      <xdr:nvSpPr>
        <xdr:cNvPr id="100" name="大かっこ 99"/>
        <xdr:cNvSpPr/>
      </xdr:nvSpPr>
      <xdr:spPr>
        <a:xfrm>
          <a:off x="7963360" y="50061131"/>
          <a:ext cx="1821879" cy="204628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鉄道事業者は、ホームやコンコースの拡幅等の駅改良と併せて、バリアフリー施設や生活支援機能施設、観光案内施設等の駅空間の高度化に資する施設の整備を実施。</a:t>
          </a:r>
        </a:p>
      </xdr:txBody>
    </xdr:sp>
    <xdr:clientData/>
  </xdr:twoCellAnchor>
  <xdr:twoCellAnchor>
    <xdr:from>
      <xdr:col>14</xdr:col>
      <xdr:colOff>108859</xdr:colOff>
      <xdr:row>761</xdr:row>
      <xdr:rowOff>0</xdr:rowOff>
    </xdr:from>
    <xdr:to>
      <xdr:col>43</xdr:col>
      <xdr:colOff>123828</xdr:colOff>
      <xdr:row>762</xdr:row>
      <xdr:rowOff>326897</xdr:rowOff>
    </xdr:to>
    <xdr:sp macro="" textlink="">
      <xdr:nvSpPr>
        <xdr:cNvPr id="25" name="大かっこ 24"/>
        <xdr:cNvSpPr/>
      </xdr:nvSpPr>
      <xdr:spPr>
        <a:xfrm>
          <a:off x="2966359" y="46604464"/>
          <a:ext cx="5934076" cy="680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799</v>
      </c>
      <c r="AK2" s="206"/>
      <c r="AL2" s="206"/>
      <c r="AM2" s="206"/>
      <c r="AN2" s="98" t="s">
        <v>405</v>
      </c>
      <c r="AO2" s="206">
        <v>20</v>
      </c>
      <c r="AP2" s="206"/>
      <c r="AQ2" s="206"/>
      <c r="AR2" s="99" t="s">
        <v>708</v>
      </c>
      <c r="AS2" s="207">
        <v>339</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観光立国、交通安全対策、高齢社会対策、子ども・若者育成支援、障害者施策、少子化社会対策、男女共同参画、地球温暖化対策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公共事業</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813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812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2253</v>
      </c>
      <c r="Q13" s="164"/>
      <c r="R13" s="164"/>
      <c r="S13" s="164"/>
      <c r="T13" s="164"/>
      <c r="U13" s="164"/>
      <c r="V13" s="165"/>
      <c r="W13" s="163">
        <v>2453</v>
      </c>
      <c r="X13" s="164"/>
      <c r="Y13" s="164"/>
      <c r="Z13" s="164"/>
      <c r="AA13" s="164"/>
      <c r="AB13" s="164"/>
      <c r="AC13" s="165"/>
      <c r="AD13" s="163">
        <v>1757</v>
      </c>
      <c r="AE13" s="164"/>
      <c r="AF13" s="164"/>
      <c r="AG13" s="164"/>
      <c r="AH13" s="164"/>
      <c r="AI13" s="164"/>
      <c r="AJ13" s="165"/>
      <c r="AK13" s="163">
        <v>1757</v>
      </c>
      <c r="AL13" s="164"/>
      <c r="AM13" s="164"/>
      <c r="AN13" s="164"/>
      <c r="AO13" s="164"/>
      <c r="AP13" s="164"/>
      <c r="AQ13" s="165"/>
      <c r="AR13" s="160">
        <v>3844</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52</v>
      </c>
      <c r="Q14" s="164"/>
      <c r="R14" s="164"/>
      <c r="S14" s="164"/>
      <c r="T14" s="164"/>
      <c r="U14" s="164"/>
      <c r="V14" s="165"/>
      <c r="W14" s="163">
        <v>462</v>
      </c>
      <c r="X14" s="164"/>
      <c r="Y14" s="164"/>
      <c r="Z14" s="164"/>
      <c r="AA14" s="164"/>
      <c r="AB14" s="164"/>
      <c r="AC14" s="165"/>
      <c r="AD14" s="163">
        <v>2000</v>
      </c>
      <c r="AE14" s="164"/>
      <c r="AF14" s="164"/>
      <c r="AG14" s="164"/>
      <c r="AH14" s="164"/>
      <c r="AI14" s="164"/>
      <c r="AJ14" s="165"/>
      <c r="AK14" s="163" t="s">
        <v>741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1702</v>
      </c>
      <c r="Q15" s="164"/>
      <c r="R15" s="164"/>
      <c r="S15" s="164"/>
      <c r="T15" s="164"/>
      <c r="U15" s="164"/>
      <c r="V15" s="165"/>
      <c r="W15" s="163">
        <v>1504</v>
      </c>
      <c r="X15" s="164"/>
      <c r="Y15" s="164"/>
      <c r="Z15" s="164"/>
      <c r="AA15" s="164"/>
      <c r="AB15" s="164"/>
      <c r="AC15" s="165"/>
      <c r="AD15" s="163">
        <v>1991</v>
      </c>
      <c r="AE15" s="164"/>
      <c r="AF15" s="164"/>
      <c r="AG15" s="164"/>
      <c r="AH15" s="164"/>
      <c r="AI15" s="164"/>
      <c r="AJ15" s="165"/>
      <c r="AK15" s="163">
        <v>3644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-1504</v>
      </c>
      <c r="Q16" s="164"/>
      <c r="R16" s="164"/>
      <c r="S16" s="164"/>
      <c r="T16" s="164"/>
      <c r="U16" s="164"/>
      <c r="V16" s="165"/>
      <c r="W16" s="163">
        <v>-1991</v>
      </c>
      <c r="X16" s="164"/>
      <c r="Y16" s="164"/>
      <c r="Z16" s="164"/>
      <c r="AA16" s="164"/>
      <c r="AB16" s="164"/>
      <c r="AC16" s="165"/>
      <c r="AD16" s="163">
        <v>-3644</v>
      </c>
      <c r="AE16" s="164"/>
      <c r="AF16" s="164"/>
      <c r="AG16" s="164"/>
      <c r="AH16" s="164"/>
      <c r="AI16" s="164"/>
      <c r="AJ16" s="165"/>
      <c r="AK16" s="163" t="s">
        <v>741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2503</v>
      </c>
      <c r="Q18" s="170"/>
      <c r="R18" s="170"/>
      <c r="S18" s="170"/>
      <c r="T18" s="170"/>
      <c r="U18" s="170"/>
      <c r="V18" s="171"/>
      <c r="W18" s="169">
        <f>SUM(W13:AC17)</f>
        <v>2428</v>
      </c>
      <c r="X18" s="170"/>
      <c r="Y18" s="170"/>
      <c r="Z18" s="170"/>
      <c r="AA18" s="170"/>
      <c r="AB18" s="170"/>
      <c r="AC18" s="171"/>
      <c r="AD18" s="169">
        <f>SUM(AD13:AJ17)</f>
        <v>2104</v>
      </c>
      <c r="AE18" s="170"/>
      <c r="AF18" s="170"/>
      <c r="AG18" s="170"/>
      <c r="AH18" s="170"/>
      <c r="AI18" s="170"/>
      <c r="AJ18" s="171"/>
      <c r="AK18" s="169">
        <f>SUM(AK13:AQ17)</f>
        <v>5401</v>
      </c>
      <c r="AL18" s="170"/>
      <c r="AM18" s="170"/>
      <c r="AN18" s="170"/>
      <c r="AO18" s="170"/>
      <c r="AP18" s="170"/>
      <c r="AQ18" s="171"/>
      <c r="AR18" s="169">
        <f>SUM(AR13:AX17)</f>
        <v>3844</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2241</v>
      </c>
      <c r="Q19" s="164"/>
      <c r="R19" s="164"/>
      <c r="S19" s="164"/>
      <c r="T19" s="164"/>
      <c r="U19" s="164"/>
      <c r="V19" s="165"/>
      <c r="W19" s="163">
        <v>2203</v>
      </c>
      <c r="X19" s="164"/>
      <c r="Y19" s="164"/>
      <c r="Z19" s="164"/>
      <c r="AA19" s="164"/>
      <c r="AB19" s="164"/>
      <c r="AC19" s="165"/>
      <c r="AD19" s="163">
        <v>2047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0.89532560926887739</v>
      </c>
      <c r="Q20" s="535"/>
      <c r="R20" s="535"/>
      <c r="S20" s="535"/>
      <c r="T20" s="535"/>
      <c r="U20" s="535"/>
      <c r="V20" s="535"/>
      <c r="W20" s="535">
        <f t="shared" ref="W20" si="0">IF(W18=0, "-", SUM(W19)/W18)</f>
        <v>0.90733113673805599</v>
      </c>
      <c r="X20" s="535"/>
      <c r="Y20" s="535"/>
      <c r="Z20" s="535"/>
      <c r="AA20" s="535"/>
      <c r="AB20" s="535"/>
      <c r="AC20" s="535"/>
      <c r="AD20" s="535">
        <f t="shared" ref="AD20" si="1">IF(AD18=0, "-", SUM(AD19)/AD18)</f>
        <v>0.97290874524714832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0.97223427331887202</v>
      </c>
      <c r="Q21" s="535"/>
      <c r="R21" s="535"/>
      <c r="S21" s="535"/>
      <c r="T21" s="535"/>
      <c r="U21" s="535"/>
      <c r="V21" s="535"/>
      <c r="W21" s="535">
        <f t="shared" ref="W21" si="2">IF(W19=0, "-", SUM(W19)/SUM(W13,W14))</f>
        <v>0.75574614065180101</v>
      </c>
      <c r="X21" s="535"/>
      <c r="Y21" s="535"/>
      <c r="Z21" s="535"/>
      <c r="AA21" s="535"/>
      <c r="AB21" s="535"/>
      <c r="AC21" s="535"/>
      <c r="AD21" s="535">
        <f t="shared" ref="AD21" si="3">IF(AD19=0, "-", SUM(AD19)/SUM(AD13,AD14))</f>
        <v>0.54484961405376631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1757</v>
      </c>
      <c r="Q23" s="161"/>
      <c r="R23" s="161"/>
      <c r="S23" s="161"/>
      <c r="T23" s="161"/>
      <c r="U23" s="161"/>
      <c r="V23" s="162"/>
      <c r="W23" s="160">
        <v>3844</v>
      </c>
      <c r="X23" s="161"/>
      <c r="Y23" s="161"/>
      <c r="Z23" s="161"/>
      <c r="AA23" s="161"/>
      <c r="AB23" s="161"/>
      <c r="AC23" s="162"/>
      <c r="AD23" s="149" t="s">
        <v>809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1757</v>
      </c>
      <c r="Q29" s="164"/>
      <c r="R29" s="164"/>
      <c r="S29" s="164"/>
      <c r="T29" s="164"/>
      <c r="U29" s="164"/>
      <c r="V29" s="165"/>
      <c r="W29" s="211">
        <f>AR13</f>
        <v>3844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2</v>
      </c>
      <c r="AV31" s="271"/>
      <c r="AW31" s="375" t="s">
        <v>179</v>
      </c>
      <c r="AX31" s="376"/>
    </row>
    <row r="32" spans="1:50" ht="35.1" customHeight="1" x14ac:dyDescent="0.15">
      <c r="A32" s="511"/>
      <c r="B32" s="509"/>
      <c r="C32" s="509"/>
      <c r="D32" s="509"/>
      <c r="E32" s="509"/>
      <c r="F32" s="510"/>
      <c r="G32" s="536" t="s">
        <v>718</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370</v>
      </c>
      <c r="AC32" s="547"/>
      <c r="AD32" s="547"/>
      <c r="AE32" s="363">
        <v>90</v>
      </c>
      <c r="AF32" s="364"/>
      <c r="AG32" s="364"/>
      <c r="AH32" s="364"/>
      <c r="AI32" s="363">
        <v>92</v>
      </c>
      <c r="AJ32" s="364"/>
      <c r="AK32" s="364"/>
      <c r="AL32" s="364"/>
      <c r="AM32" s="363" t="s">
        <v>811</v>
      </c>
      <c r="AN32" s="364"/>
      <c r="AO32" s="364"/>
      <c r="AP32" s="364"/>
      <c r="AQ32" s="166" t="s">
        <v>811</v>
      </c>
      <c r="AR32" s="167"/>
      <c r="AS32" s="167"/>
      <c r="AT32" s="168"/>
      <c r="AU32" s="364" t="s">
        <v>811</v>
      </c>
      <c r="AV32" s="364"/>
      <c r="AW32" s="364"/>
      <c r="AX32" s="365"/>
    </row>
    <row r="33" spans="1:51" ht="35.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370</v>
      </c>
      <c r="AC33" s="518"/>
      <c r="AD33" s="518"/>
      <c r="AE33" s="363" t="s">
        <v>811</v>
      </c>
      <c r="AF33" s="364"/>
      <c r="AG33" s="364"/>
      <c r="AH33" s="364"/>
      <c r="AI33" s="363" t="s">
        <v>811</v>
      </c>
      <c r="AJ33" s="364"/>
      <c r="AK33" s="364"/>
      <c r="AL33" s="364"/>
      <c r="AM33" s="363" t="s">
        <v>811</v>
      </c>
      <c r="AN33" s="364"/>
      <c r="AO33" s="364"/>
      <c r="AP33" s="364"/>
      <c r="AQ33" s="166" t="s">
        <v>811</v>
      </c>
      <c r="AR33" s="167"/>
      <c r="AS33" s="167"/>
      <c r="AT33" s="168"/>
      <c r="AU33" s="364">
        <v>100</v>
      </c>
      <c r="AV33" s="364"/>
      <c r="AW33" s="364"/>
      <c r="AX33" s="365"/>
    </row>
    <row r="34" spans="1:51" ht="35.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811</v>
      </c>
      <c r="AF34" s="364"/>
      <c r="AG34" s="364"/>
      <c r="AH34" s="364"/>
      <c r="AI34" s="363" t="s">
        <v>811</v>
      </c>
      <c r="AJ34" s="364"/>
      <c r="AK34" s="364"/>
      <c r="AL34" s="364"/>
      <c r="AM34" s="363" t="s">
        <v>811</v>
      </c>
      <c r="AN34" s="364"/>
      <c r="AO34" s="364"/>
      <c r="AP34" s="364"/>
      <c r="AQ34" s="166" t="s">
        <v>811</v>
      </c>
      <c r="AR34" s="167"/>
      <c r="AS34" s="167"/>
      <c r="AT34" s="168"/>
      <c r="AU34" s="364" t="s">
        <v>811</v>
      </c>
      <c r="AV34" s="364"/>
      <c r="AW34" s="364"/>
      <c r="AX34" s="365"/>
    </row>
    <row r="35" spans="1:51" ht="23.25" customHeight="1" x14ac:dyDescent="0.15">
      <c r="A35" s="891" t="s">
        <v>379</v>
      </c>
      <c r="B35" s="892"/>
      <c r="C35" s="892"/>
      <c r="D35" s="892"/>
      <c r="E35" s="892"/>
      <c r="F35" s="893"/>
      <c r="G35" s="897" t="s">
        <v>743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1</v>
      </c>
    </row>
    <row r="66" spans="1:51" ht="18.75"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1</v>
      </c>
    </row>
    <row r="67" spans="1:51" ht="45" customHeight="1" x14ac:dyDescent="0.15">
      <c r="A67" s="845"/>
      <c r="B67" s="846"/>
      <c r="C67" s="846"/>
      <c r="D67" s="846"/>
      <c r="E67" s="846"/>
      <c r="F67" s="847"/>
      <c r="G67" s="973" t="s">
        <v>234</v>
      </c>
      <c r="H67" s="956" t="s">
        <v>720</v>
      </c>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1</v>
      </c>
    </row>
    <row r="68" spans="1:51" ht="45"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1</v>
      </c>
    </row>
    <row r="69" spans="1:51" ht="45"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1</v>
      </c>
    </row>
    <row r="70" spans="1:51" ht="23.25"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1</v>
      </c>
    </row>
    <row r="71" spans="1:51" ht="23.25"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1</v>
      </c>
    </row>
    <row r="72" spans="1:51" ht="23.25" customHeight="1" thickBo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1</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742</v>
      </c>
      <c r="AC101" s="547"/>
      <c r="AD101" s="547"/>
      <c r="AE101" s="358">
        <v>20</v>
      </c>
      <c r="AF101" s="358"/>
      <c r="AG101" s="358"/>
      <c r="AH101" s="358"/>
      <c r="AI101" s="358">
        <v>29</v>
      </c>
      <c r="AJ101" s="358"/>
      <c r="AK101" s="358"/>
      <c r="AL101" s="358"/>
      <c r="AM101" s="358">
        <v>20</v>
      </c>
      <c r="AN101" s="358"/>
      <c r="AO101" s="358"/>
      <c r="AP101" s="358"/>
      <c r="AQ101" s="358" t="s">
        <v>811</v>
      </c>
      <c r="AR101" s="358"/>
      <c r="AS101" s="358"/>
      <c r="AT101" s="358"/>
      <c r="AU101" s="363" t="s">
        <v>811</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742</v>
      </c>
      <c r="AC102" s="547"/>
      <c r="AD102" s="547"/>
      <c r="AE102" s="358">
        <v>32</v>
      </c>
      <c r="AF102" s="358"/>
      <c r="AG102" s="358"/>
      <c r="AH102" s="358"/>
      <c r="AI102" s="358">
        <v>32</v>
      </c>
      <c r="AJ102" s="358"/>
      <c r="AK102" s="358"/>
      <c r="AL102" s="358"/>
      <c r="AM102" s="358">
        <v>23</v>
      </c>
      <c r="AN102" s="358"/>
      <c r="AO102" s="358"/>
      <c r="AP102" s="358"/>
      <c r="AQ102" s="358">
        <v>31</v>
      </c>
      <c r="AR102" s="358"/>
      <c r="AS102" s="358"/>
      <c r="AT102" s="358"/>
      <c r="AU102" s="371" t="s">
        <v>811</v>
      </c>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v>112</v>
      </c>
      <c r="AF116" s="358"/>
      <c r="AG116" s="358"/>
      <c r="AH116" s="358"/>
      <c r="AI116" s="358">
        <v>76</v>
      </c>
      <c r="AJ116" s="358"/>
      <c r="AK116" s="358"/>
      <c r="AL116" s="358"/>
      <c r="AM116" s="358">
        <v>102</v>
      </c>
      <c r="AN116" s="358"/>
      <c r="AO116" s="358"/>
      <c r="AP116" s="358"/>
      <c r="AQ116" s="363" t="s">
        <v>811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725</v>
      </c>
      <c r="AF117" s="306"/>
      <c r="AG117" s="306"/>
      <c r="AH117" s="306"/>
      <c r="AI117" s="306" t="s">
        <v>726</v>
      </c>
      <c r="AJ117" s="306"/>
      <c r="AK117" s="306"/>
      <c r="AL117" s="306"/>
      <c r="AM117" s="306" t="s">
        <v>800</v>
      </c>
      <c r="AN117" s="306"/>
      <c r="AO117" s="306"/>
      <c r="AP117" s="306"/>
      <c r="AQ117" s="306" t="s">
        <v>811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2</v>
      </c>
      <c r="AV133" s="178"/>
      <c r="AW133" s="179" t="s">
        <v>179</v>
      </c>
      <c r="AX133" s="180"/>
      <c r="AY133">
        <f>$AY$132</f>
        <v>1</v>
      </c>
    </row>
    <row r="134" spans="1:51" ht="50.1" customHeight="1" x14ac:dyDescent="0.15">
      <c r="A134" s="988"/>
      <c r="B134" s="253"/>
      <c r="C134" s="252"/>
      <c r="D134" s="253"/>
      <c r="E134" s="252"/>
      <c r="F134" s="314"/>
      <c r="G134" s="232" t="s">
        <v>729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730</v>
      </c>
      <c r="AC134" s="224"/>
      <c r="AD134" s="224"/>
      <c r="AE134" s="266">
        <v>90</v>
      </c>
      <c r="AF134" s="167"/>
      <c r="AG134" s="167"/>
      <c r="AH134" s="167"/>
      <c r="AI134" s="266">
        <v>92</v>
      </c>
      <c r="AJ134" s="167"/>
      <c r="AK134" s="167"/>
      <c r="AL134" s="167"/>
      <c r="AM134" s="266" t="s">
        <v>811</v>
      </c>
      <c r="AN134" s="167"/>
      <c r="AO134" s="167"/>
      <c r="AP134" s="167"/>
      <c r="AQ134" s="266" t="s">
        <v>811</v>
      </c>
      <c r="AR134" s="167"/>
      <c r="AS134" s="167"/>
      <c r="AT134" s="167"/>
      <c r="AU134" s="266" t="s">
        <v>716</v>
      </c>
      <c r="AV134" s="167"/>
      <c r="AW134" s="167"/>
      <c r="AX134" s="208"/>
      <c r="AY134">
        <f t="shared" ref="AY134:AY135" si="13">$AY$132</f>
        <v>1</v>
      </c>
    </row>
    <row r="135" spans="1:51" ht="50.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730</v>
      </c>
      <c r="AC135" s="175"/>
      <c r="AD135" s="175"/>
      <c r="AE135" s="266" t="s">
        <v>811</v>
      </c>
      <c r="AF135" s="167"/>
      <c r="AG135" s="167"/>
      <c r="AH135" s="167"/>
      <c r="AI135" s="266" t="s">
        <v>811</v>
      </c>
      <c r="AJ135" s="167"/>
      <c r="AK135" s="167"/>
      <c r="AL135" s="167"/>
      <c r="AM135" s="266" t="s">
        <v>811</v>
      </c>
      <c r="AN135" s="167"/>
      <c r="AO135" s="167"/>
      <c r="AP135" s="167"/>
      <c r="AQ135" s="266" t="s">
        <v>811</v>
      </c>
      <c r="AR135" s="167"/>
      <c r="AS135" s="167"/>
      <c r="AT135" s="167"/>
      <c r="AU135" s="266">
        <v>100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744</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thickBo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15">
      <c r="A430" s="988"/>
      <c r="B430" s="253"/>
      <c r="C430" s="250" t="s">
        <v>670</v>
      </c>
      <c r="D430" s="251"/>
      <c r="E430" s="239" t="s">
        <v>398</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740</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740</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740</v>
      </c>
      <c r="AE704" s="582"/>
      <c r="AF704" s="582"/>
      <c r="AG704" s="424" t="s">
        <v>815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747</v>
      </c>
      <c r="AE705" s="732"/>
      <c r="AF705" s="732"/>
      <c r="AG705" s="190" t="s">
        <v>811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748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t="s">
        <v>749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3" t="s">
        <v>750</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90" t="s">
        <v>811</v>
      </c>
      <c r="AH712" s="591"/>
      <c r="AI712" s="591"/>
      <c r="AJ712" s="591"/>
      <c r="AK712" s="591"/>
      <c r="AL712" s="591"/>
      <c r="AM712" s="591"/>
      <c r="AN712" s="591"/>
      <c r="AO712" s="591"/>
      <c r="AP712" s="591"/>
      <c r="AQ712" s="591"/>
      <c r="AR712" s="591"/>
      <c r="AS712" s="591"/>
      <c r="AT712" s="591"/>
      <c r="AU712" s="591"/>
      <c r="AV712" s="591"/>
      <c r="AW712" s="591"/>
      <c r="AX712" s="592"/>
    </row>
    <row r="713" spans="1:50" ht="50.1"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805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752</v>
      </c>
      <c r="AH714" s="689"/>
      <c r="AI714" s="689"/>
      <c r="AJ714" s="689"/>
      <c r="AK714" s="689"/>
      <c r="AL714" s="689"/>
      <c r="AM714" s="689"/>
      <c r="AN714" s="689"/>
      <c r="AO714" s="689"/>
      <c r="AP714" s="689"/>
      <c r="AQ714" s="689"/>
      <c r="AR714" s="689"/>
      <c r="AS714" s="689"/>
      <c r="AT714" s="689"/>
      <c r="AU714" s="689"/>
      <c r="AV714" s="689"/>
      <c r="AW714" s="689"/>
      <c r="AX714" s="690"/>
    </row>
    <row r="715" spans="1:50" ht="50.1"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740</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3" t="s">
        <v>754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3" t="s">
        <v>755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747</v>
      </c>
      <c r="AE719" s="667"/>
      <c r="AF719" s="667"/>
      <c r="AG719" s="190" t="s">
        <v>811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814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810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806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807</v>
      </c>
      <c r="B733" s="615"/>
      <c r="C733" s="615"/>
      <c r="D733" s="615"/>
      <c r="E733" s="616"/>
      <c r="F733" s="762" t="s">
        <v>808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810</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t="s">
        <v>341</v>
      </c>
      <c r="J746" s="113"/>
      <c r="K746" s="100" t="str">
        <f>IF(I746="","","-")</f>
        <v>-</v>
      </c>
      <c r="L746" s="104">
        <v>288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315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759</v>
      </c>
      <c r="H789" s="446"/>
      <c r="I789" s="446"/>
      <c r="J789" s="446"/>
      <c r="K789" s="447"/>
      <c r="L789" s="448" t="s">
        <v>765</v>
      </c>
      <c r="M789" s="449"/>
      <c r="N789" s="449"/>
      <c r="O789" s="449"/>
      <c r="P789" s="449"/>
      <c r="Q789" s="449"/>
      <c r="R789" s="449"/>
      <c r="S789" s="449"/>
      <c r="T789" s="449"/>
      <c r="U789" s="449"/>
      <c r="V789" s="449"/>
      <c r="W789" s="449"/>
      <c r="X789" s="450"/>
      <c r="Y789" s="451">
        <v>907</v>
      </c>
      <c r="Z789" s="452"/>
      <c r="AA789" s="452"/>
      <c r="AB789" s="553"/>
      <c r="AC789" s="445" t="s">
        <v>759</v>
      </c>
      <c r="AD789" s="446"/>
      <c r="AE789" s="446"/>
      <c r="AF789" s="446"/>
      <c r="AG789" s="447"/>
      <c r="AH789" s="448" t="s">
        <v>765</v>
      </c>
      <c r="AI789" s="449"/>
      <c r="AJ789" s="449"/>
      <c r="AK789" s="449"/>
      <c r="AL789" s="449"/>
      <c r="AM789" s="449"/>
      <c r="AN789" s="449"/>
      <c r="AO789" s="449"/>
      <c r="AP789" s="449"/>
      <c r="AQ789" s="449"/>
      <c r="AR789" s="449"/>
      <c r="AS789" s="449"/>
      <c r="AT789" s="450"/>
      <c r="AU789" s="451">
        <v>121</v>
      </c>
      <c r="AV789" s="452"/>
      <c r="AW789" s="452"/>
      <c r="AX789" s="453"/>
    </row>
    <row r="790" spans="1:51" ht="24.75" customHeight="1" x14ac:dyDescent="0.15">
      <c r="A790" s="552"/>
      <c r="B790" s="759"/>
      <c r="C790" s="759"/>
      <c r="D790" s="759"/>
      <c r="E790" s="759"/>
      <c r="F790" s="760"/>
      <c r="G790" s="348" t="s">
        <v>760</v>
      </c>
      <c r="H790" s="349"/>
      <c r="I790" s="349"/>
      <c r="J790" s="349"/>
      <c r="K790" s="350"/>
      <c r="L790" s="398" t="s">
        <v>766</v>
      </c>
      <c r="M790" s="399"/>
      <c r="N790" s="399"/>
      <c r="O790" s="399"/>
      <c r="P790" s="399"/>
      <c r="Q790" s="399"/>
      <c r="R790" s="399"/>
      <c r="S790" s="399"/>
      <c r="T790" s="399"/>
      <c r="U790" s="399"/>
      <c r="V790" s="399"/>
      <c r="W790" s="399"/>
      <c r="X790" s="400"/>
      <c r="Y790" s="395">
        <v>717</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762</v>
      </c>
      <c r="H791" s="349"/>
      <c r="I791" s="349"/>
      <c r="J791" s="349"/>
      <c r="K791" s="350"/>
      <c r="L791" s="398" t="s">
        <v>768</v>
      </c>
      <c r="M791" s="399"/>
      <c r="N791" s="399"/>
      <c r="O791" s="399"/>
      <c r="P791" s="399"/>
      <c r="Q791" s="399"/>
      <c r="R791" s="399"/>
      <c r="S791" s="399"/>
      <c r="T791" s="399"/>
      <c r="U791" s="399"/>
      <c r="V791" s="399"/>
      <c r="W791" s="399"/>
      <c r="X791" s="400"/>
      <c r="Y791" s="395">
        <v>183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761</v>
      </c>
      <c r="H792" s="349"/>
      <c r="I792" s="349"/>
      <c r="J792" s="349"/>
      <c r="K792" s="350"/>
      <c r="L792" s="398" t="s">
        <v>767</v>
      </c>
      <c r="M792" s="399"/>
      <c r="N792" s="399"/>
      <c r="O792" s="399"/>
      <c r="P792" s="399"/>
      <c r="Q792" s="399"/>
      <c r="R792" s="399"/>
      <c r="S792" s="399"/>
      <c r="T792" s="399"/>
      <c r="U792" s="399"/>
      <c r="V792" s="399"/>
      <c r="W792" s="399"/>
      <c r="X792" s="400"/>
      <c r="Y792" s="395">
        <v>130</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t="s">
        <v>764</v>
      </c>
      <c r="H793" s="349"/>
      <c r="I793" s="349"/>
      <c r="J793" s="349"/>
      <c r="K793" s="350"/>
      <c r="L793" s="398" t="s">
        <v>770</v>
      </c>
      <c r="M793" s="399"/>
      <c r="N793" s="399"/>
      <c r="O793" s="399"/>
      <c r="P793" s="399"/>
      <c r="Q793" s="399"/>
      <c r="R793" s="399"/>
      <c r="S793" s="399"/>
      <c r="T793" s="399"/>
      <c r="U793" s="399"/>
      <c r="V793" s="399"/>
      <c r="W793" s="399"/>
      <c r="X793" s="400"/>
      <c r="Y793" s="395">
        <v>79</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t="s">
        <v>763</v>
      </c>
      <c r="H794" s="349"/>
      <c r="I794" s="349"/>
      <c r="J794" s="349"/>
      <c r="K794" s="350"/>
      <c r="L794" s="398" t="s">
        <v>769</v>
      </c>
      <c r="M794" s="399"/>
      <c r="N794" s="399"/>
      <c r="O794" s="399"/>
      <c r="P794" s="399"/>
      <c r="Q794" s="399"/>
      <c r="R794" s="399"/>
      <c r="S794" s="399"/>
      <c r="T794" s="399"/>
      <c r="U794" s="399"/>
      <c r="V794" s="399"/>
      <c r="W794" s="399"/>
      <c r="X794" s="400"/>
      <c r="Y794" s="395">
        <v>31</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2047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121</v>
      </c>
      <c r="AV799" s="412"/>
      <c r="AW799" s="412"/>
      <c r="AX799" s="414"/>
    </row>
    <row r="800" spans="1:51" ht="24.75" customHeight="1" x14ac:dyDescent="0.15">
      <c r="A800" s="552"/>
      <c r="B800" s="759"/>
      <c r="C800" s="759"/>
      <c r="D800" s="759"/>
      <c r="E800" s="759"/>
      <c r="F800" s="760"/>
      <c r="G800" s="435" t="s">
        <v>772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760</v>
      </c>
      <c r="H802" s="446"/>
      <c r="I802" s="446"/>
      <c r="J802" s="446"/>
      <c r="K802" s="447"/>
      <c r="L802" s="448" t="s">
        <v>766</v>
      </c>
      <c r="M802" s="449"/>
      <c r="N802" s="449"/>
      <c r="O802" s="449"/>
      <c r="P802" s="449"/>
      <c r="Q802" s="449"/>
      <c r="R802" s="449"/>
      <c r="S802" s="449"/>
      <c r="T802" s="449"/>
      <c r="U802" s="449"/>
      <c r="V802" s="449"/>
      <c r="W802" s="449"/>
      <c r="X802" s="450"/>
      <c r="Y802" s="451">
        <v>233</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8" t="s">
        <v>773</v>
      </c>
      <c r="H803" s="349"/>
      <c r="I803" s="349"/>
      <c r="J803" s="349"/>
      <c r="K803" s="350"/>
      <c r="L803" s="398" t="s">
        <v>765</v>
      </c>
      <c r="M803" s="399"/>
      <c r="N803" s="399"/>
      <c r="O803" s="399"/>
      <c r="P803" s="399"/>
      <c r="Q803" s="399"/>
      <c r="R803" s="399"/>
      <c r="S803" s="399"/>
      <c r="T803" s="399"/>
      <c r="U803" s="399"/>
      <c r="V803" s="399"/>
      <c r="W803" s="399"/>
      <c r="X803" s="400"/>
      <c r="Y803" s="395">
        <v>213</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2"/>
      <c r="B804" s="759"/>
      <c r="C804" s="759"/>
      <c r="D804" s="759"/>
      <c r="E804" s="759"/>
      <c r="F804" s="760"/>
      <c r="G804" s="348" t="s">
        <v>774</v>
      </c>
      <c r="H804" s="349"/>
      <c r="I804" s="349"/>
      <c r="J804" s="349"/>
      <c r="K804" s="350"/>
      <c r="L804" s="398" t="s">
        <v>768</v>
      </c>
      <c r="M804" s="399"/>
      <c r="N804" s="399"/>
      <c r="O804" s="399"/>
      <c r="P804" s="399"/>
      <c r="Q804" s="399"/>
      <c r="R804" s="399"/>
      <c r="S804" s="399"/>
      <c r="T804" s="399"/>
      <c r="U804" s="399"/>
      <c r="V804" s="399"/>
      <c r="W804" s="399"/>
      <c r="X804" s="400"/>
      <c r="Y804" s="395">
        <v>51</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2"/>
      <c r="B805" s="759"/>
      <c r="C805" s="759"/>
      <c r="D805" s="759"/>
      <c r="E805" s="759"/>
      <c r="F805" s="760"/>
      <c r="G805" s="348" t="s">
        <v>775</v>
      </c>
      <c r="H805" s="349"/>
      <c r="I805" s="349"/>
      <c r="J805" s="349"/>
      <c r="K805" s="350"/>
      <c r="L805" s="398" t="s">
        <v>767</v>
      </c>
      <c r="M805" s="399"/>
      <c r="N805" s="399"/>
      <c r="O805" s="399"/>
      <c r="P805" s="399"/>
      <c r="Q805" s="399"/>
      <c r="R805" s="399"/>
      <c r="S805" s="399"/>
      <c r="T805" s="399"/>
      <c r="U805" s="399"/>
      <c r="V805" s="399"/>
      <c r="W805" s="399"/>
      <c r="X805" s="400"/>
      <c r="Y805" s="395">
        <v>26</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2"/>
      <c r="B806" s="759"/>
      <c r="C806" s="759"/>
      <c r="D806" s="759"/>
      <c r="E806" s="759"/>
      <c r="F806" s="760"/>
      <c r="G806" s="348" t="s">
        <v>776</v>
      </c>
      <c r="H806" s="349"/>
      <c r="I806" s="349"/>
      <c r="J806" s="349"/>
      <c r="K806" s="350"/>
      <c r="L806" s="398" t="s">
        <v>769</v>
      </c>
      <c r="M806" s="399"/>
      <c r="N806" s="399"/>
      <c r="O806" s="399"/>
      <c r="P806" s="399"/>
      <c r="Q806" s="399"/>
      <c r="R806" s="399"/>
      <c r="S806" s="399"/>
      <c r="T806" s="399"/>
      <c r="U806" s="399"/>
      <c r="V806" s="399"/>
      <c r="W806" s="399"/>
      <c r="X806" s="400"/>
      <c r="Y806" s="395">
        <v>2</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525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144" customHeight="1" x14ac:dyDescent="0.15">
      <c r="A845" s="401">
        <v>1</v>
      </c>
      <c r="B845" s="401">
        <v>1</v>
      </c>
      <c r="C845" s="415" t="s">
        <v>777</v>
      </c>
      <c r="D845" s="415"/>
      <c r="E845" s="415"/>
      <c r="F845" s="415"/>
      <c r="G845" s="415"/>
      <c r="H845" s="415"/>
      <c r="I845" s="415"/>
      <c r="J845" s="416">
        <v>4020005004767</v>
      </c>
      <c r="K845" s="417"/>
      <c r="L845" s="417"/>
      <c r="M845" s="417"/>
      <c r="N845" s="417"/>
      <c r="O845" s="417"/>
      <c r="P845" s="317" t="s">
        <v>778</v>
      </c>
      <c r="Q845" s="317"/>
      <c r="R845" s="317"/>
      <c r="S845" s="317"/>
      <c r="T845" s="317"/>
      <c r="U845" s="317"/>
      <c r="V845" s="317"/>
      <c r="W845" s="317"/>
      <c r="X845" s="317"/>
      <c r="Y845" s="318">
        <v>2047</v>
      </c>
      <c r="Z845" s="319"/>
      <c r="AA845" s="319"/>
      <c r="AB845" s="320"/>
      <c r="AC845" s="322" t="s">
        <v>779</v>
      </c>
      <c r="AD845" s="323"/>
      <c r="AE845" s="323"/>
      <c r="AF845" s="323"/>
      <c r="AG845" s="323"/>
      <c r="AH845" s="418" t="s">
        <v>741</v>
      </c>
      <c r="AI845" s="419"/>
      <c r="AJ845" s="419"/>
      <c r="AK845" s="419"/>
      <c r="AL845" s="326" t="s">
        <v>741</v>
      </c>
      <c r="AM845" s="327"/>
      <c r="AN845" s="327"/>
      <c r="AO845" s="328"/>
      <c r="AP845" s="321" t="s">
        <v>780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84.75" customHeight="1" x14ac:dyDescent="0.15">
      <c r="A878" s="401">
        <v>1</v>
      </c>
      <c r="B878" s="401">
        <v>1</v>
      </c>
      <c r="C878" s="415" t="s">
        <v>781</v>
      </c>
      <c r="D878" s="415"/>
      <c r="E878" s="415"/>
      <c r="F878" s="415"/>
      <c r="G878" s="415"/>
      <c r="H878" s="415"/>
      <c r="I878" s="415"/>
      <c r="J878" s="416" t="s">
        <v>716</v>
      </c>
      <c r="K878" s="417"/>
      <c r="L878" s="417"/>
      <c r="M878" s="417"/>
      <c r="N878" s="417"/>
      <c r="O878" s="417"/>
      <c r="P878" s="317" t="s">
        <v>782</v>
      </c>
      <c r="Q878" s="317"/>
      <c r="R878" s="317"/>
      <c r="S878" s="317"/>
      <c r="T878" s="317"/>
      <c r="U878" s="317"/>
      <c r="V878" s="317"/>
      <c r="W878" s="317"/>
      <c r="X878" s="317"/>
      <c r="Y878" s="318">
        <v>121</v>
      </c>
      <c r="Z878" s="319"/>
      <c r="AA878" s="319"/>
      <c r="AB878" s="320"/>
      <c r="AC878" s="322" t="s">
        <v>779</v>
      </c>
      <c r="AD878" s="323"/>
      <c r="AE878" s="323"/>
      <c r="AF878" s="323"/>
      <c r="AG878" s="323"/>
      <c r="AH878" s="418" t="s">
        <v>741</v>
      </c>
      <c r="AI878" s="419"/>
      <c r="AJ878" s="419"/>
      <c r="AK878" s="419"/>
      <c r="AL878" s="326" t="s">
        <v>741</v>
      </c>
      <c r="AM878" s="327"/>
      <c r="AN878" s="327"/>
      <c r="AO878" s="328"/>
      <c r="AP878" s="321" t="s">
        <v>780</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80.25" customHeight="1" x14ac:dyDescent="0.15">
      <c r="A911" s="401">
        <v>1</v>
      </c>
      <c r="B911" s="401">
        <v>1</v>
      </c>
      <c r="C911" s="415" t="s">
        <v>783</v>
      </c>
      <c r="D911" s="415"/>
      <c r="E911" s="415"/>
      <c r="F911" s="415"/>
      <c r="G911" s="415"/>
      <c r="H911" s="415"/>
      <c r="I911" s="415"/>
      <c r="J911" s="416">
        <v>1120001059675</v>
      </c>
      <c r="K911" s="417"/>
      <c r="L911" s="417"/>
      <c r="M911" s="417"/>
      <c r="N911" s="417"/>
      <c r="O911" s="417"/>
      <c r="P911" s="421" t="s">
        <v>798</v>
      </c>
      <c r="Q911" s="317"/>
      <c r="R911" s="317"/>
      <c r="S911" s="317"/>
      <c r="T911" s="317"/>
      <c r="U911" s="317"/>
      <c r="V911" s="317"/>
      <c r="W911" s="317"/>
      <c r="X911" s="317"/>
      <c r="Y911" s="318">
        <v>525</v>
      </c>
      <c r="Z911" s="319"/>
      <c r="AA911" s="319"/>
      <c r="AB911" s="320"/>
      <c r="AC911" s="322" t="s">
        <v>779</v>
      </c>
      <c r="AD911" s="323"/>
      <c r="AE911" s="323"/>
      <c r="AF911" s="323"/>
      <c r="AG911" s="323"/>
      <c r="AH911" s="418" t="s">
        <v>741</v>
      </c>
      <c r="AI911" s="419"/>
      <c r="AJ911" s="419"/>
      <c r="AK911" s="419"/>
      <c r="AL911" s="326" t="s">
        <v>741</v>
      </c>
      <c r="AM911" s="327"/>
      <c r="AN911" s="327"/>
      <c r="AO911" s="328"/>
      <c r="AP911" s="321" t="s">
        <v>780</v>
      </c>
      <c r="AQ911" s="321"/>
      <c r="AR911" s="321"/>
      <c r="AS911" s="321"/>
      <c r="AT911" s="321"/>
      <c r="AU911" s="321"/>
      <c r="AV911" s="321"/>
      <c r="AW911" s="321"/>
      <c r="AX911" s="321"/>
      <c r="AY911">
        <f t="shared" si="119"/>
        <v>1</v>
      </c>
    </row>
    <row r="912" spans="1:51" ht="50.1" customHeight="1" x14ac:dyDescent="0.15">
      <c r="A912" s="401">
        <v>2</v>
      </c>
      <c r="B912" s="401">
        <v>1</v>
      </c>
      <c r="C912" s="415" t="s">
        <v>785</v>
      </c>
      <c r="D912" s="415"/>
      <c r="E912" s="415"/>
      <c r="F912" s="415"/>
      <c r="G912" s="415"/>
      <c r="H912" s="415"/>
      <c r="I912" s="415"/>
      <c r="J912" s="416">
        <v>2011001127829</v>
      </c>
      <c r="K912" s="417"/>
      <c r="L912" s="417"/>
      <c r="M912" s="417"/>
      <c r="N912" s="417"/>
      <c r="O912" s="417"/>
      <c r="P912" s="421" t="s">
        <v>804</v>
      </c>
      <c r="Q912" s="317"/>
      <c r="R912" s="317"/>
      <c r="S912" s="317"/>
      <c r="T912" s="317"/>
      <c r="U912" s="317"/>
      <c r="V912" s="317"/>
      <c r="W912" s="317"/>
      <c r="X912" s="317"/>
      <c r="Y912" s="318">
        <v>478</v>
      </c>
      <c r="Z912" s="319"/>
      <c r="AA912" s="319"/>
      <c r="AB912" s="320"/>
      <c r="AC912" s="322" t="s">
        <v>779</v>
      </c>
      <c r="AD912" s="323"/>
      <c r="AE912" s="323"/>
      <c r="AF912" s="323"/>
      <c r="AG912" s="323"/>
      <c r="AH912" s="418" t="s">
        <v>741</v>
      </c>
      <c r="AI912" s="419"/>
      <c r="AJ912" s="419"/>
      <c r="AK912" s="419"/>
      <c r="AL912" s="326" t="s">
        <v>741</v>
      </c>
      <c r="AM912" s="327"/>
      <c r="AN912" s="327"/>
      <c r="AO912" s="328"/>
      <c r="AP912" s="321" t="s">
        <v>780</v>
      </c>
      <c r="AQ912" s="321"/>
      <c r="AR912" s="321"/>
      <c r="AS912" s="321"/>
      <c r="AT912" s="321"/>
      <c r="AU912" s="321"/>
      <c r="AV912" s="321"/>
      <c r="AW912" s="321"/>
      <c r="AX912" s="321"/>
      <c r="AY912">
        <f>COUNTA($C$912)</f>
        <v>1</v>
      </c>
    </row>
    <row r="913" spans="1:51" ht="50.1" customHeight="1" x14ac:dyDescent="0.15">
      <c r="A913" s="401">
        <v>3</v>
      </c>
      <c r="B913" s="401">
        <v>1</v>
      </c>
      <c r="C913" s="420" t="s">
        <v>784</v>
      </c>
      <c r="D913" s="415"/>
      <c r="E913" s="415"/>
      <c r="F913" s="415"/>
      <c r="G913" s="415"/>
      <c r="H913" s="415"/>
      <c r="I913" s="415"/>
      <c r="J913" s="416">
        <v>9011001029597</v>
      </c>
      <c r="K913" s="417"/>
      <c r="L913" s="417"/>
      <c r="M913" s="417"/>
      <c r="N913" s="417"/>
      <c r="O913" s="417"/>
      <c r="P913" s="421" t="s">
        <v>793</v>
      </c>
      <c r="Q913" s="317"/>
      <c r="R913" s="317"/>
      <c r="S913" s="317"/>
      <c r="T913" s="317"/>
      <c r="U913" s="317"/>
      <c r="V913" s="317"/>
      <c r="W913" s="317"/>
      <c r="X913" s="317"/>
      <c r="Y913" s="318">
        <v>342</v>
      </c>
      <c r="Z913" s="319"/>
      <c r="AA913" s="319"/>
      <c r="AB913" s="320"/>
      <c r="AC913" s="322" t="s">
        <v>779</v>
      </c>
      <c r="AD913" s="323"/>
      <c r="AE913" s="323"/>
      <c r="AF913" s="323"/>
      <c r="AG913" s="323"/>
      <c r="AH913" s="418" t="s">
        <v>741</v>
      </c>
      <c r="AI913" s="419"/>
      <c r="AJ913" s="419"/>
      <c r="AK913" s="419"/>
      <c r="AL913" s="326" t="s">
        <v>741</v>
      </c>
      <c r="AM913" s="327"/>
      <c r="AN913" s="327"/>
      <c r="AO913" s="328"/>
      <c r="AP913" s="321" t="s">
        <v>780</v>
      </c>
      <c r="AQ913" s="321"/>
      <c r="AR913" s="321"/>
      <c r="AS913" s="321"/>
      <c r="AT913" s="321"/>
      <c r="AU913" s="321"/>
      <c r="AV913" s="321"/>
      <c r="AW913" s="321"/>
      <c r="AX913" s="321"/>
      <c r="AY913">
        <f>COUNTA($C$913)</f>
        <v>1</v>
      </c>
    </row>
    <row r="914" spans="1:51" ht="50.1" customHeight="1" x14ac:dyDescent="0.15">
      <c r="A914" s="401">
        <v>4</v>
      </c>
      <c r="B914" s="401">
        <v>1</v>
      </c>
      <c r="C914" s="420" t="s">
        <v>786</v>
      </c>
      <c r="D914" s="415"/>
      <c r="E914" s="415"/>
      <c r="F914" s="415"/>
      <c r="G914" s="415"/>
      <c r="H914" s="415"/>
      <c r="I914" s="415"/>
      <c r="J914" s="416">
        <v>8140001016148</v>
      </c>
      <c r="K914" s="417"/>
      <c r="L914" s="417"/>
      <c r="M914" s="417"/>
      <c r="N914" s="417"/>
      <c r="O914" s="417"/>
      <c r="P914" s="421" t="s">
        <v>803</v>
      </c>
      <c r="Q914" s="317"/>
      <c r="R914" s="317"/>
      <c r="S914" s="317"/>
      <c r="T914" s="317"/>
      <c r="U914" s="317"/>
      <c r="V914" s="317"/>
      <c r="W914" s="317"/>
      <c r="X914" s="317"/>
      <c r="Y914" s="318">
        <v>172</v>
      </c>
      <c r="Z914" s="319"/>
      <c r="AA914" s="319"/>
      <c r="AB914" s="320"/>
      <c r="AC914" s="322" t="s">
        <v>779</v>
      </c>
      <c r="AD914" s="323"/>
      <c r="AE914" s="323"/>
      <c r="AF914" s="323"/>
      <c r="AG914" s="323"/>
      <c r="AH914" s="418" t="s">
        <v>741</v>
      </c>
      <c r="AI914" s="419"/>
      <c r="AJ914" s="419"/>
      <c r="AK914" s="419"/>
      <c r="AL914" s="326" t="s">
        <v>741</v>
      </c>
      <c r="AM914" s="327"/>
      <c r="AN914" s="327"/>
      <c r="AO914" s="328"/>
      <c r="AP914" s="321" t="s">
        <v>780</v>
      </c>
      <c r="AQ914" s="321"/>
      <c r="AR914" s="321"/>
      <c r="AS914" s="321"/>
      <c r="AT914" s="321"/>
      <c r="AU914" s="321"/>
      <c r="AV914" s="321"/>
      <c r="AW914" s="321"/>
      <c r="AX914" s="321"/>
      <c r="AY914">
        <f>COUNTA($C$914)</f>
        <v>1</v>
      </c>
    </row>
    <row r="915" spans="1:51" ht="50.1" customHeight="1" x14ac:dyDescent="0.15">
      <c r="A915" s="401">
        <v>5</v>
      </c>
      <c r="B915" s="401">
        <v>1</v>
      </c>
      <c r="C915" s="415" t="s">
        <v>787</v>
      </c>
      <c r="D915" s="415"/>
      <c r="E915" s="415"/>
      <c r="F915" s="415"/>
      <c r="G915" s="415"/>
      <c r="H915" s="415"/>
      <c r="I915" s="415"/>
      <c r="J915" s="416">
        <v>5120001183629</v>
      </c>
      <c r="K915" s="417"/>
      <c r="L915" s="417"/>
      <c r="M915" s="417"/>
      <c r="N915" s="417"/>
      <c r="O915" s="417"/>
      <c r="P915" s="421" t="s">
        <v>794</v>
      </c>
      <c r="Q915" s="317"/>
      <c r="R915" s="317"/>
      <c r="S915" s="317"/>
      <c r="T915" s="317"/>
      <c r="U915" s="317"/>
      <c r="V915" s="317"/>
      <c r="W915" s="317"/>
      <c r="X915" s="317"/>
      <c r="Y915" s="318">
        <v>158</v>
      </c>
      <c r="Z915" s="319"/>
      <c r="AA915" s="319"/>
      <c r="AB915" s="320"/>
      <c r="AC915" s="322" t="s">
        <v>779</v>
      </c>
      <c r="AD915" s="323"/>
      <c r="AE915" s="323"/>
      <c r="AF915" s="323"/>
      <c r="AG915" s="323"/>
      <c r="AH915" s="418" t="s">
        <v>741</v>
      </c>
      <c r="AI915" s="419"/>
      <c r="AJ915" s="419"/>
      <c r="AK915" s="419"/>
      <c r="AL915" s="326" t="s">
        <v>741</v>
      </c>
      <c r="AM915" s="327"/>
      <c r="AN915" s="327"/>
      <c r="AO915" s="328"/>
      <c r="AP915" s="321" t="s">
        <v>780</v>
      </c>
      <c r="AQ915" s="321"/>
      <c r="AR915" s="321"/>
      <c r="AS915" s="321"/>
      <c r="AT915" s="321"/>
      <c r="AU915" s="321"/>
      <c r="AV915" s="321"/>
      <c r="AW915" s="321"/>
      <c r="AX915" s="321"/>
      <c r="AY915">
        <f>COUNTA($C$915)</f>
        <v>1</v>
      </c>
    </row>
    <row r="916" spans="1:51" ht="50.1" customHeight="1" x14ac:dyDescent="0.15">
      <c r="A916" s="401">
        <v>6</v>
      </c>
      <c r="B916" s="401">
        <v>1</v>
      </c>
      <c r="C916" s="420" t="s">
        <v>792</v>
      </c>
      <c r="D916" s="415"/>
      <c r="E916" s="415"/>
      <c r="F916" s="415"/>
      <c r="G916" s="415"/>
      <c r="H916" s="415"/>
      <c r="I916" s="415"/>
      <c r="J916" s="416">
        <v>7010601012155</v>
      </c>
      <c r="K916" s="417"/>
      <c r="L916" s="417"/>
      <c r="M916" s="417"/>
      <c r="N916" s="417"/>
      <c r="O916" s="417"/>
      <c r="P916" s="421" t="s">
        <v>795</v>
      </c>
      <c r="Q916" s="317"/>
      <c r="R916" s="317"/>
      <c r="S916" s="317"/>
      <c r="T916" s="317"/>
      <c r="U916" s="317"/>
      <c r="V916" s="317"/>
      <c r="W916" s="317"/>
      <c r="X916" s="317"/>
      <c r="Y916" s="318">
        <v>90</v>
      </c>
      <c r="Z916" s="319"/>
      <c r="AA916" s="319"/>
      <c r="AB916" s="320"/>
      <c r="AC916" s="322" t="s">
        <v>779</v>
      </c>
      <c r="AD916" s="323"/>
      <c r="AE916" s="323"/>
      <c r="AF916" s="323"/>
      <c r="AG916" s="323"/>
      <c r="AH916" s="418" t="s">
        <v>741</v>
      </c>
      <c r="AI916" s="419"/>
      <c r="AJ916" s="419"/>
      <c r="AK916" s="419"/>
      <c r="AL916" s="326" t="s">
        <v>741</v>
      </c>
      <c r="AM916" s="327"/>
      <c r="AN916" s="327"/>
      <c r="AO916" s="328"/>
      <c r="AP916" s="321" t="s">
        <v>780</v>
      </c>
      <c r="AQ916" s="321"/>
      <c r="AR916" s="321"/>
      <c r="AS916" s="321"/>
      <c r="AT916" s="321"/>
      <c r="AU916" s="321"/>
      <c r="AV916" s="321"/>
      <c r="AW916" s="321"/>
      <c r="AX916" s="321"/>
      <c r="AY916">
        <f>COUNTA($C$916)</f>
        <v>1</v>
      </c>
    </row>
    <row r="917" spans="1:51" ht="50.1" customHeight="1" x14ac:dyDescent="0.15">
      <c r="A917" s="401">
        <v>7</v>
      </c>
      <c r="B917" s="401">
        <v>1</v>
      </c>
      <c r="C917" s="420" t="s">
        <v>788</v>
      </c>
      <c r="D917" s="415"/>
      <c r="E917" s="415"/>
      <c r="F917" s="415"/>
      <c r="G917" s="415"/>
      <c r="H917" s="415"/>
      <c r="I917" s="415"/>
      <c r="J917" s="416">
        <v>4013301006264</v>
      </c>
      <c r="K917" s="417"/>
      <c r="L917" s="417"/>
      <c r="M917" s="417"/>
      <c r="N917" s="417"/>
      <c r="O917" s="417"/>
      <c r="P917" s="421" t="s">
        <v>802</v>
      </c>
      <c r="Q917" s="317"/>
      <c r="R917" s="317"/>
      <c r="S917" s="317"/>
      <c r="T917" s="317"/>
      <c r="U917" s="317"/>
      <c r="V917" s="317"/>
      <c r="W917" s="317"/>
      <c r="X917" s="317"/>
      <c r="Y917" s="318">
        <v>71</v>
      </c>
      <c r="Z917" s="319"/>
      <c r="AA917" s="319"/>
      <c r="AB917" s="320"/>
      <c r="AC917" s="322" t="s">
        <v>779</v>
      </c>
      <c r="AD917" s="323"/>
      <c r="AE917" s="323"/>
      <c r="AF917" s="323"/>
      <c r="AG917" s="323"/>
      <c r="AH917" s="418" t="s">
        <v>741</v>
      </c>
      <c r="AI917" s="419"/>
      <c r="AJ917" s="419"/>
      <c r="AK917" s="419"/>
      <c r="AL917" s="326" t="s">
        <v>741</v>
      </c>
      <c r="AM917" s="327"/>
      <c r="AN917" s="327"/>
      <c r="AO917" s="328"/>
      <c r="AP917" s="321" t="s">
        <v>780</v>
      </c>
      <c r="AQ917" s="321"/>
      <c r="AR917" s="321"/>
      <c r="AS917" s="321"/>
      <c r="AT917" s="321"/>
      <c r="AU917" s="321"/>
      <c r="AV917" s="321"/>
      <c r="AW917" s="321"/>
      <c r="AX917" s="321"/>
      <c r="AY917">
        <f>COUNTA($C$917)</f>
        <v>1</v>
      </c>
    </row>
    <row r="918" spans="1:51" ht="50.1" customHeight="1" x14ac:dyDescent="0.15">
      <c r="A918" s="401">
        <v>8</v>
      </c>
      <c r="B918" s="401">
        <v>1</v>
      </c>
      <c r="C918" s="415" t="s">
        <v>789</v>
      </c>
      <c r="D918" s="415"/>
      <c r="E918" s="415"/>
      <c r="F918" s="415"/>
      <c r="G918" s="415"/>
      <c r="H918" s="415"/>
      <c r="I918" s="415"/>
      <c r="J918" s="416">
        <v>4430001022657</v>
      </c>
      <c r="K918" s="417"/>
      <c r="L918" s="417"/>
      <c r="M918" s="417"/>
      <c r="N918" s="417"/>
      <c r="O918" s="417"/>
      <c r="P918" s="421" t="s">
        <v>796</v>
      </c>
      <c r="Q918" s="317"/>
      <c r="R918" s="317"/>
      <c r="S918" s="317"/>
      <c r="T918" s="317"/>
      <c r="U918" s="317"/>
      <c r="V918" s="317"/>
      <c r="W918" s="317"/>
      <c r="X918" s="317"/>
      <c r="Y918" s="318">
        <v>40</v>
      </c>
      <c r="Z918" s="319"/>
      <c r="AA918" s="319"/>
      <c r="AB918" s="320"/>
      <c r="AC918" s="322" t="s">
        <v>779</v>
      </c>
      <c r="AD918" s="323"/>
      <c r="AE918" s="323"/>
      <c r="AF918" s="323"/>
      <c r="AG918" s="323"/>
      <c r="AH918" s="418" t="s">
        <v>741</v>
      </c>
      <c r="AI918" s="419"/>
      <c r="AJ918" s="419"/>
      <c r="AK918" s="419"/>
      <c r="AL918" s="326" t="s">
        <v>741</v>
      </c>
      <c r="AM918" s="327"/>
      <c r="AN918" s="327"/>
      <c r="AO918" s="328"/>
      <c r="AP918" s="321" t="s">
        <v>780</v>
      </c>
      <c r="AQ918" s="321"/>
      <c r="AR918" s="321"/>
      <c r="AS918" s="321"/>
      <c r="AT918" s="321"/>
      <c r="AU918" s="321"/>
      <c r="AV918" s="321"/>
      <c r="AW918" s="321"/>
      <c r="AX918" s="321"/>
      <c r="AY918">
        <f>COUNTA($C$918)</f>
        <v>1</v>
      </c>
    </row>
    <row r="919" spans="1:51" ht="50.1" customHeight="1" x14ac:dyDescent="0.15">
      <c r="A919" s="401">
        <v>9</v>
      </c>
      <c r="B919" s="401">
        <v>1</v>
      </c>
      <c r="C919" s="415" t="s">
        <v>790</v>
      </c>
      <c r="D919" s="415"/>
      <c r="E919" s="415"/>
      <c r="F919" s="415"/>
      <c r="G919" s="415"/>
      <c r="H919" s="415"/>
      <c r="I919" s="415"/>
      <c r="J919" s="416">
        <v>3180001031569</v>
      </c>
      <c r="K919" s="417"/>
      <c r="L919" s="417"/>
      <c r="M919" s="417"/>
      <c r="N919" s="417"/>
      <c r="O919" s="417"/>
      <c r="P919" s="421" t="s">
        <v>797</v>
      </c>
      <c r="Q919" s="317"/>
      <c r="R919" s="317"/>
      <c r="S919" s="317"/>
      <c r="T919" s="317"/>
      <c r="U919" s="317"/>
      <c r="V919" s="317"/>
      <c r="W919" s="317"/>
      <c r="X919" s="317"/>
      <c r="Y919" s="318">
        <v>40</v>
      </c>
      <c r="Z919" s="319"/>
      <c r="AA919" s="319"/>
      <c r="AB919" s="320"/>
      <c r="AC919" s="322" t="s">
        <v>779</v>
      </c>
      <c r="AD919" s="323"/>
      <c r="AE919" s="323"/>
      <c r="AF919" s="323"/>
      <c r="AG919" s="323"/>
      <c r="AH919" s="418" t="s">
        <v>741</v>
      </c>
      <c r="AI919" s="419"/>
      <c r="AJ919" s="419"/>
      <c r="AK919" s="419"/>
      <c r="AL919" s="326" t="s">
        <v>741</v>
      </c>
      <c r="AM919" s="327"/>
      <c r="AN919" s="327"/>
      <c r="AO919" s="328"/>
      <c r="AP919" s="321" t="s">
        <v>780</v>
      </c>
      <c r="AQ919" s="321"/>
      <c r="AR919" s="321"/>
      <c r="AS919" s="321"/>
      <c r="AT919" s="321"/>
      <c r="AU919" s="321"/>
      <c r="AV919" s="321"/>
      <c r="AW919" s="321"/>
      <c r="AX919" s="321"/>
      <c r="AY919">
        <f>COUNTA($C$919)</f>
        <v>1</v>
      </c>
    </row>
    <row r="920" spans="1:51" ht="50.1" customHeight="1" x14ac:dyDescent="0.15">
      <c r="A920" s="401">
        <v>10</v>
      </c>
      <c r="B920" s="401">
        <v>1</v>
      </c>
      <c r="C920" s="415" t="s">
        <v>791</v>
      </c>
      <c r="D920" s="415"/>
      <c r="E920" s="415"/>
      <c r="F920" s="415"/>
      <c r="G920" s="415"/>
      <c r="H920" s="415"/>
      <c r="I920" s="415"/>
      <c r="J920" s="416">
        <v>1011001005060</v>
      </c>
      <c r="K920" s="417"/>
      <c r="L920" s="417"/>
      <c r="M920" s="417"/>
      <c r="N920" s="417"/>
      <c r="O920" s="417"/>
      <c r="P920" s="421" t="s">
        <v>801</v>
      </c>
      <c r="Q920" s="317"/>
      <c r="R920" s="317"/>
      <c r="S920" s="317"/>
      <c r="T920" s="317"/>
      <c r="U920" s="317"/>
      <c r="V920" s="317"/>
      <c r="W920" s="317"/>
      <c r="X920" s="317"/>
      <c r="Y920" s="318">
        <v>10</v>
      </c>
      <c r="Z920" s="319"/>
      <c r="AA920" s="319"/>
      <c r="AB920" s="320"/>
      <c r="AC920" s="322" t="s">
        <v>779</v>
      </c>
      <c r="AD920" s="323"/>
      <c r="AE920" s="323"/>
      <c r="AF920" s="323"/>
      <c r="AG920" s="323"/>
      <c r="AH920" s="418" t="s">
        <v>741</v>
      </c>
      <c r="AI920" s="419"/>
      <c r="AJ920" s="419"/>
      <c r="AK920" s="419"/>
      <c r="AL920" s="326" t="s">
        <v>741</v>
      </c>
      <c r="AM920" s="327"/>
      <c r="AN920" s="327"/>
      <c r="AO920" s="328"/>
      <c r="AP920" s="321" t="s">
        <v>780</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418"/>
      <c r="AI921" s="419"/>
      <c r="AJ921" s="419"/>
      <c r="AK921" s="419"/>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22:AO940">
    <cfRule type="expression" dxfId="1951" priority="2059">
      <formula>IF(AND(AL922&gt;=0, RIGHT(TEXT(AL922,"0.#"),1)&lt;&gt;"."),TRUE,FALSE)</formula>
    </cfRule>
    <cfRule type="expression" dxfId="1950" priority="2060">
      <formula>IF(AND(AL922&gt;=0, RIGHT(TEXT(AL922,"0.#"),1)="."),TRUE,FALSE)</formula>
    </cfRule>
    <cfRule type="expression" dxfId="1949" priority="2061">
      <formula>IF(AND(AL922&lt;0, RIGHT(TEXT(AL922,"0.#"),1)&lt;&gt;"."),TRUE,FALSE)</formula>
    </cfRule>
    <cfRule type="expression" dxfId="1948" priority="2062">
      <formula>IF(AND(AL922&lt;0, RIGHT(TEXT(AL922,"0.#"),1)="."),TRUE,FALSE)</formula>
    </cfRule>
  </conditionalFormatting>
  <conditionalFormatting sqref="AL911:AO921">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714"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740</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740</v>
      </c>
      <c r="M6" s="13" t="str">
        <f t="shared" si="2"/>
        <v>公共事業</v>
      </c>
      <c r="N6" s="13" t="str">
        <f t="shared" si="6"/>
        <v>公共事業</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t="s">
        <v>740</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t="s">
        <v>740</v>
      </c>
      <c r="C8" s="13" t="str">
        <f t="shared" si="0"/>
        <v>交通安全対策</v>
      </c>
      <c r="D8" s="13" t="str">
        <f t="shared" si="8"/>
        <v>観光立国、交通安全対策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t="s">
        <v>740</v>
      </c>
      <c r="C9" s="13" t="str">
        <f t="shared" si="0"/>
        <v>高齢社会対策</v>
      </c>
      <c r="D9" s="13" t="str">
        <f t="shared" si="8"/>
        <v>観光立国、交通安全対策、高齢社会対策</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観光立国、交通安全対策、高齢社会対策</v>
      </c>
      <c r="F10" s="18" t="s">
        <v>117</v>
      </c>
      <c r="G10" s="17"/>
      <c r="H10" s="13" t="str">
        <f t="shared" si="1"/>
        <v/>
      </c>
      <c r="I10" s="13" t="str">
        <f t="shared" si="5"/>
        <v>一般会計</v>
      </c>
      <c r="K10" s="14" t="s">
        <v>330</v>
      </c>
      <c r="L10" s="15"/>
      <c r="M10" s="13" t="str">
        <f t="shared" si="2"/>
        <v/>
      </c>
      <c r="N10" s="13" t="str">
        <f t="shared" si="6"/>
        <v>公共事業</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740</v>
      </c>
      <c r="C11" s="13" t="str">
        <f t="shared" si="0"/>
        <v>子ども・若者育成支援</v>
      </c>
      <c r="D11" s="13" t="str">
        <f t="shared" si="8"/>
        <v>観光立国、交通安全対策、高齢社会対策、子ども・若者育成支援</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740</v>
      </c>
      <c r="C12" s="13" t="str">
        <f t="shared" ref="C12:C24" si="9">IF(B12="","",A12)</f>
        <v>障害者施策</v>
      </c>
      <c r="D12" s="13" t="str">
        <f t="shared" si="8"/>
        <v>観光立国、交通安全対策、高齢社会対策、子ども・若者育成支援、障害者施策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t="s">
        <v>740</v>
      </c>
      <c r="C13" s="13" t="str">
        <f t="shared" si="9"/>
        <v>少子化社会対策</v>
      </c>
      <c r="D13" s="13" t="str">
        <f t="shared" si="8"/>
        <v>観光立国、交通安全対策、高齢社会対策、子ども・若者育成支援、障害者施策、少子化社会対策</v>
      </c>
      <c r="F13" s="18" t="s">
        <v>120</v>
      </c>
      <c r="G13" s="17"/>
      <c r="H13" s="13" t="str">
        <f t="shared" si="1"/>
        <v/>
      </c>
      <c r="I13" s="13" t="str">
        <f t="shared" si="5"/>
        <v>一般会計</v>
      </c>
      <c r="K13" s="13" t="str">
        <f>N11</f>
        <v>公共事業</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観光立国、交通安全対策、高齢社会対策、子ども・若者育成支援、障害者施策、少子化社会対策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t="s">
        <v>740</v>
      </c>
      <c r="C15" s="13" t="str">
        <f t="shared" si="9"/>
        <v>男女共同参画</v>
      </c>
      <c r="D15" s="13" t="str">
        <f t="shared" si="8"/>
        <v>観光立国、交通安全対策、高齢社会対策、子ども・若者育成支援、障害者施策、少子化社会対策、男女共同参画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t="s">
        <v>740</v>
      </c>
      <c r="C16" s="13" t="str">
        <f t="shared" si="9"/>
        <v>地球温暖化対策</v>
      </c>
      <c r="D16" s="13" t="str">
        <f t="shared" si="8"/>
        <v>観光立国、交通安全対策、高齢社会対策、子ども・若者育成支援、障害者施策、少子化社会対策、男女共同参画、地球温暖化対策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観光立国、交通安全対策、高齢社会対策、子ども・若者育成支援、障害者施策、少子化社会対策、男女共同参画、地球温暖化対策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観光立国、交通安全対策、高齢社会対策、子ども・若者育成支援、障害者施策、少子化社会対策、男女共同参画、地球温暖化対策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観光立国、交通安全対策、高齢社会対策、子ども・若者育成支援、障害者施策、少子化社会対策、男女共同参画、地球温暖化対策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観光立国、交通安全対策、高齢社会対策、子ども・若者育成支援、障害者施策、少子化社会対策、男女共同参画、地球温暖化対策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観光立国、交通安全対策、高齢社会対策、子ども・若者育成支援、障害者施策、少子化社会対策、男女共同参画、地球温暖化対策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観光立国、交通安全対策、高齢社会対策、子ども・若者育成支援、障害者施策、少子化社会対策、男女共同参画、地球温暖化対策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観光立国、交通安全対策、高齢社会対策、子ども・若者育成支援、障害者施策、少子化社会対策、男女共同参画、地球温暖化対策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観光立国、交通安全対策、高齢社会対策、子ども・若者育成支援、障害者施策、少子化社会対策、男女共同参画、地球温暖化対策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観光立国、交通安全対策、高齢社会対策、子ども・若者育成支援、障害者施策、少子化社会対策、男女共同参画、地球温暖化対策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2021-09-03T02:32:34Z</dcterms:modified>
</cp:coreProperties>
</file>