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文書フォルダ\150_会計係\会計関係\2021年度\行政事業レビュー\210622_行政事業レビュー事業単位整理表の確認について\事業番号修正\"/>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369" i="3"/>
  <c r="AY255" i="3"/>
  <c r="AY616" i="3"/>
  <c r="AY606" i="3"/>
  <c r="AY134" i="3"/>
  <c r="AY271" i="3"/>
  <c r="AY459"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<sst xmlns="http://schemas.openxmlformats.org/spreadsheetml/2006/main" count="3001" uniqueCount="761">
  <si>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</si>
  <si>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</si>
  <si>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</si>
  <si>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</si>
  <si>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</si>
  <si>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</si>
  <si>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</si>
  <si>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</si>
  <si>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</si>
  <si>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</si>
  <si>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</si>
  <si>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</si>
  <si>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</si>
  <si>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</si>
  <si>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</si>
  <si>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</si>
  <si>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</si>
  <si>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</si>
  <si>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</si>
  <si>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</si>
  <si>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</si>
  <si>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</si>
  <si>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</si>
  <si>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</si>
  <si>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</si>
  <si>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</si>
  <si>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</si>
  <si>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</si>
  <si>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</si>
  <si>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</si>
  <si>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</si>
  <si>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</si>
  <si>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</si>
  <si>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</si>
  <si>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</si>
  <si>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</si>
  <si>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</si>
  <si>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</si>
  <si>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</si>
  <si>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</si>
  <si>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</si>
  <si>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</si>
  <si>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</si>
  <si>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</si>
  <si>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</si>
  <si>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</si>
  <si>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</si>
  <si>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</si>
  <si>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</si>
  <si>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</si>
  <si>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</si>
  <si>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</si>
  <si>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</si>
  <si>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</si>
  <si>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</si>
  <si>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</si>
  <si>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</si>
  <si>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</si>
  <si>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</si>
  <si>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</si>
  <si>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</si>
  <si>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</si>
  <si>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</si>
  <si>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</si>
  <si>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</si>
  <si>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</si>
  <si>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</si>
  <si>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</si>
  <si>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</si>
  <si>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</si>
  <si>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</si>
  <si>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</si>
  <si>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</si>
  <si>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</si>
  <si>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</si>
  <si>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</si>
  <si>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</si>
  <si>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</si>
  <si>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</si>
  <si>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</si>
  <si>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</si>
  <si>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</si>
  <si>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</si>
  <si>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</si>
  <si>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</si>
  <si>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</si>
  <si>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</si>
  <si>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</si>
  <si>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</si>
  <si>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</si>
  <si>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</si>
  <si>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</si>
  <si>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</si>
  <si>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</si>
  <si>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</si>
  <si>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</si>
  <si>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</si>
  <si>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</si>
  <si>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</si>
  <si>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</si>
  <si>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</si>
  <si>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</si>
  <si>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</si>
  <si>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</si>
  <si>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</si>
  <si>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</si>
  <si>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</si>
  <si>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</si>
  <si>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</si>
  <si>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</si>
  <si>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</si>
  <si>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</si>
  <si>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</si>
  <si>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</si>
  <si>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</si>
  <si>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</si>
  <si>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</si>
  <si>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</si>
  <si>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</si>
  <si>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</si>
  <si>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</si>
  <si>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</si>
  <si>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</si>
  <si>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</si>
  <si>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</si>
  <si>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</si>
  <si>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</si>
  <si>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</si>
  <si>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</si>
  <si>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</si>
  <si>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</si>
  <si>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</si>
  <si>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</si>
  <si>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</si>
  <si>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</si>
  <si>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</si>
  <si>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</si>
  <si>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</si>
  <si>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</si>
  <si>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</si>
  <si>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</si>
  <si>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</si>
  <si>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</si>
  <si>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</si>
  <si>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</si>
  <si>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</si>
  <si>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</si>
  <si>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</si>
  <si>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</si>
  <si>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</si>
  <si>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</si>
  <si>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</si>
  <si>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</si>
  <si>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</si>
  <si>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</si>
  <si>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</si>
  <si>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</si>
  <si>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</si>
  <si>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</si>
  <si>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</si>
  <si>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</si>
  <si>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</si>
  <si>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</si>
  <si>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</si>
  <si>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</si>
  <si>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</si>
  <si>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</si>
  <si>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</si>
  <si>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</si>
  <si>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</si>
  <si>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</si>
  <si>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</si>
  <si>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</si>
  <si>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</si>
  <si>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</si>
  <si>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</si>
  <si>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</si>
  <si>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</si>
  <si>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</si>
  <si>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</si>
  <si>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</si>
  <si>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</si>
  <si>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</si>
  <si>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</si>
  <si>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</si>
  <si>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</si>
  <si>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</si>
  <si>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</si>
  <si>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</si>
  <si>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</si>
  <si>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</si>
  <si>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</si>
  <si>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</si>
  <si>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</si>
  <si>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</si>
  <si>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</si>
  <si>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</si>
  <si>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</si>
  <si>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</si>
  <si>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</si>
  <si>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</si>
  <si>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</si>
  <si>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</si>
  <si>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</si>
  <si>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</si>
  <si>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</si>
  <si>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</si>
  <si>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</si>
  <si>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</si>
  <si>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</si>
  <si>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</si>
  <si>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</si>
  <si>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</si>
  <si>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</si>
  <si>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</si>
  <si>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</si>
  <si>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</si>
  <si>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</si>
  <si>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</si>
  <si>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</si>
  <si>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</si>
  <si>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</si>
  <si>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</si>
  <si>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</si>
  <si>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</si>
  <si>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</si>
  <si>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</si>
  <si>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</si>
  <si>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</si>
  <si>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</si>
  <si>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</si>
  <si>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</si>
  <si>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</si>
  <si>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</si>
  <si>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</si>
  <si>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</si>
  <si>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</si>
  <si>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</si>
  <si>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</si>
  <si>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</si>
  <si>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</si>
  <si>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</si>
  <si>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</si>
  <si>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</si>
  <si>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</si>
  <si>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</si>
  <si>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</si>
  <si>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</si>
  <si>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</si>
  <si>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</si>
  <si>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</si>
  <si>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</si>
  <si>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</si>
  <si>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</si>
  <si>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</si>
  <si>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</si>
  <si>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</si>
  <si>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</si>
  <si>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</si>
  <si>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</si>
  <si>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</si>
  <si>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</si>
  <si>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</si>
  <si>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</si>
  <si>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</si>
  <si>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</si>
  <si>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</si>
  <si>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</si>
  <si>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</si>
  <si>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</si>
  <si>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</si>
  <si>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</si>
  <si>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</si>
  <si>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</si>
  <si>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</si>
  <si>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</si>
  <si>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</si>
  <si>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</si>
  <si>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</si>
  <si>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</si>
  <si>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</si>
  <si>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</si>
  <si>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</si>
  <si>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</si>
  <si>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</si>
  <si>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</si>
  <si>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</si>
  <si>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</si>
  <si>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</si>
  <si>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</si>
  <si>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</si>
  <si>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</si>
  <si>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</si>
  <si>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</si>
  <si>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</si>
  <si>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</si>
  <si>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</si>
  <si>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</si>
  <si>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</si>
  <si>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</si>
  <si>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</si>
  <si>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</si>
  <si>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</si>
  <si>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</si>
  <si>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</si>
  <si>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</si>
  <si>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</si>
  <si>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</si>
  <si>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</si>
  <si>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</si>
  <si>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</si>
  <si>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</si>
  <si>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</si>
  <si>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</si>
  <si>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</si>
  <si>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</si>
  <si>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</si>
  <si>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</si>
  <si>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</si>
  <si>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</si>
  <si>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</si>
  <si>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</si>
  <si>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</si>
  <si>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</si>
  <si>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</si>
  <si>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</si>
  <si>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</si>
  <si>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</si>
  <si>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</si>
  <si>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</si>
  <si>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</si>
  <si>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</si>
  <si>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</si>
  <si>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</si>
  <si>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</si>
  <si>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</si>
  <si>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</si>
  <si>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</si>
  <si>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</si>
  <si>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</si>
  <si>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</si>
  <si>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</si>
  <si>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</si>
  <si>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</si>
  <si>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</si>
  <si>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</si>
  <si>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</si>
  <si>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</si>
  <si>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</si>
  <si>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</si>
  <si>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</si>
  <si>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</si>
  <si>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</si>
  <si>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</si>
  <si>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</si>
  <si>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</si>
  <si>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</si>
  <si>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</si>
  <si>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</si>
  <si>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</si>
  <si>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</si>
  <si>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</si>
  <si>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</si>
  <si>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</si>
  <si>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</si>
  <si>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</si>
  <si>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</si>
  <si>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</si>
  <si>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</si>
  <si>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</si>
  <si>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</si>
  <si>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</si>
  <si>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</si>
  <si>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</si>
  <si>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</si>
  <si>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</si>
  <si>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</si>
  <si>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</si>
  <si>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</si>
  <si>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</si>
  <si>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</si>
  <si>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</si>
  <si>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</si>
  <si>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</si>
  <si>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</si>
  <si>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</si>
  <si>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</si>
  <si>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</si>
  <si>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</si>
  <si>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</si>
  <si>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</si>
  <si>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</si>
  <si>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</si>
  <si>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</si>
  <si>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</si>
  <si>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</si>
  <si>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</si>
  <si>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</si>
  <si>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</si>
  <si>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</si>
  <si>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</si>
  <si>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</si>
  <si>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</si>
  <si>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</si>
  <si>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</si>
  <si>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</si>
  <si>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</si>
  <si>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</si>
  <si>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</si>
  <si>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</si>
  <si>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</si>
  <si>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</si>
  <si>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</si>
  <si>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</si>
  <si>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</si>
  <si>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</si>
  <si>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</si>
  <si>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</si>
  <si>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</si>
  <si>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</si>
  <si>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</si>
  <si>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</si>
  <si>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</si>
  <si>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</si>
  <si>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</si>
  <si>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</si>
  <si>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</si>
  <si>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</si>
  <si>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</si>
  <si>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</si>
  <si>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</si>
  <si>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</si>
  <si>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</si>
  <si>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</si>
  <si>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</si>
  <si>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</si>
  <si>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</si>
  <si>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</si>
  <si>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</si>
  <si>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</si>
  <si>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</si>
  <si>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</si>
  <si>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</si>
  <si>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</si>
  <si>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</si>
  <si>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</si>
  <si>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</si>
  <si>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</si>
  <si>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</si>
  <si>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</si>
  <si>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</si>
  <si>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</si>
  <si>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</si>
  <si>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</si>
  <si>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</si>
  <si>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</si>
  <si>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</si>
  <si>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</si>
  <si>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</si>
  <si>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</si>
  <si>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</si>
  <si>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</si>
  <si>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</si>
  <si>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</si>
  <si>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</si>
  <si>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</si>
  <si>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</si>
  <si>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</si>
  <si>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</si>
  <si>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</si>
  <si>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</si>
  <si>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</si>
  <si>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</si>
  <si>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</si>
  <si>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</si>
  <si>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</si>
  <si>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</si>
  <si>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</si>
  <si>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</si>
  <si>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</si>
  <si>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</si>
  <si>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</si>
  <si>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</si>
  <si>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</si>
  <si>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</si>
  <si>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</si>
  <si>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</si>
  <si>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</si>
  <si>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</si>
  <si>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</si>
  <si>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</si>
  <si>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</si>
  <si>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</si>
  <si>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</si>
  <si>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</si>
  <si>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</si>
  <si>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</si>
  <si>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</si>
  <si>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</si>
  <si>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</si>
  <si>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</si>
  <si>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</si>
  <si>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</si>
  <si>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</si>
  <si>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</si>
  <si>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</si>
  <si>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</si>
  <si>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</si>
  <si>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</si>
  <si>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</si>
  <si>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</si>
  <si>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</si>
  <si>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</si>
  <si>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</si>
  <si>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</si>
  <si>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</si>
  <si>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</si>
  <si>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</si>
  <si>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</si>
  <si>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</si>
  <si>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</si>
  <si>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</si>
  <si>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</si>
  <si>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</si>
  <si>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</si>
  <si>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</si>
  <si>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</si>
  <si>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</si>
  <si>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</si>
  <si>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</si>
  <si>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</si>
  <si>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</si>
  <si>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</si>
  <si>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</si>
  <si>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</si>
  <si>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</si>
  <si>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</si>
  <si>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</si>
  <si>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</si>
  <si>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</si>
  <si>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</si>
  <si>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</si>
  <si>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</si>
  <si>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</si>
  <si>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</si>
  <si>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</si>
  <si>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</si>
  <si>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</si>
  <si>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</si>
  <si>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</si>
  <si>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</si>
  <si>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</si>
  <si>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</si>
  <si>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</si>
  <si>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</si>
  <si>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</si>
  <si>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</si>
  <si>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</si>
  <si>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</si>
  <si>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</si>
  <si>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</si>
  <si>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</si>
  <si>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</si>
  <si>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</si>
  <si>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</si>
  <si>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</si>
  <si>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</si>
  <si>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</si>
  <si>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</si>
  <si>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</si>
  <si>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</si>
  <si>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</si>
  <si>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</si>
  <si>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</si>
  <si>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</si>
  <si>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</si>
  <si>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</si>
  <si>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</si>
  <si>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</si>
  <si>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</si>
  <si>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</si>
  <si>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</si>
  <si>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</si>
  <si>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</si>
  <si>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</si>
  <si>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</si>
  <si>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</si>
  <si>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</si>
  <si>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</si>
  <si>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</si>
  <si>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</si>
  <si>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</si>
  <si>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</si>
  <si>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</si>
  <si>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</si>
  <si>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</si>
  <si>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</si>
  <si>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</si>
  <si>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</si>
  <si>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</si>
  <si>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</si>
  <si>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</si>
  <si>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</si>
  <si>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</si>
  <si>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</si>
  <si>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</si>
  <si>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</si>
  <si>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</si>
  <si>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</si>
  <si>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</si>
  <si>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</si>
  <si>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</si>
  <si>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</si>
  <si>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</si>
  <si>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</si>
  <si>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</si>
  <si>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</si>
  <si>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</si>
  <si>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</si>
  <si>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</si>
  <si>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</si>
  <si>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</si>
  <si>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</si>
  <si>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</si>
  <si>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</si>
  <si>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</si>
  <si>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</si>
  <si>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</si>
  <si>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</si>
  <si>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</si>
  <si>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</si>
  <si>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</si>
  <si>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</si>
  <si>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</si>
  <si>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</si>
  <si>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</si>
  <si>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</si>
  <si>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</si>
  <si>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</si>
  <si>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</si>
  <si>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</si>
  <si>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</si>
  <si>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</si>
  <si>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</si>
  <si>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</si>
  <si>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</si>
  <si>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</si>
  <si>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</si>
  <si>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</si>
  <si>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</si>
  <si>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</si>
  <si>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</si>
  <si>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</si>
  <si>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</si>
  <si>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</si>
  <si>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</si>
  <si>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</si>
  <si>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</si>
  <si>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</si>
  <si>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</si>
  <si>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</si>
  <si>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</si>
  <si>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</si>
  <si>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</si>
  <si>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</si>
  <si>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</si>
  <si>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</si>
  <si>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</si>
  <si>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</si>
  <si>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</si>
  <si>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</si>
  <si>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</si>
  <si>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</si>
  <si>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</si>
  <si>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</si>
  <si>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</si>
  <si>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</si>
  <si>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</si>
  <si>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</si>
  <si>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</si>
  <si>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</si>
  <si>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</si>
  <si>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</si>
  <si>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</si>
  <si>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</si>
  <si>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</si>
  <si>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</si>
  <si>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</si>
  <si>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</si>
  <si>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</si>
  <si>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</si>
  <si>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</si>
  <si>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</si>
  <si>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</si>
  <si>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</si>
  <si>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</si>
  <si>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</si>
  <si>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</si>
  <si>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</si>
  <si>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</si>
  <si>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</si>
  <si>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</si>
  <si>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</si>
  <si>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</si>
  <si>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</si>
  <si>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</si>
  <si>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</si>
  <si>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</si>
  <si>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</si>
  <si>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</si>
  <si>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</si>
  <si>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</si>
  <si>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地域産業の活性化に資する輸出力強化に向けた航空貨物輸送の市場実態に関する調査研究</t>
  </si>
  <si>
    <t>国土交通政策研究所</t>
  </si>
  <si>
    <t>令和2年度</t>
  </si>
  <si>
    <t>令和3年度</t>
  </si>
  <si>
    <t>－</t>
  </si>
  <si>
    <t>-</t>
  </si>
  <si>
    <t>経済財政運営と改革の基本方針2019　 （令和元年6月21日閣議決定）</t>
  </si>
  <si>
    <t xml:space="preserve">
日本発の航空貨物輸送の実態・課題及び世界的な航空貨物輸送の市場や運賃決定の実態について把握し、我が国からの輸出力強化に資する航空貨物の利用促進施策の検討に寄与することを目的とする。</t>
  </si>
  <si>
    <t>①我が国の航空貨物輸送の課題等の整理
②海外における航空貨物輸送の市場・運賃設定の実態調査
　・海外における航空貨物の運賃設定等の現況把握と日本発の航空貨物運賃の実態との比較
　・輸出促進の観点からの利用促進施策(規制緩和等)の状況
③海外におけるLCCによる貨物輸送の市場と課題の調査
④輸出力強化に資する航空貨物輸送促進策の方向性検討</t>
  </si>
  <si>
    <t>社会資本整備・管理効率化推進調査費</t>
  </si>
  <si>
    <t>職員旅費</t>
  </si>
  <si>
    <t>委員等旅費</t>
  </si>
  <si>
    <t>諸謝金</t>
  </si>
  <si>
    <t>研究報告書として基礎的な情報・政策分析を提供することにより、今後の本省部局が政策形成を行う基礎資料等として利用され、国民の豊かな暮らしが実現される。</t>
  </si>
  <si>
    <t>回</t>
  </si>
  <si>
    <t>件</t>
  </si>
  <si>
    <t>執行額／公表・発表件数　　　　　　　　　　　　　　</t>
    <phoneticPr fontId="5"/>
  </si>
  <si>
    <t>百万円</t>
  </si>
  <si>
    <t>百万円/件</t>
    <phoneticPr fontId="5"/>
  </si>
  <si>
    <t>９　市場環境の整備、産業の生産性向上、消費者利益の保護</t>
  </si>
  <si>
    <t>３０　社会資本整備・管理等を効果的に推進する</t>
  </si>
  <si>
    <t>○</t>
  </si>
  <si>
    <t>国交</t>
  </si>
  <si>
    <t>-</t>
    <phoneticPr fontId="5"/>
  </si>
  <si>
    <t>5百万円/2件</t>
    <rPh sb="1" eb="3">
      <t>ヒャクマン</t>
    </rPh>
    <rPh sb="3" eb="4">
      <t>エン</t>
    </rPh>
    <rPh sb="6" eb="7">
      <t>ケン</t>
    </rPh>
    <phoneticPr fontId="5"/>
  </si>
  <si>
    <t>世界的な航空貨物輸送の市場や運賃決定の実態や、日本発の航空貨物輸送の課題等を把握することで、航空貨物の利用促進施策の検討を通じ、我が国からの農水産品の輸出の競争力強化に貢献する。</t>
    <rPh sb="0" eb="3">
      <t>セカイテキ</t>
    </rPh>
    <rPh sb="4" eb="6">
      <t>コウクウ</t>
    </rPh>
    <rPh sb="6" eb="8">
      <t>カモツ</t>
    </rPh>
    <rPh sb="8" eb="10">
      <t>ユソウ</t>
    </rPh>
    <rPh sb="11" eb="13">
      <t>シジョウ</t>
    </rPh>
    <rPh sb="14" eb="16">
      <t>ウンチン</t>
    </rPh>
    <rPh sb="16" eb="18">
      <t>ケッテイ</t>
    </rPh>
    <rPh sb="19" eb="21">
      <t>ジッタイ</t>
    </rPh>
    <rPh sb="23" eb="26">
      <t>ニホンハツ</t>
    </rPh>
    <rPh sb="27" eb="29">
      <t>コウクウ</t>
    </rPh>
    <rPh sb="29" eb="31">
      <t>カモツ</t>
    </rPh>
    <rPh sb="31" eb="33">
      <t>ユソウ</t>
    </rPh>
    <rPh sb="34" eb="36">
      <t>カダイ</t>
    </rPh>
    <rPh sb="36" eb="37">
      <t>トウ</t>
    </rPh>
    <rPh sb="38" eb="40">
      <t>ハアク</t>
    </rPh>
    <rPh sb="46" eb="48">
      <t>コウクウ</t>
    </rPh>
    <rPh sb="48" eb="50">
      <t>カモツ</t>
    </rPh>
    <rPh sb="51" eb="53">
      <t>リヨウ</t>
    </rPh>
    <rPh sb="53" eb="55">
      <t>ソクシン</t>
    </rPh>
    <rPh sb="55" eb="57">
      <t>セサク</t>
    </rPh>
    <rPh sb="58" eb="60">
      <t>ケントウ</t>
    </rPh>
    <rPh sb="61" eb="62">
      <t>ツウ</t>
    </rPh>
    <rPh sb="64" eb="65">
      <t>ワ</t>
    </rPh>
    <rPh sb="66" eb="67">
      <t>クニ</t>
    </rPh>
    <rPh sb="70" eb="73">
      <t>ノウスイサン</t>
    </rPh>
    <rPh sb="73" eb="74">
      <t>ヒン</t>
    </rPh>
    <rPh sb="75" eb="77">
      <t>ユシュツ</t>
    </rPh>
    <rPh sb="78" eb="81">
      <t>キョウソウリョク</t>
    </rPh>
    <rPh sb="81" eb="83">
      <t>キョウカ</t>
    </rPh>
    <rPh sb="84" eb="86">
      <t>コウケン</t>
    </rPh>
    <phoneticPr fontId="4"/>
  </si>
  <si>
    <t>地方創成、地域の活性化のため、農水産品の輸出拡大に政府を挙げて取組んでいる中、その国際競争力強化に輸送面から支える施策の検討に資する本調査研究の必要性は高い。</t>
    <rPh sb="41" eb="43">
      <t>コクサイ</t>
    </rPh>
    <rPh sb="43" eb="46">
      <t>キョウソウリョク</t>
    </rPh>
    <rPh sb="46" eb="48">
      <t>キョウカ</t>
    </rPh>
    <rPh sb="49" eb="52">
      <t>ユソウメン</t>
    </rPh>
    <rPh sb="54" eb="55">
      <t>ササ</t>
    </rPh>
    <rPh sb="57" eb="59">
      <t>セサク</t>
    </rPh>
    <rPh sb="60" eb="62">
      <t>ケントウ</t>
    </rPh>
    <rPh sb="63" eb="64">
      <t>シ</t>
    </rPh>
    <rPh sb="66" eb="69">
      <t>ホンチョウサ</t>
    </rPh>
    <rPh sb="69" eb="71">
      <t>ケンキュウ</t>
    </rPh>
    <rPh sb="72" eb="75">
      <t>ヒツヨウセイ</t>
    </rPh>
    <rPh sb="76" eb="77">
      <t>タカ</t>
    </rPh>
    <phoneticPr fontId="4"/>
  </si>
  <si>
    <t>我が国全体の農水産物の輸出拡大・競争力強化を図る国の政策に資する調査研究であり、当研究所で実施することが適当。</t>
    <rPh sb="0" eb="1">
      <t>ワ</t>
    </rPh>
    <rPh sb="2" eb="3">
      <t>クニ</t>
    </rPh>
    <rPh sb="3" eb="5">
      <t>ゼンタイ</t>
    </rPh>
    <rPh sb="6" eb="10">
      <t>ノウスイサンブツ</t>
    </rPh>
    <rPh sb="11" eb="13">
      <t>ユシュツ</t>
    </rPh>
    <rPh sb="13" eb="15">
      <t>カクダイ</t>
    </rPh>
    <rPh sb="16" eb="19">
      <t>キョウソウリョク</t>
    </rPh>
    <rPh sb="19" eb="21">
      <t>キョウカ</t>
    </rPh>
    <rPh sb="22" eb="23">
      <t>ハカ</t>
    </rPh>
    <rPh sb="24" eb="25">
      <t>クニ</t>
    </rPh>
    <rPh sb="26" eb="28">
      <t>セイサク</t>
    </rPh>
    <rPh sb="29" eb="30">
      <t>シ</t>
    </rPh>
    <rPh sb="32" eb="34">
      <t>チョウサ</t>
    </rPh>
    <rPh sb="34" eb="36">
      <t>ケンキュウ</t>
    </rPh>
    <rPh sb="40" eb="41">
      <t>トウ</t>
    </rPh>
    <rPh sb="41" eb="43">
      <t>ケンキュウ</t>
    </rPh>
    <rPh sb="43" eb="44">
      <t>ジョ</t>
    </rPh>
    <rPh sb="45" eb="47">
      <t>ジッシ</t>
    </rPh>
    <rPh sb="52" eb="54">
      <t>テキトウ</t>
    </rPh>
    <phoneticPr fontId="4"/>
  </si>
  <si>
    <t>農水産品の輸出拡大が国の緊急性の高い課題として掲げられている中、輸送面から競争力強化につながる施策の検討に資する本調査研究の必要性・喫緊性は高い。</t>
    <rPh sb="0" eb="3">
      <t>ノウスイサン</t>
    </rPh>
    <rPh sb="3" eb="4">
      <t>ヒン</t>
    </rPh>
    <rPh sb="5" eb="7">
      <t>ユシュツ</t>
    </rPh>
    <rPh sb="7" eb="9">
      <t>カクダイ</t>
    </rPh>
    <rPh sb="10" eb="11">
      <t>クニ</t>
    </rPh>
    <rPh sb="12" eb="15">
      <t>キンキュウセイ</t>
    </rPh>
    <rPh sb="16" eb="17">
      <t>タカ</t>
    </rPh>
    <rPh sb="18" eb="20">
      <t>カダイ</t>
    </rPh>
    <rPh sb="23" eb="24">
      <t>カカ</t>
    </rPh>
    <rPh sb="30" eb="31">
      <t>ナカ</t>
    </rPh>
    <rPh sb="32" eb="34">
      <t>ユソウ</t>
    </rPh>
    <rPh sb="34" eb="35">
      <t>メン</t>
    </rPh>
    <rPh sb="37" eb="40">
      <t>キョウソウリョク</t>
    </rPh>
    <rPh sb="40" eb="42">
      <t>キョウカ</t>
    </rPh>
    <rPh sb="47" eb="49">
      <t>セサク</t>
    </rPh>
    <rPh sb="50" eb="52">
      <t>ケントウ</t>
    </rPh>
    <rPh sb="53" eb="54">
      <t>シ</t>
    </rPh>
    <rPh sb="56" eb="59">
      <t>ホンチョウサ</t>
    </rPh>
    <rPh sb="59" eb="61">
      <t>ケンキュウ</t>
    </rPh>
    <rPh sb="62" eb="65">
      <t>ヒツヨウセイ</t>
    </rPh>
    <rPh sb="66" eb="68">
      <t>キッキン</t>
    </rPh>
    <rPh sb="68" eb="69">
      <t>セイ</t>
    </rPh>
    <rPh sb="70" eb="71">
      <t>タカ</t>
    </rPh>
    <phoneticPr fontId="4"/>
  </si>
  <si>
    <t>研究内容の重点化・事業効率・コスト等の観点からも適切に執行している。</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phoneticPr fontId="4"/>
  </si>
  <si>
    <t>調査結果を踏まえ、適正な公募期間・コスト削減に努めていくことび留意しつつ、引き続き、効率性や有効性を確保して事業を実施する。</t>
    <rPh sb="0" eb="2">
      <t>チョウサ</t>
    </rPh>
    <rPh sb="2" eb="4">
      <t>ケッカ</t>
    </rPh>
    <rPh sb="5" eb="6">
      <t>フ</t>
    </rPh>
    <rPh sb="9" eb="11">
      <t>テキセイ</t>
    </rPh>
    <rPh sb="12" eb="14">
      <t>コウボ</t>
    </rPh>
    <rPh sb="14" eb="16">
      <t>キカン</t>
    </rPh>
    <rPh sb="20" eb="22">
      <t>サクゲン</t>
    </rPh>
    <rPh sb="23" eb="24">
      <t>ツト</t>
    </rPh>
    <rPh sb="31" eb="33">
      <t>リュウイ</t>
    </rPh>
    <rPh sb="37" eb="38">
      <t>ヒ</t>
    </rPh>
    <rPh sb="39" eb="40">
      <t>ツヅ</t>
    </rPh>
    <rPh sb="42" eb="45">
      <t>コウリツセイ</t>
    </rPh>
    <rPh sb="46" eb="49">
      <t>ユウコウセイ</t>
    </rPh>
    <rPh sb="50" eb="52">
      <t>カクホ</t>
    </rPh>
    <rPh sb="54" eb="56">
      <t>ジギョウ</t>
    </rPh>
    <rPh sb="57" eb="59">
      <t>ジッシ</t>
    </rPh>
    <phoneticPr fontId="4"/>
  </si>
  <si>
    <t>-</t>
    <phoneticPr fontId="5"/>
  </si>
  <si>
    <t>国土交通省国土交通政策研究所調べ（令和３年５月）</t>
    <phoneticPr fontId="5"/>
  </si>
  <si>
    <t>4.5百万円/2件</t>
    <rPh sb="3" eb="6">
      <t>ヒャクマンエン</t>
    </rPh>
    <rPh sb="8" eb="9">
      <t>ケン</t>
    </rPh>
    <phoneticPr fontId="5"/>
  </si>
  <si>
    <t>無</t>
  </si>
  <si>
    <t>契約の相手方を特定する際に、企画提案方法を取り入れることで競争性を確保している。</t>
    <rPh sb="0" eb="2">
      <t>ケイヤク</t>
    </rPh>
    <rPh sb="3" eb="5">
      <t>アイテ</t>
    </rPh>
    <rPh sb="5" eb="6">
      <t>カタ</t>
    </rPh>
    <rPh sb="7" eb="9">
      <t>トクテイ</t>
    </rPh>
    <rPh sb="11" eb="12">
      <t>サイ</t>
    </rPh>
    <rPh sb="14" eb="16">
      <t>キカク</t>
    </rPh>
    <rPh sb="16" eb="18">
      <t>テイアン</t>
    </rPh>
    <rPh sb="18" eb="20">
      <t>ホウホウ</t>
    </rPh>
    <rPh sb="21" eb="22">
      <t>ト</t>
    </rPh>
    <rPh sb="23" eb="24">
      <t>イ</t>
    </rPh>
    <rPh sb="29" eb="32">
      <t>キョウソウセイ</t>
    </rPh>
    <rPh sb="33" eb="35">
      <t>カクホ</t>
    </rPh>
    <phoneticPr fontId="5"/>
  </si>
  <si>
    <t>‐</t>
  </si>
  <si>
    <t>妥当である。</t>
    <rPh sb="0" eb="2">
      <t>ダトウ</t>
    </rPh>
    <phoneticPr fontId="5"/>
  </si>
  <si>
    <t>調査関係に必要なものに限定されている。</t>
    <rPh sb="0" eb="2">
      <t>チョウサ</t>
    </rPh>
    <rPh sb="2" eb="4">
      <t>カンケイ</t>
    </rPh>
    <rPh sb="5" eb="7">
      <t>ヒツヨウ</t>
    </rPh>
    <rPh sb="11" eb="13">
      <t>ゲンテイ</t>
    </rPh>
    <phoneticPr fontId="5"/>
  </si>
  <si>
    <t>業務の目的に照らして適切に活動しており、その結果、初年度である令和２年度において一定の成果を得た。</t>
    <rPh sb="0" eb="2">
      <t>ギョウム</t>
    </rPh>
    <rPh sb="3" eb="5">
      <t>モクテキ</t>
    </rPh>
    <rPh sb="6" eb="7">
      <t>テ</t>
    </rPh>
    <rPh sb="10" eb="12">
      <t>テキセツ</t>
    </rPh>
    <rPh sb="13" eb="15">
      <t>カツドウ</t>
    </rPh>
    <rPh sb="22" eb="24">
      <t>ケッカ</t>
    </rPh>
    <rPh sb="25" eb="28">
      <t>ショネンド</t>
    </rPh>
    <rPh sb="31" eb="33">
      <t>レイワ</t>
    </rPh>
    <rPh sb="34" eb="36">
      <t>ネンド</t>
    </rPh>
    <rPh sb="40" eb="42">
      <t>イッテイ</t>
    </rPh>
    <rPh sb="43" eb="45">
      <t>セイカ</t>
    </rPh>
    <rPh sb="46" eb="47">
      <t>エ</t>
    </rPh>
    <phoneticPr fontId="5"/>
  </si>
  <si>
    <t>人件費</t>
    <rPh sb="0" eb="3">
      <t>ジンケンヒ</t>
    </rPh>
    <phoneticPr fontId="5"/>
  </si>
  <si>
    <t>A.中央復建コンサルタンツ株式会社　東京本社</t>
    <rPh sb="2" eb="4">
      <t>チュウオウ</t>
    </rPh>
    <rPh sb="4" eb="6">
      <t>フッケン</t>
    </rPh>
    <rPh sb="13" eb="17">
      <t>カブシキガイシャ</t>
    </rPh>
    <rPh sb="18" eb="20">
      <t>トウキョウ</t>
    </rPh>
    <rPh sb="20" eb="22">
      <t>ホンシャ</t>
    </rPh>
    <phoneticPr fontId="5"/>
  </si>
  <si>
    <t>調査研究</t>
    <rPh sb="0" eb="2">
      <t>チョウサ</t>
    </rPh>
    <rPh sb="2" eb="4">
      <t>ケンキュウ</t>
    </rPh>
    <phoneticPr fontId="5"/>
  </si>
  <si>
    <t>中央復建コンサルタンツ株式会社　東京本社</t>
    <phoneticPr fontId="5"/>
  </si>
  <si>
    <t>現地調査、課題整理、データ分析</t>
    <rPh sb="0" eb="2">
      <t>ゲンチ</t>
    </rPh>
    <rPh sb="2" eb="4">
      <t>チョウサ</t>
    </rPh>
    <rPh sb="5" eb="7">
      <t>カダイ</t>
    </rPh>
    <rPh sb="7" eb="9">
      <t>セイリ</t>
    </rPh>
    <rPh sb="13" eb="15">
      <t>ブンセキ</t>
    </rPh>
    <phoneticPr fontId="5"/>
  </si>
  <si>
    <t>-</t>
    <phoneticPr fontId="5"/>
  </si>
  <si>
    <t>研究成果を研究報告書としてとりまとめ、公表するとともに、毎年開催している研究発表会において研究成果を発表する。</t>
    <phoneticPr fontId="5"/>
  </si>
  <si>
    <t>今後の本省部局や地方自治体が政策形成を行う基礎資料等として利用（引用）された回数</t>
    <rPh sb="32" eb="34">
      <t>インヨウ</t>
    </rPh>
    <phoneticPr fontId="5"/>
  </si>
  <si>
    <t>研究調整官　鈴木　淳一朗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</si>
</sst>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748</xdr:row>
      <xdr:rowOff>0</xdr:rowOff>
    </xdr:from>
    <xdr:to>
      <xdr:col>36</xdr:col>
      <xdr:colOff>119069</xdr:colOff>
      <xdr:row>758</xdr:row>
      <xdr:rowOff>224055</xdr:rowOff>
    </xdr:to>
    <xdr:grpSp>
      <xdr:nvGrpSpPr>
        <xdr:cNvPr id="2" name="グループ化 35"/>
        <xdr:cNvGrpSpPr/>
      </xdr:nvGrpSpPr>
      <xdr:grpSpPr>
        <a:xfrm>
          <a:off x="1836964" y="39841714"/>
          <a:ext cx="5629962" cy="3761912"/>
          <a:chOff x="4278405" y="41109900"/>
          <a:chExt cx="5640294" cy="3772368"/>
        </a:xfrm>
      </xdr:grpSpPr>
      <xdr:sp macro="" textlink="">
        <xdr:nvSpPr>
          <xdr:cNvPr id="3" name="大かっこ 36"/>
          <xdr:cNvSpPr/>
        </xdr:nvSpPr>
        <xdr:spPr>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4" name="大かっこ 37"/>
          <xdr:cNvSpPr/>
        </xdr:nvSpPr>
        <xdr:spPr>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5" name="正方形/長方形 38"/>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10</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6" name="テキスト ボックス 39"/>
          <xdr:cNvSpPr txBox="1"/>
        </xdr:nvSpPr>
        <xdr:spPr>
          <a:xfrm>
            <a:off x="4566144" y="42203162"/>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研究全般、総合調整、予算の執行管理、業務発注等を行う。</a:t>
            </a:r>
          </a:p>
        </xdr:txBody>
      </xdr:sp>
      <xdr:cxnSp macro="">
        <xdr:nvCxnSpPr>
          <xdr:cNvPr id="7" name="直線矢印コネクタ 40"/>
          <xdr:cNvCxnSpPr/>
        </xdr:nvCxnSpPr>
        <xdr:spPr>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Text Box 41"/>
          <xdr:cNvSpPr txBox="1">
            <a:spLocks noChangeArrowheads="1"/>
          </xdr:cNvSpPr>
        </xdr:nvSpPr>
        <xdr:spPr>
          <a:xfrm>
            <a:off x="4307179" y="4320661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9" name="正方形/長方形 42"/>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9</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43"/>
          <xdr:cNvSpPr txBox="1"/>
        </xdr:nvSpPr>
        <xdr:spPr>
          <a:xfrm>
            <a:off x="4594918" y="44326963"/>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現状実態・分析調査、ヒアリング調査、情報収集等を行う。</a:t>
            </a:r>
          </a:p>
        </xdr:txBody>
      </xdr:sp>
      <xdr:sp macro="" textlink="">
        <xdr:nvSpPr>
          <xdr:cNvPr id="11" name="大かっこ 44"/>
          <xdr:cNvSpPr/>
        </xdr:nvSpPr>
        <xdr:spPr>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12" name="テキスト ボックス 45"/>
          <xdr:cNvSpPr txBox="1"/>
        </xdr:nvSpPr>
        <xdr:spPr>
          <a:xfrm>
            <a:off x="7785100" y="41109900"/>
            <a:ext cx="2044699" cy="1005733"/>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marL="0" marR="0" indent="0" algn="l" defTabSz="914400" rtl="0" eaLnBrk="1" fontAlgn="auto" latinLnBrk="0" hangingPunct="1">
              <a:lnSpc>
                <a:spcPct val="100000"/>
              </a:lnSpc>
              <a:spcBef>
                <a:spcPts val="0"/>
              </a:spcBef>
              <a:spcAft>
                <a:spcPts val="0"/>
              </a:spcAft>
              <a:defRPr/>
            </a:pPr>
            <a:r>
              <a:rPr kumimoji="1" lang="ja-JP" altLang="en-US" sz="1100">
                <a:latin typeface="+mj-ea"/>
                <a:ea typeface="+mj-ea"/>
              </a:rPr>
              <a:t>事務費　</a:t>
            </a:r>
            <a:r>
              <a:rPr kumimoji="1" lang="en-US" altLang="ja-JP" sz="1100">
                <a:latin typeface="+mj-ea"/>
                <a:ea typeface="+mj-ea"/>
              </a:rPr>
              <a:t>0.1</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kumimoji="0" lang="en-US" altLang="ja-JP" sz="1100" b="0" i="0" baseline="0">
                <a:solidFill>
                  <a:schemeClr val="tx1"/>
                </a:solidFill>
                <a:effectLst/>
                <a:latin typeface="+mj-ea"/>
                <a:ea typeface="+mj-ea"/>
                <a:cs typeface="+mn-cs"/>
              </a:rPr>
              <a:t>0.1</a:t>
            </a:r>
            <a:r>
              <a:rPr lang="ja-JP" altLang="ja-JP" sz="1100" b="0" i="0" baseline="0">
                <a:solidFill>
                  <a:schemeClr val="tx1"/>
                </a:solidFill>
                <a:effectLst/>
                <a:latin typeface="+mj-ea"/>
                <a:ea typeface="+mj-ea"/>
                <a:cs typeface="+mn-cs"/>
              </a:rPr>
              <a:t>百万円</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G9" sqref="G9:AX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734</v>
      </c>
      <c r="AK2" s="206"/>
      <c r="AL2" s="206"/>
      <c r="AM2" s="206"/>
      <c r="AN2" s="98" t="s">
        <v>407</v>
      </c>
      <c r="AO2" s="206">
        <v>20</v>
      </c>
      <c r="AP2" s="206"/>
      <c r="AQ2" s="206"/>
      <c r="AR2" s="99" t="s">
        <v>710</v>
      </c>
      <c r="AS2" s="207">
        <v>384</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714</v>
      </c>
      <c r="H5" s="555"/>
      <c r="I5" s="555"/>
      <c r="J5" s="555"/>
      <c r="K5" s="555"/>
      <c r="L5" s="555"/>
      <c r="M5" s="556" t="s">
        <v>66</v>
      </c>
      <c r="N5" s="557"/>
      <c r="O5" s="557"/>
      <c r="P5" s="557"/>
      <c r="Q5" s="557"/>
      <c r="R5" s="558"/>
      <c r="S5" s="559" t="s">
        <v>715</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760</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735</v>
      </c>
      <c r="Q13" s="164"/>
      <c r="R13" s="164"/>
      <c r="S13" s="164"/>
      <c r="T13" s="164"/>
      <c r="U13" s="164"/>
      <c r="V13" s="165"/>
      <c r="W13" s="163" t="s">
        <v>735</v>
      </c>
      <c r="X13" s="164"/>
      <c r="Y13" s="164"/>
      <c r="Z13" s="164"/>
      <c r="AA13" s="164"/>
      <c r="AB13" s="164"/>
      <c r="AC13" s="165"/>
      <c r="AD13" s="163">
        <v>10</v>
      </c>
      <c r="AE13" s="164"/>
      <c r="AF13" s="164"/>
      <c r="AG13" s="164"/>
      <c r="AH13" s="164"/>
      <c r="AI13" s="164"/>
      <c r="AJ13" s="165"/>
      <c r="AK13" s="163">
        <v>9</v>
      </c>
      <c r="AL13" s="164"/>
      <c r="AM13" s="164"/>
      <c r="AN13" s="164"/>
      <c r="AO13" s="164"/>
      <c r="AP13" s="164"/>
      <c r="AQ13" s="165"/>
      <c r="AR13" s="160">
        <v>0</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717</v>
      </c>
      <c r="Q14" s="164"/>
      <c r="R14" s="164"/>
      <c r="S14" s="164"/>
      <c r="T14" s="164"/>
      <c r="U14" s="164"/>
      <c r="V14" s="165"/>
      <c r="W14" s="163" t="s">
        <v>717</v>
      </c>
      <c r="X14" s="164"/>
      <c r="Y14" s="164"/>
      <c r="Z14" s="164"/>
      <c r="AA14" s="164"/>
      <c r="AB14" s="164"/>
      <c r="AC14" s="165"/>
      <c r="AD14" s="163" t="s">
        <v>735</v>
      </c>
      <c r="AE14" s="164"/>
      <c r="AF14" s="164"/>
      <c r="AG14" s="164"/>
      <c r="AH14" s="164"/>
      <c r="AI14" s="164"/>
      <c r="AJ14" s="165"/>
      <c r="AK14" s="163" t="s">
        <v>717</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717</v>
      </c>
      <c r="AL15" s="164"/>
      <c r="AM15" s="164"/>
      <c r="AN15" s="164"/>
      <c r="AO15" s="164"/>
      <c r="AP15" s="164"/>
      <c r="AQ15" s="165"/>
      <c r="AR15" s="163" t="s">
        <v>757</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t="s">
        <v>717</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717</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10</v>
      </c>
      <c r="AE18" s="170"/>
      <c r="AF18" s="170"/>
      <c r="AG18" s="170"/>
      <c r="AH18" s="170"/>
      <c r="AI18" s="170"/>
      <c r="AJ18" s="171"/>
      <c r="AK18" s="169">
        <f>SUM(AK13:AQ17)</f>
        <v>9</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c r="Q19" s="164"/>
      <c r="R19" s="164"/>
      <c r="S19" s="164"/>
      <c r="T19" s="164"/>
      <c r="U19" s="164"/>
      <c r="V19" s="165"/>
      <c r="W19" s="163"/>
      <c r="X19" s="164"/>
      <c r="Y19" s="164"/>
      <c r="Z19" s="164"/>
      <c r="AA19" s="164"/>
      <c r="AB19" s="164"/>
      <c r="AC19" s="165"/>
      <c r="AD19" s="163">
        <v>10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str">
        <f>IF(P19=0, "-", SUM(P19)/SUM(P13,P14))</f>
        <v>-</v>
      </c>
      <c r="Q21" s="535"/>
      <c r="R21" s="535"/>
      <c r="S21" s="535"/>
      <c r="T21" s="535"/>
      <c r="U21" s="535"/>
      <c r="V21" s="535"/>
      <c r="W21" s="535" t="str">
        <f t="shared" ref="W21" si="2">IF(W19=0, "-", SUM(W19)/SUM(W13,W14))</f>
        <v>-</v>
      </c>
      <c r="X21" s="535"/>
      <c r="Y21" s="535"/>
      <c r="Z21" s="535"/>
      <c r="AA21" s="535"/>
      <c r="AB21" s="535"/>
      <c r="AC21" s="535"/>
      <c r="AD21" s="535">
        <f t="shared" ref="AD21" si="3">IF(AD19=0, "-", SUM(AD19)/SUM(AD13,AD14))</f>
        <v>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8.4</v>
      </c>
      <c r="Q23" s="161"/>
      <c r="R23" s="161"/>
      <c r="S23" s="161"/>
      <c r="T23" s="161"/>
      <c r="U23" s="161"/>
      <c r="V23" s="162"/>
      <c r="W23" s="160" t="s">
        <v>757</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722</v>
      </c>
      <c r="H24" s="136"/>
      <c r="I24" s="136"/>
      <c r="J24" s="136"/>
      <c r="K24" s="136"/>
      <c r="L24" s="136"/>
      <c r="M24" s="136"/>
      <c r="N24" s="136"/>
      <c r="O24" s="137"/>
      <c r="P24" s="163">
        <v>0.3</v>
      </c>
      <c r="Q24" s="164"/>
      <c r="R24" s="164"/>
      <c r="S24" s="164"/>
      <c r="T24" s="164"/>
      <c r="U24" s="164"/>
      <c r="V24" s="165"/>
      <c r="W24" s="163" t="s">
        <v>757</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723</v>
      </c>
      <c r="H25" s="136"/>
      <c r="I25" s="136"/>
      <c r="J25" s="136"/>
      <c r="K25" s="136"/>
      <c r="L25" s="136"/>
      <c r="M25" s="136"/>
      <c r="N25" s="136"/>
      <c r="O25" s="137"/>
      <c r="P25" s="163">
        <v>0.2</v>
      </c>
      <c r="Q25" s="164"/>
      <c r="R25" s="164"/>
      <c r="S25" s="164"/>
      <c r="T25" s="164"/>
      <c r="U25" s="164"/>
      <c r="V25" s="165"/>
      <c r="W25" s="163" t="s">
        <v>757</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724</v>
      </c>
      <c r="H26" s="136"/>
      <c r="I26" s="136"/>
      <c r="J26" s="136"/>
      <c r="K26" s="136"/>
      <c r="L26" s="136"/>
      <c r="M26" s="136"/>
      <c r="N26" s="136"/>
      <c r="O26" s="137"/>
      <c r="P26" s="163">
        <v>0.1</v>
      </c>
      <c r="Q26" s="164"/>
      <c r="R26" s="164"/>
      <c r="S26" s="164"/>
      <c r="T26" s="164"/>
      <c r="U26" s="164"/>
      <c r="V26" s="165"/>
      <c r="W26" s="163" t="s">
        <v>757</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743</v>
      </c>
      <c r="H27" s="136"/>
      <c r="I27" s="136"/>
      <c r="J27" s="136"/>
      <c r="K27" s="136"/>
      <c r="L27" s="136"/>
      <c r="M27" s="136"/>
      <c r="N27" s="136"/>
      <c r="O27" s="137"/>
      <c r="P27" s="163"/>
      <c r="Q27" s="164"/>
      <c r="R27" s="164"/>
      <c r="S27" s="164"/>
      <c r="T27" s="164"/>
      <c r="U27" s="164"/>
      <c r="V27" s="165"/>
      <c r="W27" s="163" t="s">
        <v>757</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9</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717</v>
      </c>
      <c r="AR31" s="178"/>
      <c r="AS31" s="179" t="s">
        <v>233</v>
      </c>
      <c r="AT31" s="202"/>
      <c r="AU31" s="271">
        <v>4</v>
      </c>
      <c r="AV31" s="271"/>
      <c r="AW31" s="375" t="s">
        <v>179</v>
      </c>
      <c r="AX31" s="376"/>
    </row>
    <row r="32" spans="1:50" ht="23.25" customHeight="1" x14ac:dyDescent="0.15">
      <c r="A32" s="511"/>
      <c r="B32" s="509"/>
      <c r="C32" s="509"/>
      <c r="D32" s="509"/>
      <c r="E32" s="509"/>
      <c r="F32" s="510"/>
      <c r="G32" s="536" t="s">
        <v>725</v>
      </c>
      <c r="H32" s="537"/>
      <c r="I32" s="537"/>
      <c r="J32" s="537"/>
      <c r="K32" s="537"/>
      <c r="L32" s="537"/>
      <c r="M32" s="537"/>
      <c r="N32" s="537"/>
      <c r="O32" s="538"/>
      <c r="P32" s="191" t="s">
        <v>759</v>
      </c>
      <c r="Q32" s="191"/>
      <c r="R32" s="191"/>
      <c r="S32" s="191"/>
      <c r="T32" s="191"/>
      <c r="U32" s="191"/>
      <c r="V32" s="191"/>
      <c r="W32" s="191"/>
      <c r="X32" s="233"/>
      <c r="Y32" s="339" t="s">
        <v>12</v>
      </c>
      <c r="Z32" s="545"/>
      <c r="AA32" s="546"/>
      <c r="AB32" s="547" t="s">
        <v>726</v>
      </c>
      <c r="AC32" s="547"/>
      <c r="AD32" s="547"/>
      <c r="AE32" s="363" t="s">
        <v>717</v>
      </c>
      <c r="AF32" s="364"/>
      <c r="AG32" s="364"/>
      <c r="AH32" s="364"/>
      <c r="AI32" s="363" t="s">
        <v>717</v>
      </c>
      <c r="AJ32" s="364"/>
      <c r="AK32" s="364"/>
      <c r="AL32" s="364"/>
      <c r="AM32" s="363">
        <v>0</v>
      </c>
      <c r="AN32" s="364"/>
      <c r="AO32" s="364"/>
      <c r="AP32" s="364"/>
      <c r="AQ32" s="166" t="s">
        <v>717</v>
      </c>
      <c r="AR32" s="167"/>
      <c r="AS32" s="167"/>
      <c r="AT32" s="168"/>
      <c r="AU32" s="364" t="s">
        <v>717</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726</v>
      </c>
      <c r="AC33" s="518"/>
      <c r="AD33" s="518"/>
      <c r="AE33" s="363" t="s">
        <v>717</v>
      </c>
      <c r="AF33" s="364"/>
      <c r="AG33" s="364"/>
      <c r="AH33" s="364"/>
      <c r="AI33" s="363" t="s">
        <v>717</v>
      </c>
      <c r="AJ33" s="364"/>
      <c r="AK33" s="364"/>
      <c r="AL33" s="364"/>
      <c r="AM33" s="363">
        <v>0</v>
      </c>
      <c r="AN33" s="364"/>
      <c r="AO33" s="364"/>
      <c r="AP33" s="364"/>
      <c r="AQ33" s="166" t="s">
        <v>717</v>
      </c>
      <c r="AR33" s="167"/>
      <c r="AS33" s="167"/>
      <c r="AT33" s="168"/>
      <c r="AU33" s="364">
        <v>2</v>
      </c>
      <c r="AV33" s="364"/>
      <c r="AW33" s="364"/>
      <c r="AX33" s="365"/>
    </row>
    <row r="34" spans="1:51" ht="48"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717</v>
      </c>
      <c r="AF34" s="364"/>
      <c r="AG34" s="364"/>
      <c r="AH34" s="364"/>
      <c r="AI34" s="363" t="s">
        <v>717</v>
      </c>
      <c r="AJ34" s="364"/>
      <c r="AK34" s="364"/>
      <c r="AL34" s="364"/>
      <c r="AM34" s="363">
        <v>0</v>
      </c>
      <c r="AN34" s="364"/>
      <c r="AO34" s="364"/>
      <c r="AP34" s="364"/>
      <c r="AQ34" s="166" t="s">
        <v>717</v>
      </c>
      <c r="AR34" s="167"/>
      <c r="AS34" s="167"/>
      <c r="AT34" s="168"/>
      <c r="AU34" s="364" t="s">
        <v>717</v>
      </c>
      <c r="AV34" s="364"/>
      <c r="AW34" s="364"/>
      <c r="AX34" s="365"/>
    </row>
    <row r="35" spans="1:51" ht="23.25" customHeight="1" x14ac:dyDescent="0.15">
      <c r="A35" s="891" t="s">
        <v>381</v>
      </c>
      <c r="B35" s="892"/>
      <c r="C35" s="892"/>
      <c r="D35" s="892"/>
      <c r="E35" s="892"/>
      <c r="F35" s="893"/>
      <c r="G35" s="897" t="s">
        <v>744</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758</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727</v>
      </c>
      <c r="AC101" s="547"/>
      <c r="AD101" s="547"/>
      <c r="AE101" s="358" t="s">
        <v>717</v>
      </c>
      <c r="AF101" s="358"/>
      <c r="AG101" s="358"/>
      <c r="AH101" s="358"/>
      <c r="AI101" s="358" t="s">
        <v>717</v>
      </c>
      <c r="AJ101" s="358"/>
      <c r="AK101" s="358"/>
      <c r="AL101" s="358"/>
      <c r="AM101" s="358">
        <v>2</v>
      </c>
      <c r="AN101" s="358"/>
      <c r="AO101" s="358"/>
      <c r="AP101" s="358"/>
      <c r="AQ101" s="358" t="s">
        <v>735</v>
      </c>
      <c r="AR101" s="358"/>
      <c r="AS101" s="358"/>
      <c r="AT101" s="358"/>
      <c r="AU101" s="363" t="s">
        <v>735</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727</v>
      </c>
      <c r="AC102" s="547"/>
      <c r="AD102" s="547"/>
      <c r="AE102" s="358" t="s">
        <v>717</v>
      </c>
      <c r="AF102" s="358"/>
      <c r="AG102" s="358"/>
      <c r="AH102" s="358"/>
      <c r="AI102" s="358" t="s">
        <v>717</v>
      </c>
      <c r="AJ102" s="358"/>
      <c r="AK102" s="358"/>
      <c r="AL102" s="358"/>
      <c r="AM102" s="358">
        <v>2</v>
      </c>
      <c r="AN102" s="358"/>
      <c r="AO102" s="358"/>
      <c r="AP102" s="358"/>
      <c r="AQ102" s="358">
        <v>2</v>
      </c>
      <c r="AR102" s="358"/>
      <c r="AS102" s="358"/>
      <c r="AT102" s="358"/>
      <c r="AU102" s="371" t="s">
        <v>735</v>
      </c>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729</v>
      </c>
      <c r="AC116" s="301"/>
      <c r="AD116" s="302"/>
      <c r="AE116" s="358" t="s">
        <v>717</v>
      </c>
      <c r="AF116" s="358"/>
      <c r="AG116" s="358"/>
      <c r="AH116" s="358"/>
      <c r="AI116" s="358" t="s">
        <v>717</v>
      </c>
      <c r="AJ116" s="358"/>
      <c r="AK116" s="358"/>
      <c r="AL116" s="358"/>
      <c r="AM116" s="358">
        <v>5</v>
      </c>
      <c r="AN116" s="358"/>
      <c r="AO116" s="358"/>
      <c r="AP116" s="358"/>
      <c r="AQ116" s="363">
        <v>4.5</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730</v>
      </c>
      <c r="AC117" s="343"/>
      <c r="AD117" s="344"/>
      <c r="AE117" s="306" t="s">
        <v>717</v>
      </c>
      <c r="AF117" s="306"/>
      <c r="AG117" s="306"/>
      <c r="AH117" s="306"/>
      <c r="AI117" s="306" t="s">
        <v>717</v>
      </c>
      <c r="AJ117" s="306"/>
      <c r="AK117" s="306"/>
      <c r="AL117" s="306"/>
      <c r="AM117" s="306" t="s">
        <v>736</v>
      </c>
      <c r="AN117" s="306"/>
      <c r="AO117" s="306"/>
      <c r="AP117" s="306"/>
      <c r="AQ117" s="306" t="s">
        <v>745</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731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757</v>
      </c>
      <c r="AR133" s="271"/>
      <c r="AS133" s="179" t="s">
        <v>233</v>
      </c>
      <c r="AT133" s="202"/>
      <c r="AU133" s="178" t="s">
        <v>757</v>
      </c>
      <c r="AV133" s="178"/>
      <c r="AW133" s="179" t="s">
        <v>179</v>
      </c>
      <c r="AX133" s="180"/>
      <c r="AY133">
        <f>$AY$132</f>
        <v>1</v>
      </c>
    </row>
    <row r="134" spans="1:51" ht="39.75" customHeight="1" x14ac:dyDescent="0.15">
      <c r="A134" s="988"/>
      <c r="B134" s="253"/>
      <c r="C134" s="252"/>
      <c r="D134" s="253"/>
      <c r="E134" s="252"/>
      <c r="F134" s="314"/>
      <c r="G134" s="232" t="s">
        <v>757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757</v>
      </c>
      <c r="AC134" s="224"/>
      <c r="AD134" s="224"/>
      <c r="AE134" s="266" t="s">
        <v>757</v>
      </c>
      <c r="AF134" s="167"/>
      <c r="AG134" s="167"/>
      <c r="AH134" s="167"/>
      <c r="AI134" s="266" t="s">
        <v>757</v>
      </c>
      <c r="AJ134" s="167"/>
      <c r="AK134" s="167"/>
      <c r="AL134" s="167"/>
      <c r="AM134" s="266" t="s">
        <v>757</v>
      </c>
      <c r="AN134" s="167"/>
      <c r="AO134" s="167"/>
      <c r="AP134" s="167"/>
      <c r="AQ134" s="266" t="s">
        <v>757</v>
      </c>
      <c r="AR134" s="167"/>
      <c r="AS134" s="167"/>
      <c r="AT134" s="167"/>
      <c r="AU134" s="266" t="s">
        <v>757</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757</v>
      </c>
      <c r="AC135" s="175"/>
      <c r="AD135" s="175"/>
      <c r="AE135" s="266" t="s">
        <v>757</v>
      </c>
      <c r="AF135" s="167"/>
      <c r="AG135" s="167"/>
      <c r="AH135" s="167"/>
      <c r="AI135" s="266" t="s">
        <v>757</v>
      </c>
      <c r="AJ135" s="167"/>
      <c r="AK135" s="167"/>
      <c r="AL135" s="167"/>
      <c r="AM135" s="266" t="s">
        <v>757</v>
      </c>
      <c r="AN135" s="167"/>
      <c r="AO135" s="167"/>
      <c r="AP135" s="167"/>
      <c r="AQ135" s="266" t="s">
        <v>757</v>
      </c>
      <c r="AR135" s="167"/>
      <c r="AS135" s="167"/>
      <c r="AT135" s="167"/>
      <c r="AU135" s="266" t="s">
        <v>757</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737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672</v>
      </c>
      <c r="D430" s="251"/>
      <c r="E430" s="239" t="s">
        <v>400</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88"/>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51.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733</v>
      </c>
      <c r="AE702" s="890"/>
      <c r="AF702" s="890"/>
      <c r="AG702" s="879" t="s">
        <v>738</v>
      </c>
      <c r="AH702" s="880"/>
      <c r="AI702" s="880"/>
      <c r="AJ702" s="880"/>
      <c r="AK702" s="880"/>
      <c r="AL702" s="880"/>
      <c r="AM702" s="880"/>
      <c r="AN702" s="880"/>
      <c r="AO702" s="880"/>
      <c r="AP702" s="880"/>
      <c r="AQ702" s="880"/>
      <c r="AR702" s="880"/>
      <c r="AS702" s="880"/>
      <c r="AT702" s="880"/>
      <c r="AU702" s="880"/>
      <c r="AV702" s="880"/>
      <c r="AW702" s="880"/>
      <c r="AX702" s="881"/>
    </row>
    <row r="703" spans="1:51" ht="41.2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733</v>
      </c>
      <c r="AE703" s="185"/>
      <c r="AF703" s="185"/>
      <c r="AG703" s="663" t="s">
        <v>739</v>
      </c>
      <c r="AH703" s="664"/>
      <c r="AI703" s="664"/>
      <c r="AJ703" s="664"/>
      <c r="AK703" s="664"/>
      <c r="AL703" s="664"/>
      <c r="AM703" s="664"/>
      <c r="AN703" s="664"/>
      <c r="AO703" s="664"/>
      <c r="AP703" s="664"/>
      <c r="AQ703" s="664"/>
      <c r="AR703" s="664"/>
      <c r="AS703" s="664"/>
      <c r="AT703" s="664"/>
      <c r="AU703" s="664"/>
      <c r="AV703" s="664"/>
      <c r="AW703" s="664"/>
      <c r="AX703" s="665"/>
    </row>
    <row r="704" spans="1:51" ht="51.7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733</v>
      </c>
      <c r="AE704" s="582"/>
      <c r="AF704" s="582"/>
      <c r="AG704" s="424" t="s">
        <v>740</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733</v>
      </c>
      <c r="AE705" s="732"/>
      <c r="AF705" s="732"/>
      <c r="AG705" s="190" t="s">
        <v>747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746</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746</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748</v>
      </c>
      <c r="AE708" s="667"/>
      <c r="AF708" s="667"/>
      <c r="AG708" s="522"/>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733</v>
      </c>
      <c r="AE709" s="185"/>
      <c r="AF709" s="185"/>
      <c r="AG709" s="663" t="s">
        <v>749</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748</v>
      </c>
      <c r="AE710" s="185"/>
      <c r="AF710" s="185"/>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733</v>
      </c>
      <c r="AE711" s="185"/>
      <c r="AF711" s="185"/>
      <c r="AG711" s="663" t="s">
        <v>750</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748</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748</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748</v>
      </c>
      <c r="AE714" s="588"/>
      <c r="AF714" s="589"/>
      <c r="AG714" s="688"/>
      <c r="AH714" s="689"/>
      <c r="AI714" s="689"/>
      <c r="AJ714" s="689"/>
      <c r="AK714" s="689"/>
      <c r="AL714" s="689"/>
      <c r="AM714" s="689"/>
      <c r="AN714" s="689"/>
      <c r="AO714" s="689"/>
      <c r="AP714" s="689"/>
      <c r="AQ714" s="689"/>
      <c r="AR714" s="689"/>
      <c r="AS714" s="689"/>
      <c r="AT714" s="689"/>
      <c r="AU714" s="689"/>
      <c r="AV714" s="689"/>
      <c r="AW714" s="689"/>
      <c r="AX714" s="690"/>
    </row>
    <row r="715" spans="1:50" ht="35.25"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733</v>
      </c>
      <c r="AE715" s="667"/>
      <c r="AF715" s="773"/>
      <c r="AG715" s="522" t="s">
        <v>751</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748</v>
      </c>
      <c r="AE716" s="755"/>
      <c r="AF716" s="755"/>
      <c r="AG716" s="663"/>
      <c r="AH716" s="664"/>
      <c r="AI716" s="664"/>
      <c r="AJ716" s="664"/>
      <c r="AK716" s="664"/>
      <c r="AL716" s="664"/>
      <c r="AM716" s="664"/>
      <c r="AN716" s="664"/>
      <c r="AO716" s="664"/>
      <c r="AP716" s="664"/>
      <c r="AQ716" s="664"/>
      <c r="AR716" s="664"/>
      <c r="AS716" s="664"/>
      <c r="AT716" s="664"/>
      <c r="AU716" s="664"/>
      <c r="AV716" s="664"/>
      <c r="AW716" s="664"/>
      <c r="AX716" s="665"/>
    </row>
    <row r="717" spans="1:50" ht="37.5"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733</v>
      </c>
      <c r="AE717" s="185"/>
      <c r="AF717" s="185"/>
      <c r="AG717" s="663" t="s">
        <v>751</v>
      </c>
      <c r="AH717" s="664"/>
      <c r="AI717" s="664"/>
      <c r="AJ717" s="664"/>
      <c r="AK717" s="664"/>
      <c r="AL717" s="664"/>
      <c r="AM717" s="664"/>
      <c r="AN717" s="664"/>
      <c r="AO717" s="664"/>
      <c r="AP717" s="664"/>
      <c r="AQ717" s="664"/>
      <c r="AR717" s="664"/>
      <c r="AS717" s="664"/>
      <c r="AT717" s="664"/>
      <c r="AU717" s="664"/>
      <c r="AV717" s="664"/>
      <c r="AW717" s="664"/>
      <c r="AX717" s="665"/>
    </row>
    <row r="718" spans="1:50" ht="37.5"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733</v>
      </c>
      <c r="AE718" s="185"/>
      <c r="AF718" s="185"/>
      <c r="AG718" s="193" t="s">
        <v>751</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741</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742</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t="s">
        <v>399</v>
      </c>
      <c r="J746" s="113"/>
      <c r="K746" s="100" t="str">
        <f>IF(I746="","","-")</f>
        <v>-</v>
      </c>
      <c r="L746" s="104">
        <v>47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t="s">
        <v>414</v>
      </c>
      <c r="J747" s="113"/>
      <c r="K747" s="100" t="str">
        <f>IF(I747="","","-")</f>
        <v>-</v>
      </c>
      <c r="L747" s="104">
        <v>49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753</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752</v>
      </c>
      <c r="H789" s="446"/>
      <c r="I789" s="446"/>
      <c r="J789" s="446"/>
      <c r="K789" s="447"/>
      <c r="L789" s="448" t="s">
        <v>754</v>
      </c>
      <c r="M789" s="449"/>
      <c r="N789" s="449"/>
      <c r="O789" s="449"/>
      <c r="P789" s="449"/>
      <c r="Q789" s="449"/>
      <c r="R789" s="449"/>
      <c r="S789" s="449"/>
      <c r="T789" s="449"/>
      <c r="U789" s="449"/>
      <c r="V789" s="449"/>
      <c r="W789" s="449"/>
      <c r="X789" s="450"/>
      <c r="Y789" s="451">
        <v>9</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9</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45" customHeight="1" x14ac:dyDescent="0.15">
      <c r="A845" s="401">
        <v>1</v>
      </c>
      <c r="B845" s="401">
        <v>1</v>
      </c>
      <c r="C845" s="420" t="s">
        <v>755</v>
      </c>
      <c r="D845" s="415"/>
      <c r="E845" s="415"/>
      <c r="F845" s="415"/>
      <c r="G845" s="415"/>
      <c r="H845" s="415"/>
      <c r="I845" s="415"/>
      <c r="J845" s="416">
        <v>3120001056860</v>
      </c>
      <c r="K845" s="417"/>
      <c r="L845" s="417"/>
      <c r="M845" s="417"/>
      <c r="N845" s="417"/>
      <c r="O845" s="417"/>
      <c r="P845" s="421" t="s">
        <v>756</v>
      </c>
      <c r="Q845" s="317"/>
      <c r="R845" s="317"/>
      <c r="S845" s="317"/>
      <c r="T845" s="317"/>
      <c r="U845" s="317"/>
      <c r="V845" s="317"/>
      <c r="W845" s="317"/>
      <c r="X845" s="317"/>
      <c r="Y845" s="318">
        <v>9</v>
      </c>
      <c r="Z845" s="319"/>
      <c r="AA845" s="319"/>
      <c r="AB845" s="320"/>
      <c r="AC845" s="322" t="s">
        <v>377</v>
      </c>
      <c r="AD845" s="323"/>
      <c r="AE845" s="323"/>
      <c r="AF845" s="323"/>
      <c r="AG845" s="323"/>
      <c r="AH845" s="418">
        <v>4</v>
      </c>
      <c r="AI845" s="419"/>
      <c r="AJ845" s="419"/>
      <c r="AK845" s="419"/>
      <c r="AL845" s="326">
        <v>99</v>
      </c>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886"/>
      <c r="F1110" s="886"/>
      <c r="G1110" s="886"/>
      <c r="H1110" s="886"/>
      <c r="I1110" s="886"/>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17" sqref="L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733</v>
      </c>
      <c r="H2" s="13" t="str">
        <f>IF(G2="","",F2)</f>
        <v>一般会計</v>
      </c>
      <c r="I2" s="13" t="str">
        <f>IF(H2="","",IF(I1&lt;&gt;"",CONCATENATE(I1,"、",H2),H2))</f>
        <v>一般会計</v>
      </c>
      <c r="K2" s="14" t="s">
        <v>103</v>
      </c>
      <c r="L2" s="15"/>
      <c r="M2" s="13" t="str">
        <f>IF(L2="","",K2)</f>
        <v/>
      </c>
      <c r="N2" s="13" t="str">
        <f>IF(M2="","",IF(N1&lt;&gt;"",CONCATENATE(N1,"、",M2),M2))</f>
        <v/>
      </c>
      <c r="O2" s="13"/>
      <c r="P2" s="12" t="s">
        <v>74</v>
      </c>
      <c r="Q2" s="17" t="s">
        <v>733</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733</v>
      </c>
      <c r="R3" s="13" t="str">
        <f t="shared" ref="R3:R8" si="3">IF(Q3="","",P3)</f>
        <v>委託・請負</v>
      </c>
      <c r="S3" s="13" t="str">
        <f t="shared" ref="S3:S8" si="4">IF(R3="",S2,IF(S2&lt;&gt;"",CONCATENATE(S2,"、",R3),R3))</f>
        <v>直接実施、委託・請負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733</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2021-03-08T07:58:12Z</cp:lastPrinted>
  <dcterms:created xsi:type="dcterms:W3CDTF">2012-03-13T00:50:25Z</dcterms:created>
  <dcterms:modified xsi:type="dcterms:W3CDTF">2021-06-23T01:18:50Z</dcterms:modified>
</cp:coreProperties>
</file>