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R3\210421 行政事業レビューシートの作成等について\国総研提出（会計課指摘箇所修正、事業番号・作成者更新）\"/>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417" i="3"/>
  <c r="AY50" i="3"/>
  <c r="AY459" i="3"/>
  <c r="AY271" i="3"/>
  <c r="AY604"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<sst xmlns="http://schemas.openxmlformats.org/spreadsheetml/2006/main" count="2982" uniqueCount="765">
  <si>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</si>
  <si>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</si>
  <si>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</si>
  <si>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</si>
  <si>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</si>
  <si>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</si>
  <si>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</si>
  <si>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</si>
  <si>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</si>
  <si>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</si>
  <si>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</si>
  <si>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</si>
  <si>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</si>
  <si>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</si>
  <si>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</si>
  <si>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</si>
  <si>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</si>
  <si>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</si>
  <si>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</si>
  <si>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</si>
  <si>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</si>
  <si>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</si>
  <si>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</si>
  <si>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</si>
  <si>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</si>
  <si>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</si>
  <si>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</si>
  <si>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</si>
  <si>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</si>
  <si>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</si>
  <si>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</si>
  <si>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</si>
  <si>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</si>
  <si>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</si>
  <si>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</si>
  <si>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</si>
  <si>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</si>
  <si>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</si>
  <si>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</si>
  <si>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</si>
  <si>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</si>
  <si>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</si>
  <si>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</si>
  <si>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</si>
  <si>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</si>
  <si>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</si>
  <si>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</si>
  <si>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</si>
  <si>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</si>
  <si>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</si>
  <si>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</si>
  <si>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</si>
  <si>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</si>
  <si>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</si>
  <si>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</si>
  <si>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</si>
  <si>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</si>
  <si>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</si>
  <si>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</si>
  <si>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</si>
  <si>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</si>
  <si>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</si>
  <si>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</si>
  <si>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</si>
  <si>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</si>
  <si>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</si>
  <si>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</si>
  <si>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</si>
  <si>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</si>
  <si>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</si>
  <si>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</si>
  <si>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</si>
  <si>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</si>
  <si>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</si>
  <si>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</si>
  <si>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</si>
  <si>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</si>
  <si>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</si>
  <si>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</si>
  <si>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</si>
  <si>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</si>
  <si>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</si>
  <si>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</si>
  <si>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</si>
  <si>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</si>
  <si>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</si>
  <si>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</si>
  <si>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</si>
  <si>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</si>
  <si>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</si>
  <si>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</si>
  <si>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</si>
  <si>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</si>
  <si>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</si>
  <si>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</si>
  <si>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</si>
  <si>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</si>
  <si>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</si>
  <si>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</si>
  <si>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</si>
  <si>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</si>
  <si>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</si>
  <si>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</si>
  <si>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</si>
  <si>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</si>
  <si>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</si>
  <si>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</si>
  <si>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</si>
  <si>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</si>
  <si>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</si>
  <si>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</si>
  <si>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</si>
  <si>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</si>
  <si>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</si>
  <si>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</si>
  <si>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</si>
  <si>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</si>
  <si>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</si>
  <si>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</si>
  <si>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</si>
  <si>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</si>
  <si>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</si>
  <si>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</si>
  <si>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</si>
  <si>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</si>
  <si>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</si>
  <si>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</si>
  <si>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</si>
  <si>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</si>
  <si>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</si>
  <si>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</si>
  <si>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</si>
  <si>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</si>
  <si>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</si>
  <si>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</si>
  <si>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</si>
  <si>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</si>
  <si>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</si>
  <si>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</si>
  <si>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</si>
  <si>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</si>
  <si>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</si>
  <si>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</si>
  <si>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</si>
  <si>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</si>
  <si>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</si>
  <si>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</si>
  <si>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</si>
  <si>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</si>
  <si>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</si>
  <si>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</si>
  <si>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</si>
  <si>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</si>
  <si>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</si>
  <si>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</si>
  <si>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</si>
  <si>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</si>
  <si>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</si>
  <si>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</si>
  <si>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</si>
  <si>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</si>
  <si>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</si>
  <si>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</si>
  <si>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</si>
  <si>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</si>
  <si>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</si>
  <si>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</si>
  <si>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</si>
  <si>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</si>
  <si>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</si>
  <si>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</si>
  <si>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</si>
  <si>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</si>
  <si>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</si>
  <si>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</si>
  <si>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</si>
  <si>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</si>
  <si>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</si>
  <si>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</si>
  <si>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</si>
  <si>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</si>
  <si>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</si>
  <si>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</si>
  <si>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</si>
  <si>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</si>
  <si>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</si>
  <si>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</si>
  <si>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</si>
  <si>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</si>
  <si>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</si>
  <si>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</si>
  <si>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</si>
  <si>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</si>
  <si>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</si>
  <si>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</si>
  <si>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</si>
  <si>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</si>
  <si>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</si>
  <si>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</si>
  <si>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</si>
  <si>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</si>
  <si>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</si>
  <si>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</si>
  <si>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</si>
  <si>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</si>
  <si>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</si>
  <si>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</si>
  <si>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</si>
  <si>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</si>
  <si>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</si>
  <si>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</si>
  <si>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</si>
  <si>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</si>
  <si>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</si>
  <si>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</si>
  <si>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</si>
  <si>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</si>
  <si>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</si>
  <si>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</si>
  <si>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</si>
  <si>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</si>
  <si>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</si>
  <si>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</si>
  <si>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</si>
  <si>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</si>
  <si>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</si>
  <si>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</si>
  <si>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</si>
  <si>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</si>
  <si>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</si>
  <si>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</si>
  <si>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</si>
  <si>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</si>
  <si>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</si>
  <si>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</si>
  <si>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</si>
  <si>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</si>
  <si>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</si>
  <si>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</si>
  <si>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</si>
  <si>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</si>
  <si>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</si>
  <si>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</si>
  <si>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</si>
  <si>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</si>
  <si>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</si>
  <si>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</si>
  <si>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</si>
  <si>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</si>
  <si>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</si>
  <si>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</si>
  <si>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</si>
  <si>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</si>
  <si>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</si>
  <si>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</si>
  <si>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</si>
  <si>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</si>
  <si>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</si>
  <si>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</si>
  <si>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</si>
  <si>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</si>
  <si>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</si>
  <si>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</si>
  <si>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</si>
  <si>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</si>
  <si>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</si>
  <si>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</si>
  <si>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</si>
  <si>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</si>
  <si>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</si>
  <si>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</si>
  <si>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</si>
  <si>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</si>
  <si>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</si>
  <si>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</si>
  <si>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</si>
  <si>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</si>
  <si>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</si>
  <si>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</si>
  <si>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</si>
  <si>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</si>
  <si>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</si>
  <si>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</si>
  <si>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</si>
  <si>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</si>
  <si>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</si>
  <si>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</si>
  <si>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</si>
  <si>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</si>
  <si>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</si>
  <si>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</si>
  <si>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</si>
  <si>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</si>
  <si>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</si>
  <si>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</si>
  <si>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</si>
  <si>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</si>
  <si>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</si>
  <si>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</si>
  <si>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</si>
  <si>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</si>
  <si>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</si>
  <si>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</si>
  <si>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</si>
  <si>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</si>
  <si>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</si>
  <si>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</si>
  <si>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</si>
  <si>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</si>
  <si>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</si>
  <si>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</si>
  <si>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</si>
  <si>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</si>
  <si>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</si>
  <si>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</si>
  <si>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</si>
  <si>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</si>
  <si>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</si>
  <si>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</si>
  <si>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</si>
  <si>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</si>
  <si>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</si>
  <si>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</si>
  <si>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</si>
  <si>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</si>
  <si>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</si>
  <si>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</si>
  <si>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</si>
  <si>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</si>
  <si>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</si>
  <si>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</si>
  <si>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</si>
  <si>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</si>
  <si>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</si>
  <si>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</si>
  <si>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</si>
  <si>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</si>
  <si>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</si>
  <si>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</si>
  <si>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</si>
  <si>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</si>
  <si>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</si>
  <si>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</si>
  <si>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</si>
  <si>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</si>
  <si>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</si>
  <si>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</si>
  <si>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</si>
  <si>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</si>
  <si>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</si>
  <si>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</si>
  <si>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</si>
  <si>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</si>
  <si>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</si>
  <si>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</si>
  <si>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</si>
  <si>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</si>
  <si>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</si>
  <si>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</si>
  <si>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</si>
  <si>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</si>
  <si>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</si>
  <si>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</si>
  <si>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</si>
  <si>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</si>
  <si>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</si>
  <si>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</si>
  <si>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</si>
  <si>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</si>
  <si>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</si>
  <si>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</si>
  <si>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</si>
  <si>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</si>
  <si>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</si>
  <si>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</si>
  <si>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</si>
  <si>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</si>
  <si>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</si>
  <si>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</si>
  <si>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</si>
  <si>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</si>
  <si>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</si>
  <si>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</si>
  <si>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</si>
  <si>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</si>
  <si>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</si>
  <si>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</si>
  <si>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</si>
  <si>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</si>
  <si>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</si>
  <si>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</si>
  <si>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</si>
  <si>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</si>
  <si>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</si>
  <si>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</si>
  <si>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</si>
  <si>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</si>
  <si>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</si>
  <si>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</si>
  <si>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</si>
  <si>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</si>
  <si>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</si>
  <si>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</si>
  <si>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</si>
  <si>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</si>
  <si>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</si>
  <si>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</si>
  <si>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</si>
  <si>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</si>
  <si>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</si>
  <si>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</si>
  <si>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</si>
  <si>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</si>
  <si>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</si>
  <si>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</si>
  <si>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</si>
  <si>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</si>
  <si>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</si>
  <si>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</si>
  <si>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</si>
  <si>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</si>
  <si>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</si>
  <si>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</si>
  <si>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</si>
  <si>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</si>
  <si>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</si>
  <si>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</si>
  <si>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</si>
  <si>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</si>
  <si>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</si>
  <si>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</si>
  <si>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</si>
  <si>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</si>
  <si>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</si>
  <si>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</si>
  <si>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</si>
  <si>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</si>
  <si>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</si>
  <si>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</si>
  <si>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</si>
  <si>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</si>
  <si>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</si>
  <si>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</si>
  <si>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</si>
  <si>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</si>
  <si>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</si>
  <si>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</si>
  <si>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</si>
  <si>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</si>
  <si>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</si>
  <si>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</si>
  <si>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</si>
  <si>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</si>
  <si>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</si>
  <si>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</si>
  <si>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</si>
  <si>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</si>
  <si>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</si>
  <si>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</si>
  <si>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</si>
  <si>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</si>
  <si>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</si>
  <si>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</si>
  <si>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</si>
  <si>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</si>
  <si>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</si>
  <si>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</si>
  <si>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</si>
  <si>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</si>
  <si>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</si>
  <si>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</si>
  <si>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</si>
  <si>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</si>
  <si>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</si>
  <si>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</si>
  <si>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</si>
  <si>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</si>
  <si>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</si>
  <si>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</si>
  <si>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</si>
  <si>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</si>
  <si>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</si>
  <si>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</si>
  <si>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</si>
  <si>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</si>
  <si>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</si>
  <si>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</si>
  <si>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</si>
  <si>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</si>
  <si>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</si>
  <si>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</si>
  <si>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</si>
  <si>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</si>
  <si>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</si>
  <si>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</si>
  <si>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</si>
  <si>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</si>
  <si>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</si>
  <si>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</si>
  <si>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</si>
  <si>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</si>
  <si>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</si>
  <si>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</si>
  <si>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</si>
  <si>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</si>
  <si>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</si>
  <si>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</si>
  <si>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</si>
  <si>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</si>
  <si>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</si>
  <si>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</si>
  <si>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</si>
  <si>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</si>
  <si>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</si>
  <si>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</si>
  <si>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</si>
  <si>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</si>
  <si>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</si>
  <si>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</si>
  <si>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</si>
  <si>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</si>
  <si>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</si>
  <si>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</si>
  <si>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</si>
  <si>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</si>
  <si>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</si>
  <si>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</si>
  <si>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</si>
  <si>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</si>
  <si>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</si>
  <si>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</si>
  <si>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</si>
  <si>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</si>
  <si>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</si>
  <si>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</si>
  <si>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</si>
  <si>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</si>
  <si>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</si>
  <si>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</si>
  <si>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</si>
  <si>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</si>
  <si>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</si>
  <si>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</si>
  <si>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</si>
  <si>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</si>
  <si>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</si>
  <si>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</si>
  <si>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</si>
  <si>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</si>
  <si>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</si>
  <si>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</si>
  <si>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</si>
  <si>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</si>
  <si>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</si>
  <si>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</si>
  <si>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</si>
  <si>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</si>
  <si>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</si>
  <si>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</si>
  <si>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</si>
  <si>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</si>
  <si>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</si>
  <si>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</si>
  <si>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</si>
  <si>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</si>
  <si>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</si>
  <si>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</si>
  <si>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</si>
  <si>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</si>
  <si>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</si>
  <si>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</si>
  <si>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</si>
  <si>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</si>
  <si>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</si>
  <si>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</si>
  <si>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</si>
  <si>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</si>
  <si>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</si>
  <si>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</si>
  <si>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</si>
  <si>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</si>
  <si>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</si>
  <si>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</si>
  <si>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</si>
  <si>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</si>
  <si>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</si>
  <si>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</si>
  <si>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</si>
  <si>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</si>
  <si>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</si>
  <si>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</si>
  <si>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</si>
  <si>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</si>
  <si>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</si>
  <si>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</si>
  <si>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</si>
  <si>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</si>
  <si>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</si>
  <si>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</si>
  <si>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</si>
  <si>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</si>
  <si>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</si>
  <si>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</si>
  <si>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</si>
  <si>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</si>
  <si>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</si>
  <si>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</si>
  <si>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</si>
  <si>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</si>
  <si>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</si>
  <si>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</si>
  <si>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</si>
  <si>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</si>
  <si>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</si>
  <si>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</si>
  <si>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</si>
  <si>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</si>
  <si>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</si>
  <si>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</si>
  <si>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</si>
  <si>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</si>
  <si>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</si>
  <si>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</si>
  <si>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</si>
  <si>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</si>
  <si>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</si>
  <si>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</si>
  <si>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</si>
  <si>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</si>
  <si>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</si>
  <si>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</si>
  <si>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</si>
  <si>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</si>
  <si>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</si>
  <si>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</si>
  <si>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</si>
  <si>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</si>
  <si>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</si>
  <si>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</si>
  <si>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</si>
  <si>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</si>
  <si>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</si>
  <si>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</si>
  <si>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</si>
  <si>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</si>
  <si>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</si>
  <si>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</si>
  <si>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</si>
  <si>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</si>
  <si>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</si>
  <si>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</si>
  <si>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</si>
  <si>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</si>
  <si>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</si>
  <si>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</si>
  <si>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</si>
  <si>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</si>
  <si>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</si>
  <si>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</si>
  <si>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</si>
  <si>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</si>
  <si>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</si>
  <si>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</si>
  <si>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</si>
  <si>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</si>
  <si>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</si>
  <si>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</si>
  <si>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</si>
  <si>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</si>
  <si>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</si>
  <si>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</si>
  <si>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</si>
  <si>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</si>
  <si>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</si>
  <si>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</si>
  <si>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</si>
  <si>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</si>
  <si>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</si>
  <si>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</si>
  <si>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</si>
  <si>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</si>
  <si>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</si>
  <si>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</si>
  <si>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</si>
  <si>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</si>
  <si>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</si>
  <si>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</si>
  <si>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</si>
  <si>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</si>
  <si>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</si>
  <si>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</si>
  <si>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</si>
  <si>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</si>
  <si>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</si>
  <si>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</si>
  <si>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</si>
  <si>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</si>
  <si>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</si>
  <si>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</si>
  <si>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</si>
  <si>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</si>
  <si>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</si>
  <si>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</si>
  <si>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</si>
  <si>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</si>
  <si>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</si>
  <si>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</si>
  <si>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</si>
  <si>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</si>
  <si>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</si>
  <si>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</si>
  <si>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</si>
  <si>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</si>
  <si>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</si>
  <si>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国土技術政策総合研究所（横須賀）</t>
    <phoneticPr fontId="5"/>
  </si>
  <si>
    <t>○</t>
  </si>
  <si>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</si>
  <si>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</si>
  <si>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</si>
  <si>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</si>
  <si>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</si>
  <si>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</si>
  <si>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</si>
  <si>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</si>
  <si>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</si>
  <si>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</si>
  <si>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</si>
  <si>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</si>
  <si>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</si>
  <si>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</si>
  <si>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</si>
  <si>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t>
  </si>
  <si>
    <t>国土交通省</t>
  </si>
  <si>
    <t>-</t>
    <phoneticPr fontId="5"/>
  </si>
  <si>
    <t>-</t>
    <phoneticPr fontId="5"/>
  </si>
  <si>
    <t>本事業に関連する論文・報告発表、刊行物公表件数</t>
    <phoneticPr fontId="5"/>
  </si>
  <si>
    <t>当初予算額／論文・報告発表、刊行物公表件数　</t>
    <phoneticPr fontId="5"/>
  </si>
  <si>
    <t>-</t>
    <phoneticPr fontId="5"/>
  </si>
  <si>
    <t>-</t>
    <phoneticPr fontId="5"/>
  </si>
  <si>
    <t>国土交通省が実施している技術研究開発課題を効果的・効率的に推進することに資する。</t>
    <phoneticPr fontId="5"/>
  </si>
  <si>
    <t>研究マネジメント方針</t>
    <phoneticPr fontId="5"/>
  </si>
  <si>
    <t>-</t>
    <phoneticPr fontId="5"/>
  </si>
  <si>
    <t>-</t>
    <phoneticPr fontId="5"/>
  </si>
  <si>
    <t>-</t>
    <phoneticPr fontId="5"/>
  </si>
  <si>
    <t>重複する事業はない</t>
    <rPh sb="0" eb="2">
      <t>チョウフク</t>
    </rPh>
    <rPh sb="4" eb="6">
      <t>ジギョウ</t>
    </rPh>
    <phoneticPr fontId="5"/>
  </si>
  <si>
    <t>国際海上コンテナ背後輸送の効率化方策に関する研究</t>
    <phoneticPr fontId="5"/>
  </si>
  <si>
    <t>港湾計画研究室長</t>
    <rPh sb="0" eb="7">
      <t>コウワンケイカクケンキュウシツ</t>
    </rPh>
    <rPh sb="7" eb="8">
      <t>チョウ</t>
    </rPh>
    <phoneticPr fontId="5"/>
  </si>
  <si>
    <t>安部 智久</t>
    <rPh sb="0" eb="2">
      <t>アベ</t>
    </rPh>
    <rPh sb="3" eb="5">
      <t>トモヒサ</t>
    </rPh>
    <phoneticPr fontId="5"/>
  </si>
  <si>
    <t>企業間の連携（コンテナラウンドユース等）や、港湾地域と背後地域との間の輸送方式の変更（大量輸送機関や幹線輸送への転換、内陸地域での拠点導入等）による輸送効率化のための社会システムを検討し背後輸送を維持するとともに、輸送コストを低減化させることで我が国の立地競争力を向上させる。また、国際戦略港湾の政策目標である広域からの集荷力の向上にも寄与する。</t>
    <phoneticPr fontId="5"/>
  </si>
  <si>
    <t>国際海上輸送の背後輸送はその太宗がトラック輸送によって行われているが、近年ドライバー不足が深刻化している。また働き方改革は労働環境を改善する一方でより多くの労力を必要とすることから、今後背後輸送の維持が難しくなる可能性がある。この一方、輸送の利用者である荷主はドライバー不足に備えるため、共同輸送等の省力化に取り組み始めている。例えばコンテナ輸送について背後地域で空コンテナを融通するコンテナラウンドユースが一部で行われている。しかし、個別企業間の取り組みには限界もあることから、社会全体で企業間の連携を促進していく必要がある。本研究は、企業間連携や背後地域への輸送方式の変更による効率化を主眼とした、国際海上コンテナの背後輸送維持のための社会システムを検討・提案するものである。</t>
    <phoneticPr fontId="5"/>
  </si>
  <si>
    <t>-</t>
    <phoneticPr fontId="5"/>
  </si>
  <si>
    <t>背後輸送機能効率化に関する指針</t>
    <rPh sb="10" eb="11">
      <t>カン</t>
    </rPh>
    <rPh sb="13" eb="15">
      <t>シシン</t>
    </rPh>
    <phoneticPr fontId="5"/>
  </si>
  <si>
    <t>背後輸送機能効率化に関する指針の作成数</t>
    <rPh sb="10" eb="11">
      <t>カン</t>
    </rPh>
    <rPh sb="13" eb="15">
      <t>シシン</t>
    </rPh>
    <rPh sb="16" eb="19">
      <t>サクセイスウ</t>
    </rPh>
    <phoneticPr fontId="5"/>
  </si>
  <si>
    <t>本</t>
    <rPh sb="0" eb="1">
      <t>ホン</t>
    </rPh>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</si>
  <si>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</si>
  <si>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</si>
  <si>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</si>
  <si>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</si>
  <si>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国土交通省重点政策に位置付けられている「力強く持続的な経済成長の実現」に該当する。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</si>
  <si>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</si>
  <si>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t>
    <phoneticPr fontId="5"/>
  </si>
  <si>
    <t>-</t>
    <phoneticPr fontId="5"/>
  </si>
  <si>
    <t>10/1</t>
    <phoneticPr fontId="5"/>
  </si>
  <si>
    <t>事業終了後には、外部有識者による『事後評価』を受けることとしている。</t>
  </si>
  <si>
    <t>国交</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</si>
</sst>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750</xdr:row>
      <xdr:rowOff>0</xdr:rowOff>
    </xdr:from>
    <xdr:to>
      <xdr:col>30</xdr:col>
      <xdr:colOff>119716</xdr:colOff>
      <xdr:row>750</xdr:row>
      <xdr:rowOff>276999</xdr:rowOff>
    </xdr:to>
    <xdr:sp macro="" textlink="">
      <xdr:nvSpPr>
        <xdr:cNvPr id="11" name="テキスト ボックス 29">
          <a:extLst>
            <a:ext uri="{FF2B5EF4-FFF2-40B4-BE49-F238E27FC236}">
              <a16:creationId xmlns:a16="http://schemas.microsoft.com/office/drawing/2014/main" xmlns="" id="{00000000-0008-0000-0000-00000B000000}"/>
            </a:ext>
          </a:extLst>
        </xdr:cNvPr>
        <xdr:cNvSpPr txBox="1"/>
      </xdr:nvSpPr>
      <xdr:spPr>
        <a:xfrm>
          <a:off x="2400300" y="40452675"/>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17</xdr:col>
      <xdr:colOff>0</xdr:colOff>
      <xdr:row>751</xdr:row>
      <xdr:rowOff>19971</xdr:rowOff>
    </xdr:from>
    <xdr:to>
      <xdr:col>30</xdr:col>
      <xdr:colOff>119099</xdr:colOff>
      <xdr:row>753</xdr:row>
      <xdr:rowOff>212695</xdr:rowOff>
    </xdr:to>
    <xdr:sp macro="" textlink="">
      <xdr:nvSpPr>
        <xdr:cNvPr id="12" name="フローチャート: 処理 11">
          <a:extLst>
            <a:ext uri="{FF2B5EF4-FFF2-40B4-BE49-F238E27FC236}">
              <a16:creationId xmlns:a16="http://schemas.microsoft.com/office/drawing/2014/main" xmlns="" id="{00000000-0008-0000-0000-00000C000000}"/>
            </a:ext>
          </a:extLst>
        </xdr:cNvPr>
        <xdr:cNvSpPr/>
      </xdr:nvSpPr>
      <xdr:spPr>
        <a:xfrm>
          <a:off x="2400300" y="40825071"/>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33</xdr:col>
      <xdr:colOff>198650</xdr:colOff>
      <xdr:row>751</xdr:row>
      <xdr:rowOff>163531</xdr:rowOff>
    </xdr:from>
    <xdr:to>
      <xdr:col>47</xdr:col>
      <xdr:colOff>117724</xdr:colOff>
      <xdr:row>753</xdr:row>
      <xdr:rowOff>81299</xdr:rowOff>
    </xdr:to>
    <xdr:sp macro="" textlink="">
      <xdr:nvSpPr>
        <xdr:cNvPr id="13" name="フローチャート: 処理 12">
          <a:extLst>
            <a:ext uri="{FF2B5EF4-FFF2-40B4-BE49-F238E27FC236}">
              <a16:creationId xmlns:a16="http://schemas.microsoft.com/office/drawing/2014/main" xmlns="" id="{00000000-0008-0000-0000-00000D000000}"/>
            </a:ext>
          </a:extLst>
        </xdr:cNvPr>
        <xdr:cNvSpPr/>
      </xdr:nvSpPr>
      <xdr:spPr>
        <a:xfrm>
          <a:off x="5799350" y="40968631"/>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 </a:t>
          </a: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16</xdr:col>
      <xdr:colOff>159327</xdr:colOff>
      <xdr:row>753</xdr:row>
      <xdr:rowOff>261628</xdr:rowOff>
    </xdr:from>
    <xdr:to>
      <xdr:col>30</xdr:col>
      <xdr:colOff>98317</xdr:colOff>
      <xdr:row>758</xdr:row>
      <xdr:rowOff>132360</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2359602" y="41771578"/>
          <a:ext cx="2739340" cy="1632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コンテナ背後輸送に関するトラックドライバー不足の推計方法の検討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コンテナラウンドユース等の企業間連携に関する課題の整理と促進方策の検討</a:t>
          </a:r>
        </a:p>
      </xdr:txBody>
    </xdr:sp>
    <xdr:clientData/>
  </xdr:twoCellAnchor>
  <xdr:twoCellAnchor>
    <xdr:from>
      <xdr:col>30</xdr:col>
      <xdr:colOff>119099</xdr:colOff>
      <xdr:row>752</xdr:row>
      <xdr:rowOff>112870</xdr:rowOff>
    </xdr:from>
    <xdr:to>
      <xdr:col>34</xdr:col>
      <xdr:colOff>3301</xdr:colOff>
      <xdr:row>752</xdr:row>
      <xdr:rowOff>118952</xdr:rowOff>
    </xdr:to>
    <xdr:cxnSp macro="">
      <xdr:nvCxnSpPr>
        <xdr:cNvPr id="15" name="直線矢印コネクタ 14">
          <a:extLst>
            <a:ext uri="{FF2B5EF4-FFF2-40B4-BE49-F238E27FC236}">
              <a16:creationId xmlns:a16="http://schemas.microsoft.com/office/drawing/2014/main" xmlns="" id="{00000000-0008-0000-0000-00000F000000}"/>
            </a:ext>
          </a:extLst>
        </xdr:cNvPr>
        <xdr:cNvCxnSpPr>
          <a:stCxn id="12" idx="3"/>
          <a:endCxn id="13" idx="1"/>
        </xdr:cNvCxnSpPr>
      </xdr:nvCxnSpPr>
      <xdr:spPr>
        <a:xfrm>
          <a:off x="5119724" y="41270395"/>
          <a:ext cx="684302"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4279</xdr:colOff>
      <xdr:row>753</xdr:row>
      <xdr:rowOff>134472</xdr:rowOff>
    </xdr:from>
    <xdr:to>
      <xdr:col>47</xdr:col>
      <xdr:colOff>123378</xdr:colOff>
      <xdr:row>757</xdr:row>
      <xdr:rowOff>284020</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5805004" y="41644422"/>
          <a:ext cx="2719424" cy="1559248"/>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コンテナ背後輸送に関するトラックドライバー不足の推計作業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企業間連携に関する課題のヒアリングと促進方策に関する効果の分析作業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17</xdr:col>
      <xdr:colOff>29583</xdr:colOff>
      <xdr:row>759</xdr:row>
      <xdr:rowOff>61529</xdr:rowOff>
    </xdr:from>
    <xdr:to>
      <xdr:col>30</xdr:col>
      <xdr:colOff>144006</xdr:colOff>
      <xdr:row>760</xdr:row>
      <xdr:rowOff>332589</xdr:rowOff>
    </xdr:to>
    <xdr:sp macro="" textlink="">
      <xdr:nvSpPr>
        <xdr:cNvPr id="18" name="フローチャート: 処理 17">
          <a:extLst>
            <a:ext uri="{FF2B5EF4-FFF2-40B4-BE49-F238E27FC236}">
              <a16:creationId xmlns:a16="http://schemas.microsoft.com/office/drawing/2014/main" xmlns="" id="{00000000-0008-0000-0000-000012000000}"/>
            </a:ext>
          </a:extLst>
        </xdr:cNvPr>
        <xdr:cNvSpPr/>
      </xdr:nvSpPr>
      <xdr:spPr>
        <a:xfrm>
          <a:off x="2429883" y="43686029"/>
          <a:ext cx="2714748" cy="62348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3"/>
  <sheetViews>
    <sheetView tabSelected="1" view="pageBreakPreview" topLeftCell="A28" zoomScale="85" zoomScaleNormal="75" zoomScaleSheetLayoutView="85" zoomScalePageLayoutView="85" workbookViewId="0">
      <selection activeCell="BG131" sqref="BG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408</v>
      </c>
      <c r="AJ2" s="943" t="s">
        <v>764</v>
      </c>
      <c r="AK2" s="943"/>
      <c r="AL2" s="943"/>
      <c r="AM2" s="943"/>
      <c r="AN2" s="98" t="s">
        <v>408</v>
      </c>
      <c r="AO2" s="943" t="s">
        <v>677</v>
      </c>
      <c r="AP2" s="943"/>
      <c r="AQ2" s="943"/>
      <c r="AR2" s="99" t="s">
        <v>713</v>
      </c>
      <c r="AS2" s="949">
        <v>38</v>
      </c>
      <c r="AT2" s="949"/>
      <c r="AU2" s="949"/>
      <c r="AV2" s="98" t="str">
        <f>IF(AW2="","","-")</f>
        <v/>
      </c>
      <c r="AW2" s="909"/>
      <c r="AX2" s="909"/>
    </row>
    <row r="3" spans="1:50" ht="21" customHeight="1" thickBot="1" x14ac:dyDescent="0.2">
      <c r="A3" s="865" t="s">
        <v>706</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732</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745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512</v>
      </c>
      <c r="H5" s="838"/>
      <c r="I5" s="838"/>
      <c r="J5" s="838"/>
      <c r="K5" s="838"/>
      <c r="L5" s="838"/>
      <c r="M5" s="839" t="s">
        <v>66</v>
      </c>
      <c r="N5" s="840"/>
      <c r="O5" s="840"/>
      <c r="P5" s="840"/>
      <c r="Q5" s="840"/>
      <c r="R5" s="841"/>
      <c r="S5" s="842" t="s">
        <v>516</v>
      </c>
      <c r="T5" s="838"/>
      <c r="U5" s="838"/>
      <c r="V5" s="838"/>
      <c r="W5" s="838"/>
      <c r="X5" s="843"/>
      <c r="Y5" s="697" t="s">
        <v>3</v>
      </c>
      <c r="Z5" s="543"/>
      <c r="AA5" s="543"/>
      <c r="AB5" s="543"/>
      <c r="AC5" s="543"/>
      <c r="AD5" s="544"/>
      <c r="AE5" s="698" t="s">
        <v>746</v>
      </c>
      <c r="AF5" s="698"/>
      <c r="AG5" s="698"/>
      <c r="AH5" s="698"/>
      <c r="AI5" s="698"/>
      <c r="AJ5" s="698"/>
      <c r="AK5" s="698"/>
      <c r="AL5" s="698"/>
      <c r="AM5" s="698"/>
      <c r="AN5" s="698"/>
      <c r="AO5" s="698"/>
      <c r="AP5" s="699"/>
      <c r="AQ5" s="700" t="s">
        <v>747</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760</v>
      </c>
      <c r="H7" s="499"/>
      <c r="I7" s="499"/>
      <c r="J7" s="499"/>
      <c r="K7" s="499"/>
      <c r="L7" s="499"/>
      <c r="M7" s="499"/>
      <c r="N7" s="499"/>
      <c r="O7" s="499"/>
      <c r="P7" s="499"/>
      <c r="Q7" s="499"/>
      <c r="R7" s="499"/>
      <c r="S7" s="499"/>
      <c r="T7" s="499"/>
      <c r="U7" s="499"/>
      <c r="V7" s="499"/>
      <c r="W7" s="499"/>
      <c r="X7" s="500"/>
      <c r="Y7" s="921" t="s">
        <v>391</v>
      </c>
      <c r="Z7" s="440"/>
      <c r="AA7" s="440"/>
      <c r="AB7" s="440"/>
      <c r="AC7" s="440"/>
      <c r="AD7" s="922"/>
      <c r="AE7" s="910" t="s">
        <v>760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科学技術・イノベーション</v>
      </c>
      <c r="H8" s="719"/>
      <c r="I8" s="719"/>
      <c r="J8" s="719"/>
      <c r="K8" s="719"/>
      <c r="L8" s="719"/>
      <c r="M8" s="719"/>
      <c r="N8" s="719"/>
      <c r="O8" s="719"/>
      <c r="P8" s="719"/>
      <c r="Q8" s="719"/>
      <c r="R8" s="719"/>
      <c r="S8" s="719"/>
      <c r="T8" s="719"/>
      <c r="U8" s="719"/>
      <c r="V8" s="719"/>
      <c r="W8" s="719"/>
      <c r="X8" s="945"/>
      <c r="Y8" s="844" t="s">
        <v>257</v>
      </c>
      <c r="Z8" s="845"/>
      <c r="AA8" s="845"/>
      <c r="AB8" s="845"/>
      <c r="AC8" s="845"/>
      <c r="AD8" s="846"/>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748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2" t="s">
        <v>749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8"/>
      <c r="H12" s="759"/>
      <c r="I12" s="759"/>
      <c r="J12" s="759"/>
      <c r="K12" s="759"/>
      <c r="L12" s="759"/>
      <c r="M12" s="759"/>
      <c r="N12" s="759"/>
      <c r="O12" s="759"/>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2" t="s">
        <v>7</v>
      </c>
      <c r="J13" s="763"/>
      <c r="K13" s="763"/>
      <c r="L13" s="763"/>
      <c r="M13" s="763"/>
      <c r="N13" s="763"/>
      <c r="O13" s="764"/>
      <c r="P13" s="656" t="s">
        <v>734</v>
      </c>
      <c r="Q13" s="657"/>
      <c r="R13" s="657"/>
      <c r="S13" s="657"/>
      <c r="T13" s="657"/>
      <c r="U13" s="657"/>
      <c r="V13" s="658"/>
      <c r="W13" s="656" t="s">
        <v>741</v>
      </c>
      <c r="X13" s="657"/>
      <c r="Y13" s="657"/>
      <c r="Z13" s="657"/>
      <c r="AA13" s="657"/>
      <c r="AB13" s="657"/>
      <c r="AC13" s="658"/>
      <c r="AD13" s="656" t="s">
        <v>750</v>
      </c>
      <c r="AE13" s="657"/>
      <c r="AF13" s="657"/>
      <c r="AG13" s="657"/>
      <c r="AH13" s="657"/>
      <c r="AI13" s="657"/>
      <c r="AJ13" s="658"/>
      <c r="AK13" s="656">
        <v>10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0"/>
      <c r="K14" s="760"/>
      <c r="L14" s="760"/>
      <c r="M14" s="760"/>
      <c r="N14" s="760"/>
      <c r="O14" s="761"/>
      <c r="P14" s="656" t="s">
        <v>716</v>
      </c>
      <c r="Q14" s="657"/>
      <c r="R14" s="657"/>
      <c r="S14" s="657"/>
      <c r="T14" s="657"/>
      <c r="U14" s="657"/>
      <c r="V14" s="658"/>
      <c r="W14" s="656" t="s">
        <v>718</v>
      </c>
      <c r="X14" s="657"/>
      <c r="Y14" s="657"/>
      <c r="Z14" s="657"/>
      <c r="AA14" s="657"/>
      <c r="AB14" s="657"/>
      <c r="AC14" s="658"/>
      <c r="AD14" s="656" t="s">
        <v>718</v>
      </c>
      <c r="AE14" s="657"/>
      <c r="AF14" s="657"/>
      <c r="AG14" s="657"/>
      <c r="AH14" s="657"/>
      <c r="AI14" s="657"/>
      <c r="AJ14" s="658"/>
      <c r="AK14" s="656" t="s">
        <v>718</v>
      </c>
      <c r="AL14" s="657"/>
      <c r="AM14" s="657"/>
      <c r="AN14" s="657"/>
      <c r="AO14" s="657"/>
      <c r="AP14" s="657"/>
      <c r="AQ14" s="658"/>
      <c r="AR14" s="786"/>
      <c r="AS14" s="786"/>
      <c r="AT14" s="786"/>
      <c r="AU14" s="786"/>
      <c r="AV14" s="786"/>
      <c r="AW14" s="786"/>
      <c r="AX14" s="787"/>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718</v>
      </c>
      <c r="X15" s="657"/>
      <c r="Y15" s="657"/>
      <c r="Z15" s="657"/>
      <c r="AA15" s="657"/>
      <c r="AB15" s="657"/>
      <c r="AC15" s="658"/>
      <c r="AD15" s="656" t="s">
        <v>720</v>
      </c>
      <c r="AE15" s="657"/>
      <c r="AF15" s="657"/>
      <c r="AG15" s="657"/>
      <c r="AH15" s="657"/>
      <c r="AI15" s="657"/>
      <c r="AJ15" s="658"/>
      <c r="AK15" s="656" t="s">
        <v>718</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719</v>
      </c>
      <c r="X16" s="657"/>
      <c r="Y16" s="657"/>
      <c r="Z16" s="657"/>
      <c r="AA16" s="657"/>
      <c r="AB16" s="657"/>
      <c r="AC16" s="658"/>
      <c r="AD16" s="656" t="s">
        <v>718</v>
      </c>
      <c r="AE16" s="657"/>
      <c r="AF16" s="657"/>
      <c r="AG16" s="657"/>
      <c r="AH16" s="657"/>
      <c r="AI16" s="657"/>
      <c r="AJ16" s="658"/>
      <c r="AK16" s="656" t="s">
        <v>718</v>
      </c>
      <c r="AL16" s="657"/>
      <c r="AM16" s="657"/>
      <c r="AN16" s="657"/>
      <c r="AO16" s="657"/>
      <c r="AP16" s="657"/>
      <c r="AQ16" s="658"/>
      <c r="AR16" s="755"/>
      <c r="AS16" s="756"/>
      <c r="AT16" s="756"/>
      <c r="AU16" s="756"/>
      <c r="AV16" s="756"/>
      <c r="AW16" s="756"/>
      <c r="AX16" s="757"/>
    </row>
    <row r="17" spans="1:50" ht="24.75" customHeight="1" x14ac:dyDescent="0.15">
      <c r="A17" s="613"/>
      <c r="B17" s="614"/>
      <c r="C17" s="614"/>
      <c r="D17" s="614"/>
      <c r="E17" s="614"/>
      <c r="F17" s="615"/>
      <c r="G17" s="724"/>
      <c r="H17" s="725"/>
      <c r="I17" s="710" t="s">
        <v>50</v>
      </c>
      <c r="J17" s="760"/>
      <c r="K17" s="760"/>
      <c r="L17" s="760"/>
      <c r="M17" s="760"/>
      <c r="N17" s="760"/>
      <c r="O17" s="761"/>
      <c r="P17" s="656" t="s">
        <v>719</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718</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10</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c r="Q19" s="657"/>
      <c r="R19" s="657"/>
      <c r="S19" s="657"/>
      <c r="T19" s="657"/>
      <c r="U19" s="657"/>
      <c r="V19" s="658"/>
      <c r="W19" s="656">
        <v>0</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4" t="s">
        <v>10</v>
      </c>
      <c r="H20" s="875"/>
      <c r="I20" s="875"/>
      <c r="J20" s="875"/>
      <c r="K20" s="875"/>
      <c r="L20" s="875"/>
      <c r="M20" s="875"/>
      <c r="N20" s="875"/>
      <c r="O20" s="875"/>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7"/>
      <c r="B21" s="848"/>
      <c r="C21" s="848"/>
      <c r="D21" s="848"/>
      <c r="E21" s="848"/>
      <c r="F21" s="965"/>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711</v>
      </c>
      <c r="B22" s="972"/>
      <c r="C22" s="972"/>
      <c r="D22" s="972"/>
      <c r="E22" s="972"/>
      <c r="F22" s="973"/>
      <c r="G22" s="967" t="s">
        <v>333</v>
      </c>
      <c r="H22" s="223"/>
      <c r="I22" s="223"/>
      <c r="J22" s="223"/>
      <c r="K22" s="223"/>
      <c r="L22" s="223"/>
      <c r="M22" s="223"/>
      <c r="N22" s="223"/>
      <c r="O22" s="224"/>
      <c r="P22" s="932" t="s">
        <v>709</v>
      </c>
      <c r="Q22" s="223"/>
      <c r="R22" s="223"/>
      <c r="S22" s="223"/>
      <c r="T22" s="223"/>
      <c r="U22" s="223"/>
      <c r="V22" s="224"/>
      <c r="W22" s="932" t="s">
        <v>710</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68" t="s">
        <v>721</v>
      </c>
      <c r="H23" s="969"/>
      <c r="I23" s="969"/>
      <c r="J23" s="969"/>
      <c r="K23" s="969"/>
      <c r="L23" s="969"/>
      <c r="M23" s="969"/>
      <c r="N23" s="969"/>
      <c r="O23" s="970"/>
      <c r="P23" s="918">
        <v>10</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722</v>
      </c>
      <c r="H24" s="935"/>
      <c r="I24" s="935"/>
      <c r="J24" s="935"/>
      <c r="K24" s="935"/>
      <c r="L24" s="935"/>
      <c r="M24" s="935"/>
      <c r="N24" s="935"/>
      <c r="O24" s="936"/>
      <c r="P24" s="656">
        <v>0</v>
      </c>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733</v>
      </c>
      <c r="H25" s="935"/>
      <c r="I25" s="935"/>
      <c r="J25" s="935"/>
      <c r="K25" s="935"/>
      <c r="L25" s="935"/>
      <c r="M25" s="935"/>
      <c r="N25" s="935"/>
      <c r="O25" s="936"/>
      <c r="P25" s="656" t="s">
        <v>718</v>
      </c>
      <c r="Q25" s="657"/>
      <c r="R25" s="657"/>
      <c r="S25" s="657"/>
      <c r="T25" s="657"/>
      <c r="U25" s="657"/>
      <c r="V25" s="658"/>
      <c r="W25" s="656" t="s">
        <v>723</v>
      </c>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718</v>
      </c>
      <c r="H26" s="935"/>
      <c r="I26" s="935"/>
      <c r="J26" s="935"/>
      <c r="K26" s="935"/>
      <c r="L26" s="935"/>
      <c r="M26" s="935"/>
      <c r="N26" s="935"/>
      <c r="O26" s="936"/>
      <c r="P26" s="656" t="s">
        <v>718</v>
      </c>
      <c r="Q26" s="657"/>
      <c r="R26" s="657"/>
      <c r="S26" s="657"/>
      <c r="T26" s="657"/>
      <c r="U26" s="657"/>
      <c r="V26" s="658"/>
      <c r="W26" s="656" t="s">
        <v>718</v>
      </c>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718</v>
      </c>
      <c r="H27" s="935"/>
      <c r="I27" s="935"/>
      <c r="J27" s="935"/>
      <c r="K27" s="935"/>
      <c r="L27" s="935"/>
      <c r="M27" s="935"/>
      <c r="N27" s="935"/>
      <c r="O27" s="936"/>
      <c r="P27" s="656" t="s">
        <v>718</v>
      </c>
      <c r="Q27" s="657"/>
      <c r="R27" s="657"/>
      <c r="S27" s="657"/>
      <c r="T27" s="657"/>
      <c r="U27" s="657"/>
      <c r="V27" s="658"/>
      <c r="W27" s="656" t="s">
        <v>718</v>
      </c>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6">
        <f>AK13</f>
        <v>10</v>
      </c>
      <c r="Q29" s="657"/>
      <c r="R29" s="657"/>
      <c r="S29" s="657"/>
      <c r="T29" s="657"/>
      <c r="U29" s="657"/>
      <c r="V29" s="65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392</v>
      </c>
      <c r="AF30" s="857"/>
      <c r="AG30" s="857"/>
      <c r="AH30" s="858"/>
      <c r="AI30" s="913" t="s">
        <v>414</v>
      </c>
      <c r="AJ30" s="913"/>
      <c r="AK30" s="913"/>
      <c r="AL30" s="856"/>
      <c r="AM30" s="913" t="s">
        <v>511</v>
      </c>
      <c r="AN30" s="913"/>
      <c r="AO30" s="913"/>
      <c r="AP30" s="856"/>
      <c r="AQ30" s="765" t="s">
        <v>232</v>
      </c>
      <c r="AR30" s="766"/>
      <c r="AS30" s="766"/>
      <c r="AT30" s="767"/>
      <c r="AU30" s="772" t="s">
        <v>134</v>
      </c>
      <c r="AV30" s="772"/>
      <c r="AW30" s="772"/>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c r="AR31" s="202"/>
      <c r="AS31" s="137" t="s">
        <v>233</v>
      </c>
      <c r="AT31" s="138"/>
      <c r="AU31" s="201">
        <v>5</v>
      </c>
      <c r="AV31" s="201"/>
      <c r="AW31" s="393" t="s">
        <v>179</v>
      </c>
      <c r="AX31" s="394"/>
    </row>
    <row r="32" spans="1:50" ht="39.950000000000003" customHeight="1" x14ac:dyDescent="0.15">
      <c r="A32" s="398"/>
      <c r="B32" s="396"/>
      <c r="C32" s="396"/>
      <c r="D32" s="396"/>
      <c r="E32" s="396"/>
      <c r="F32" s="397"/>
      <c r="G32" s="564" t="s">
        <v>751</v>
      </c>
      <c r="H32" s="565"/>
      <c r="I32" s="565"/>
      <c r="J32" s="565"/>
      <c r="K32" s="565"/>
      <c r="L32" s="565"/>
      <c r="M32" s="565"/>
      <c r="N32" s="565"/>
      <c r="O32" s="566"/>
      <c r="P32" s="564" t="s">
        <v>752</v>
      </c>
      <c r="Q32" s="565"/>
      <c r="R32" s="565"/>
      <c r="S32" s="565"/>
      <c r="T32" s="565"/>
      <c r="U32" s="565"/>
      <c r="V32" s="565"/>
      <c r="W32" s="565"/>
      <c r="X32" s="566"/>
      <c r="Y32" s="471" t="s">
        <v>12</v>
      </c>
      <c r="Z32" s="531"/>
      <c r="AA32" s="532"/>
      <c r="AB32" s="461" t="s">
        <v>753</v>
      </c>
      <c r="AC32" s="461"/>
      <c r="AD32" s="461"/>
      <c r="AE32" s="219" t="s">
        <v>718</v>
      </c>
      <c r="AF32" s="220"/>
      <c r="AG32" s="220"/>
      <c r="AH32" s="220"/>
      <c r="AI32" s="219" t="s">
        <v>718</v>
      </c>
      <c r="AJ32" s="220"/>
      <c r="AK32" s="220"/>
      <c r="AL32" s="220"/>
      <c r="AM32" s="219" t="s">
        <v>723</v>
      </c>
      <c r="AN32" s="220"/>
      <c r="AO32" s="220"/>
      <c r="AP32" s="221"/>
      <c r="AQ32" s="337" t="s">
        <v>718</v>
      </c>
      <c r="AR32" s="209"/>
      <c r="AS32" s="209"/>
      <c r="AT32" s="338"/>
      <c r="AU32" s="220" t="s">
        <v>718</v>
      </c>
      <c r="AV32" s="220"/>
      <c r="AW32" s="220"/>
      <c r="AX32" s="222"/>
    </row>
    <row r="33" spans="1:51" ht="39.950000000000003" customHeight="1" x14ac:dyDescent="0.15">
      <c r="A33" s="399"/>
      <c r="B33" s="400"/>
      <c r="C33" s="400"/>
      <c r="D33" s="400"/>
      <c r="E33" s="400"/>
      <c r="F33" s="401"/>
      <c r="G33" s="567"/>
      <c r="H33" s="568"/>
      <c r="I33" s="568"/>
      <c r="J33" s="568"/>
      <c r="K33" s="568"/>
      <c r="L33" s="568"/>
      <c r="M33" s="568"/>
      <c r="N33" s="568"/>
      <c r="O33" s="569"/>
      <c r="P33" s="567"/>
      <c r="Q33" s="568"/>
      <c r="R33" s="568"/>
      <c r="S33" s="568"/>
      <c r="T33" s="568"/>
      <c r="U33" s="568"/>
      <c r="V33" s="568"/>
      <c r="W33" s="568"/>
      <c r="X33" s="569"/>
      <c r="Y33" s="447" t="s">
        <v>54</v>
      </c>
      <c r="Z33" s="442"/>
      <c r="AA33" s="443"/>
      <c r="AB33" s="523" t="s">
        <v>753</v>
      </c>
      <c r="AC33" s="523"/>
      <c r="AD33" s="523"/>
      <c r="AE33" s="219" t="s">
        <v>717</v>
      </c>
      <c r="AF33" s="220"/>
      <c r="AG33" s="220"/>
      <c r="AH33" s="220"/>
      <c r="AI33" s="219" t="s">
        <v>717</v>
      </c>
      <c r="AJ33" s="220"/>
      <c r="AK33" s="220"/>
      <c r="AL33" s="220"/>
      <c r="AM33" s="219" t="s">
        <v>718</v>
      </c>
      <c r="AN33" s="220"/>
      <c r="AO33" s="220"/>
      <c r="AP33" s="221"/>
      <c r="AQ33" s="337" t="s">
        <v>718</v>
      </c>
      <c r="AR33" s="209"/>
      <c r="AS33" s="209"/>
      <c r="AT33" s="338"/>
      <c r="AU33" s="220">
        <v>1</v>
      </c>
      <c r="AV33" s="220"/>
      <c r="AW33" s="220"/>
      <c r="AX33" s="222"/>
    </row>
    <row r="34" spans="1:51" ht="39.950000000000003" customHeight="1" x14ac:dyDescent="0.15">
      <c r="A34" s="398"/>
      <c r="B34" s="396"/>
      <c r="C34" s="396"/>
      <c r="D34" s="396"/>
      <c r="E34" s="396"/>
      <c r="F34" s="397"/>
      <c r="G34" s="570"/>
      <c r="H34" s="571"/>
      <c r="I34" s="571"/>
      <c r="J34" s="571"/>
      <c r="K34" s="571"/>
      <c r="L34" s="571"/>
      <c r="M34" s="571"/>
      <c r="N34" s="571"/>
      <c r="O34" s="572"/>
      <c r="P34" s="570"/>
      <c r="Q34" s="571"/>
      <c r="R34" s="571"/>
      <c r="S34" s="571"/>
      <c r="T34" s="571"/>
      <c r="U34" s="571"/>
      <c r="V34" s="571"/>
      <c r="W34" s="571"/>
      <c r="X34" s="572"/>
      <c r="Y34" s="447" t="s">
        <v>13</v>
      </c>
      <c r="Z34" s="442"/>
      <c r="AA34" s="443"/>
      <c r="AB34" s="556" t="s">
        <v>180</v>
      </c>
      <c r="AC34" s="556"/>
      <c r="AD34" s="556"/>
      <c r="AE34" s="219" t="s">
        <v>718</v>
      </c>
      <c r="AF34" s="220"/>
      <c r="AG34" s="220"/>
      <c r="AH34" s="220"/>
      <c r="AI34" s="219" t="s">
        <v>718</v>
      </c>
      <c r="AJ34" s="220"/>
      <c r="AK34" s="220"/>
      <c r="AL34" s="220"/>
      <c r="AM34" s="219" t="s">
        <v>718</v>
      </c>
      <c r="AN34" s="220"/>
      <c r="AO34" s="220"/>
      <c r="AP34" s="221"/>
      <c r="AQ34" s="337" t="s">
        <v>718</v>
      </c>
      <c r="AR34" s="209"/>
      <c r="AS34" s="209"/>
      <c r="AT34" s="338"/>
      <c r="AU34" s="220" t="s">
        <v>718</v>
      </c>
      <c r="AV34" s="220"/>
      <c r="AW34" s="220"/>
      <c r="AX34" s="222"/>
    </row>
    <row r="35" spans="1:51" ht="23.25" customHeight="1" x14ac:dyDescent="0.15">
      <c r="A35" s="229" t="s">
        <v>382</v>
      </c>
      <c r="B35" s="230"/>
      <c r="C35" s="230"/>
      <c r="D35" s="230"/>
      <c r="E35" s="230"/>
      <c r="F35" s="231"/>
      <c r="G35" s="235" t="s">
        <v>740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0.100000000000001"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20.100000000000001" hidden="1"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8"/>
      <c r="AY37">
        <f>COUNTA($G$39)</f>
        <v>0</v>
      </c>
    </row>
    <row r="38" spans="1:51" ht="20.100000000000001"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0.100000000000001"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0.100000000000001"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0.100000000000001"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0.100000000000001"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0.100000000000001"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20.100000000000001"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8"/>
      <c r="AY44">
        <f>COUNTA($G$46)</f>
        <v>0</v>
      </c>
    </row>
    <row r="45" spans="1:51" ht="20.100000000000001"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0.100000000000001"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0.100000000000001"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0.100000000000001"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0.100000000000001"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0.100000000000001"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20.100000000000001"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3" t="s">
        <v>134</v>
      </c>
      <c r="AV51" s="923"/>
      <c r="AW51" s="923"/>
      <c r="AX51" s="924"/>
      <c r="AY51">
        <f>COUNTA($G$53)</f>
        <v>0</v>
      </c>
    </row>
    <row r="52" spans="1:51" ht="20.100000000000001"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0.100000000000001"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0.100000000000001"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0.100000000000001"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0.100000000000001"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0.100000000000001"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20.100000000000001"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3" t="s">
        <v>134</v>
      </c>
      <c r="AV58" s="923"/>
      <c r="AW58" s="923"/>
      <c r="AX58" s="924"/>
      <c r="AY58">
        <f>COUNTA($G$60)</f>
        <v>0</v>
      </c>
    </row>
    <row r="59" spans="1:51" ht="20.100000000000001"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0.100000000000001"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0.100000000000001"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0.100000000000001"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0.100000000000001"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0.100000000000001"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20.100000000000001"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20.100000000000001"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0.100000000000001"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0.100000000000001"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0.100000000000001"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0.100000000000001"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0.100000000000001"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0.100000000000001"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20.100000000000001"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20.100000000000001"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0.100000000000001"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0.100000000000001"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0.100000000000001"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8"/>
      <c r="AF77" s="889"/>
      <c r="AG77" s="889"/>
      <c r="AH77" s="889"/>
      <c r="AI77" s="888"/>
      <c r="AJ77" s="889"/>
      <c r="AK77" s="889"/>
      <c r="AL77" s="889"/>
      <c r="AM77" s="888"/>
      <c r="AN77" s="889"/>
      <c r="AO77" s="889"/>
      <c r="AP77" s="889"/>
      <c r="AQ77" s="337"/>
      <c r="AR77" s="209"/>
      <c r="AS77" s="209"/>
      <c r="AT77" s="338"/>
      <c r="AU77" s="220"/>
      <c r="AV77" s="220"/>
      <c r="AW77" s="220"/>
      <c r="AX77" s="222"/>
      <c r="AY77">
        <f t="shared" si="9"/>
        <v>0</v>
      </c>
    </row>
    <row r="78" spans="1:51" ht="20.100000000000001"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20.100000000000001"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6"/>
      <c r="AY79">
        <f>COUNTIF($AR$79,"☑")</f>
        <v>0</v>
      </c>
    </row>
    <row r="80" spans="1:51" ht="20.100000000000001" hidden="1" customHeight="1" x14ac:dyDescent="0.15">
      <c r="A80" s="862"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0.100000000000001" hidden="1" customHeight="1" x14ac:dyDescent="0.15">
      <c r="A81" s="863"/>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0.100000000000001" hidden="1" customHeight="1" x14ac:dyDescent="0.15">
      <c r="A82" s="863"/>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c r="AY82">
        <f t="shared" ref="AY82:AY89" si="10">$AY$80</f>
        <v>0</v>
      </c>
    </row>
    <row r="83" spans="1:60" ht="20.100000000000001" hidden="1" customHeight="1" x14ac:dyDescent="0.15">
      <c r="A83" s="863"/>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c r="AY83">
        <f t="shared" si="10"/>
        <v>0</v>
      </c>
    </row>
    <row r="84" spans="1:60" ht="20.100000000000001" hidden="1" customHeight="1" x14ac:dyDescent="0.15">
      <c r="A84" s="863"/>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7"/>
      <c r="AY84">
        <f t="shared" si="10"/>
        <v>0</v>
      </c>
    </row>
    <row r="85" spans="1:60" ht="20.100000000000001" hidden="1" customHeight="1" x14ac:dyDescent="0.15">
      <c r="A85" s="863"/>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0</v>
      </c>
      <c r="AZ85" s="10"/>
      <c r="BA85" s="10"/>
      <c r="BB85" s="10"/>
      <c r="BC85" s="10"/>
    </row>
    <row r="86" spans="1:60" ht="20.100000000000001" hidden="1" customHeight="1" x14ac:dyDescent="0.15">
      <c r="A86" s="863"/>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0.100000000000001" hidden="1" customHeight="1" x14ac:dyDescent="0.15">
      <c r="A87" s="863"/>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0.100000000000001" hidden="1" customHeight="1" x14ac:dyDescent="0.15">
      <c r="A88" s="863"/>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0.100000000000001" hidden="1" customHeight="1" x14ac:dyDescent="0.15">
      <c r="A89" s="863"/>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20.100000000000001" hidden="1" customHeight="1" x14ac:dyDescent="0.15">
      <c r="A90" s="863"/>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20.100000000000001" hidden="1" customHeight="1" x14ac:dyDescent="0.15">
      <c r="A91" s="863"/>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0.100000000000001" hidden="1" customHeight="1" x14ac:dyDescent="0.15">
      <c r="A92" s="863"/>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0.100000000000001" hidden="1" customHeight="1" x14ac:dyDescent="0.15">
      <c r="A93" s="863"/>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0.100000000000001" hidden="1" customHeight="1" x14ac:dyDescent="0.15">
      <c r="A94" s="863"/>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20.100000000000001" hidden="1" customHeight="1" x14ac:dyDescent="0.15">
      <c r="A95" s="863"/>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20.100000000000001" hidden="1" customHeight="1" x14ac:dyDescent="0.15">
      <c r="A96" s="863"/>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0.100000000000001" hidden="1" customHeight="1" x14ac:dyDescent="0.15">
      <c r="A97" s="863"/>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0.100000000000001" hidden="1" customHeight="1" x14ac:dyDescent="0.15">
      <c r="A98" s="863"/>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0.100000000000001" hidden="1" customHeight="1" thickBot="1" x14ac:dyDescent="0.2">
      <c r="A99" s="864"/>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20.100000000000001"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23.25" customHeight="1" x14ac:dyDescent="0.15">
      <c r="A101" s="419"/>
      <c r="B101" s="420"/>
      <c r="C101" s="420"/>
      <c r="D101" s="420"/>
      <c r="E101" s="420"/>
      <c r="F101" s="421"/>
      <c r="G101" s="109" t="s">
        <v>735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t="s">
        <v>734</v>
      </c>
      <c r="AF101" s="283"/>
      <c r="AG101" s="283"/>
      <c r="AH101" s="283"/>
      <c r="AI101" s="283" t="s">
        <v>742</v>
      </c>
      <c r="AJ101" s="283"/>
      <c r="AK101" s="283"/>
      <c r="AL101" s="283"/>
      <c r="AM101" s="283" t="s">
        <v>750</v>
      </c>
      <c r="AN101" s="283"/>
      <c r="AO101" s="283"/>
      <c r="AP101" s="283"/>
      <c r="AQ101" s="283" t="s">
        <v>761</v>
      </c>
      <c r="AR101" s="283"/>
      <c r="AS101" s="283"/>
      <c r="AT101" s="283"/>
      <c r="AU101" s="219" t="s">
        <v>760</v>
      </c>
      <c r="AV101" s="220"/>
      <c r="AW101" s="220"/>
      <c r="AX101" s="222"/>
    </row>
    <row r="102" spans="1:60" ht="20.100000000000001"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t="s">
        <v>737</v>
      </c>
      <c r="AF102" s="283"/>
      <c r="AG102" s="283"/>
      <c r="AH102" s="283"/>
      <c r="AI102" s="283" t="s">
        <v>742</v>
      </c>
      <c r="AJ102" s="283"/>
      <c r="AK102" s="283"/>
      <c r="AL102" s="283"/>
      <c r="AM102" s="283" t="s">
        <v>750</v>
      </c>
      <c r="AN102" s="283"/>
      <c r="AO102" s="283"/>
      <c r="AP102" s="283"/>
      <c r="AQ102" s="283">
        <v>1</v>
      </c>
      <c r="AR102" s="283"/>
      <c r="AS102" s="283"/>
      <c r="AT102" s="283"/>
      <c r="AU102" s="226">
        <v>2</v>
      </c>
      <c r="AV102" s="227"/>
      <c r="AW102" s="227"/>
      <c r="AX102" s="322"/>
    </row>
    <row r="103" spans="1:60" ht="20.100000000000001"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0.100000000000001"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0.100000000000001"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20.100000000000001"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0.100000000000001"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0.100000000000001"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20.100000000000001"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0.100000000000001"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0.100000000000001"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20.100000000000001"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0.100000000000001"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0.100000000000001"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0.100000000000001"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725</v>
      </c>
      <c r="AC116" s="463"/>
      <c r="AD116" s="464"/>
      <c r="AE116" s="283" t="s">
        <v>734</v>
      </c>
      <c r="AF116" s="283"/>
      <c r="AG116" s="283"/>
      <c r="AH116" s="283"/>
      <c r="AI116" s="283" t="s">
        <v>742</v>
      </c>
      <c r="AJ116" s="283"/>
      <c r="AK116" s="283"/>
      <c r="AL116" s="283"/>
      <c r="AM116" s="283" t="s">
        <v>754</v>
      </c>
      <c r="AN116" s="283"/>
      <c r="AO116" s="283"/>
      <c r="AP116" s="283"/>
      <c r="AQ116" s="219">
        <v>10</v>
      </c>
      <c r="AR116" s="220"/>
      <c r="AS116" s="220"/>
      <c r="AT116" s="220"/>
      <c r="AU116" s="220"/>
      <c r="AV116" s="220"/>
      <c r="AW116" s="220"/>
      <c r="AX116" s="222"/>
    </row>
    <row r="117" spans="1:51" ht="20.100000000000001"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726</v>
      </c>
      <c r="AC117" s="473"/>
      <c r="AD117" s="474"/>
      <c r="AE117" s="551" t="s">
        <v>738</v>
      </c>
      <c r="AF117" s="551"/>
      <c r="AG117" s="551"/>
      <c r="AH117" s="551"/>
      <c r="AI117" s="551" t="s">
        <v>743</v>
      </c>
      <c r="AJ117" s="551"/>
      <c r="AK117" s="551"/>
      <c r="AL117" s="551"/>
      <c r="AM117" s="551" t="s">
        <v>755</v>
      </c>
      <c r="AN117" s="551"/>
      <c r="AO117" s="551"/>
      <c r="AP117" s="551"/>
      <c r="AQ117" s="551" t="s">
        <v>762</v>
      </c>
      <c r="AR117" s="551"/>
      <c r="AS117" s="551"/>
      <c r="AT117" s="551"/>
      <c r="AU117" s="551"/>
      <c r="AV117" s="551"/>
      <c r="AW117" s="551"/>
      <c r="AX117" s="552"/>
    </row>
    <row r="118" spans="1:51" ht="20.100000000000001"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0.100000000000001"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20.100000000000001"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0.100000000000001"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0.100000000000001"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20.100000000000001"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0.100000000000001"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0.100000000000001"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20.100000000000001"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0.100000000000001"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0.100000000000001"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20.100000000000001"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0.100000000000001" customHeight="1" x14ac:dyDescent="0.15">
      <c r="A130" s="190" t="s">
        <v>407</v>
      </c>
      <c r="B130" s="187"/>
      <c r="C130" s="186" t="s">
        <v>236</v>
      </c>
      <c r="D130" s="187"/>
      <c r="E130" s="171" t="s">
        <v>265</v>
      </c>
      <c r="F130" s="172"/>
      <c r="G130" s="173" t="s">
        <v>727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v>5</v>
      </c>
      <c r="AV133" s="202"/>
      <c r="AW133" s="137" t="s">
        <v>179</v>
      </c>
      <c r="AX133" s="197"/>
      <c r="AY133">
        <f>$AY$132</f>
        <v>1</v>
      </c>
    </row>
    <row r="134" spans="1:51" ht="39.75" customHeight="1" x14ac:dyDescent="0.15">
      <c r="A134" s="191"/>
      <c r="B134" s="188"/>
      <c r="C134" s="182"/>
      <c r="D134" s="188"/>
      <c r="E134" s="182"/>
      <c r="F134" s="183"/>
      <c r="G134" s="108" t="s">
        <v>729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730</v>
      </c>
      <c r="AC134" s="207"/>
      <c r="AD134" s="207"/>
      <c r="AE134" s="208">
        <v>96.3</v>
      </c>
      <c r="AF134" s="209"/>
      <c r="AG134" s="209"/>
      <c r="AH134" s="209"/>
      <c r="AI134" s="208">
        <v>96.2</v>
      </c>
      <c r="AJ134" s="209"/>
      <c r="AK134" s="209"/>
      <c r="AL134" s="209"/>
      <c r="AM134" s="208"/>
      <c r="AN134" s="209"/>
      <c r="AO134" s="209"/>
      <c r="AP134" s="209"/>
      <c r="AQ134" s="208"/>
      <c r="AR134" s="209"/>
      <c r="AS134" s="209"/>
      <c r="AT134" s="209"/>
      <c r="AU134" s="208"/>
      <c r="AV134" s="209"/>
      <c r="AW134" s="209"/>
      <c r="AX134" s="210"/>
      <c r="AY134">
        <f t="shared" ref="AY134:AY135" si="13">$AY$132</f>
        <v>1</v>
      </c>
    </row>
    <row r="135" spans="1:51" ht="20.10000000000000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14</v>
      </c>
      <c r="AC135" s="215"/>
      <c r="AD135" s="215"/>
      <c r="AE135" s="208">
        <v>90</v>
      </c>
      <c r="AF135" s="209"/>
      <c r="AG135" s="209"/>
      <c r="AH135" s="209"/>
      <c r="AI135" s="208">
        <v>90</v>
      </c>
      <c r="AJ135" s="209"/>
      <c r="AK135" s="209"/>
      <c r="AL135" s="209"/>
      <c r="AM135" s="208">
        <v>90</v>
      </c>
      <c r="AN135" s="209"/>
      <c r="AO135" s="209"/>
      <c r="AP135" s="209"/>
      <c r="AQ135" s="208"/>
      <c r="AR135" s="209"/>
      <c r="AS135" s="209"/>
      <c r="AT135" s="209"/>
      <c r="AU135" s="208">
        <v>90</v>
      </c>
      <c r="AV135" s="209"/>
      <c r="AW135" s="209"/>
      <c r="AX135" s="210"/>
      <c r="AY135">
        <f t="shared" si="13"/>
        <v>1</v>
      </c>
    </row>
    <row r="136" spans="1:51" ht="20.100000000000001"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20.100000000000001"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20.100000000000001"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20.100000000000001"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20.100000000000001"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20.100000000000001"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20.100000000000001"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20.100000000000001"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20.100000000000001"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20.100000000000001"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20.100000000000001"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20.100000000000001"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20.100000000000001"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20.100000000000001"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20.100000000000001"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20.100000000000001"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0.100000000000001"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0.100000000000001"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0.100000000000001"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0.100000000000001"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0.100000000000001"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0.100000000000001"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0.100000000000001"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0.100000000000001"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0.100000000000001"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0.100000000000001"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0.100000000000001"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0.100000000000001"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0.100000000000001"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0.100000000000001"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0.100000000000001"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0.100000000000001"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0.100000000000001"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0.100000000000001"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0.100000000000001"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0.100000000000001"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0.100000000000001"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0.100000000000001"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0.100000000000001"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0.100000000000001"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0.100000000000001"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0.100000000000001"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0.100000000000001"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0.100000000000001"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0.100000000000001"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0.100000000000001"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0.100000000000001"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0.100000000000001"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0.100000000000001"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0.100000000000001"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0.100000000000001"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0.10000000000000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0.10000000000000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20.100000000000001"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20.100000000000001"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20.100000000000001"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20.100000000000001"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20.100000000000001"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20.100000000000001"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20.100000000000001"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20.100000000000001"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20.100000000000001"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20.100000000000001"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20.100000000000001"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20.100000000000001"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20.100000000000001"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20.100000000000001"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20.100000000000001"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20.100000000000001"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20.100000000000001"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20.100000000000001"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20.100000000000001"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20.100000000000001"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20.100000000000001"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20.100000000000001"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0.100000000000001"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0.100000000000001"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0.100000000000001"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0.100000000000001"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0.100000000000001"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0.100000000000001"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0.100000000000001"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0.100000000000001"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0.100000000000001"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0.100000000000001"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0.100000000000001"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0.100000000000001"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0.100000000000001"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0.100000000000001"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0.100000000000001"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0.100000000000001"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0.100000000000001"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0.100000000000001"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0.100000000000001"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0.100000000000001"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0.100000000000001"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0.100000000000001"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0.100000000000001"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0.100000000000001"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0.100000000000001"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0.100000000000001"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0.100000000000001"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0.100000000000001"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0.100000000000001"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0.100000000000001"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0.100000000000001"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0.100000000000001"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0.100000000000001"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0.100000000000001"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0.100000000000001"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0.100000000000001"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0.100000000000001"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0.100000000000001"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20.100000000000001"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20.100000000000001"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20.100000000000001"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20.100000000000001"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20.100000000000001"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20.100000000000001"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20.100000000000001"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20.100000000000001"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20.100000000000001"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20.100000000000001"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20.100000000000001"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20.100000000000001"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20.100000000000001"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20.100000000000001"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20.100000000000001"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20.100000000000001"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20.100000000000001"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20.100000000000001"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20.100000000000001"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20.100000000000001"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20.100000000000001"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20.100000000000001"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0.100000000000001"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0.100000000000001"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0.100000000000001"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0.100000000000001"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0.100000000000001"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0.100000000000001"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0.100000000000001"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0.100000000000001"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0.100000000000001"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0.100000000000001"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0.100000000000001"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0.100000000000001"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0.100000000000001"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0.100000000000001"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0.100000000000001"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0.100000000000001"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0.100000000000001"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0.100000000000001"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0.100000000000001"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0.100000000000001"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0.100000000000001"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0.100000000000001"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0.100000000000001"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0.100000000000001"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0.100000000000001"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0.100000000000001"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0.100000000000001"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0.100000000000001"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0.100000000000001"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0.100000000000001"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0.100000000000001"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0.100000000000001"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0.100000000000001"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0.100000000000001"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0.100000000000001"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0.100000000000001"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0.100000000000001"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0.100000000000001"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20.100000000000001"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20.100000000000001"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20.100000000000001"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20.100000000000001"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20.100000000000001"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20.100000000000001"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20.100000000000001"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20.100000000000001"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20.100000000000001"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20.100000000000001"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20.100000000000001"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20.100000000000001"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20.100000000000001"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20.100000000000001"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20.100000000000001"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20.100000000000001"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20.100000000000001"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20.100000000000001"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20.100000000000001"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20.100000000000001"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20.100000000000001"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20.100000000000001"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0.100000000000001"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0.100000000000001"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0.100000000000001"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0.100000000000001"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0.100000000000001"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0.100000000000001"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0.100000000000001"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0.100000000000001"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0.100000000000001"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0.100000000000001"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0.100000000000001"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0.100000000000001"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0.100000000000001"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0.100000000000001"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0.100000000000001"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0.100000000000001"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0.100000000000001"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0.100000000000001"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0.100000000000001"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0.100000000000001"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0.100000000000001"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0.100000000000001"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0.100000000000001"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0.100000000000001"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0.100000000000001"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0.100000000000001"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0.100000000000001"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0.100000000000001"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0.100000000000001"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0.100000000000001"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0.100000000000001"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0.100000000000001"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0.100000000000001"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0.100000000000001"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0.100000000000001"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0.100000000000001"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0.100000000000001"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0.100000000000001"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20.100000000000001"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20.100000000000001"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20.100000000000001"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20.100000000000001"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20.100000000000001"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20.100000000000001"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20.100000000000001"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20.100000000000001"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20.100000000000001"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20.100000000000001"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20.100000000000001"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20.100000000000001"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20.100000000000001"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20.100000000000001"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20.100000000000001"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20.100000000000001"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20.100000000000001"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20.100000000000001"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20.100000000000001"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20.100000000000001"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20.100000000000001"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20.100000000000001"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0.100000000000001"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0.100000000000001"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0.100000000000001"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0.100000000000001"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0.100000000000001"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0.100000000000001"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0.100000000000001"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0.100000000000001"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0.100000000000001"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0.100000000000001"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0.100000000000001"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0.100000000000001"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0.100000000000001"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0.100000000000001"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0.100000000000001"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0.100000000000001"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0.100000000000001"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0.100000000000001"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0.100000000000001"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0.100000000000001"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0.100000000000001"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0.100000000000001"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0.100000000000001"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0.100000000000001"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0.100000000000001"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0.100000000000001"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0.100000000000001"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0.100000000000001"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0.100000000000001"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0.100000000000001"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0.100000000000001"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0.100000000000001"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0.100000000000001"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0.100000000000001"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0.100000000000001"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0.100000000000001"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0.100000000000001"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0.100000000000001"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20.100000000000001" hidden="1" customHeight="1" x14ac:dyDescent="0.15">
      <c r="A430" s="191"/>
      <c r="B430" s="188"/>
      <c r="C430" s="180" t="s">
        <v>675</v>
      </c>
      <c r="D430" s="930"/>
      <c r="E430" s="176" t="s">
        <v>401</v>
      </c>
      <c r="F430" s="896"/>
      <c r="G430" s="897" t="s">
        <v>252</v>
      </c>
      <c r="H430" s="127"/>
      <c r="I430" s="127"/>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c r="AY430" s="93" t="str">
        <f>IF(SUBSTITUTE($J$430,"-","")="","0","1")</f>
        <v>0</v>
      </c>
    </row>
    <row r="431" spans="1:51" ht="20.100000000000001"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0</v>
      </c>
    </row>
    <row r="432" spans="1:51" ht="20.100000000000001"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0.100000000000001"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0.100000000000001"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0.100000000000001"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20.100000000000001"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20.100000000000001"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0.100000000000001"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0.100000000000001"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0.100000000000001"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20.100000000000001"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20.100000000000001"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0.100000000000001"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0.100000000000001"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0.100000000000001"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20.100000000000001"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20.100000000000001"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0.100000000000001"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0.100000000000001"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0.100000000000001"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20.100000000000001"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20.100000000000001"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0.100000000000001"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0.100000000000001"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0.100000000000001"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20.100000000000001"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20.100000000000001"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0.100000000000001"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0.100000000000001"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0.100000000000001"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20.100000000000001"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20.100000000000001"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0.100000000000001"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0.100000000000001"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0.100000000000001"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20.100000000000001"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20.100000000000001"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0.100000000000001"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0.100000000000001"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0.100000000000001"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20.100000000000001"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20.100000000000001"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0.100000000000001"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0.100000000000001"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0.100000000000001"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20.100000000000001"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20.100000000000001"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0.100000000000001"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0.100000000000001"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0.100000000000001"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0.100000000000001" hidden="1"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0.100000000000001"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0.100000000000001"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20.100000000000001" hidden="1" customHeight="1" x14ac:dyDescent="0.15">
      <c r="A484" s="191"/>
      <c r="B484" s="188"/>
      <c r="C484" s="182"/>
      <c r="D484" s="188"/>
      <c r="E484" s="176" t="s">
        <v>404</v>
      </c>
      <c r="F484" s="177"/>
      <c r="G484" s="897" t="s">
        <v>252</v>
      </c>
      <c r="H484" s="127"/>
      <c r="I484" s="127"/>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c r="AY484" s="93" t="str">
        <f>IF(SUBSTITUTE($J$484,"-","")="","0","1")</f>
        <v>0</v>
      </c>
    </row>
    <row r="485" spans="1:51" ht="20.100000000000001"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20.100000000000001"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0.100000000000001"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0.100000000000001"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0.100000000000001"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20.100000000000001"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20.100000000000001"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0.100000000000001"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0.100000000000001"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0.100000000000001"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20.100000000000001"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20.100000000000001"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0.100000000000001"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0.100000000000001"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0.100000000000001"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20.100000000000001"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20.100000000000001"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0.100000000000001"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0.100000000000001"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0.100000000000001"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20.100000000000001"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20.100000000000001"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0.100000000000001"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0.100000000000001"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0.100000000000001"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20.100000000000001"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20.100000000000001"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0.100000000000001"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0.100000000000001"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0.100000000000001"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20.100000000000001"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20.100000000000001"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0.100000000000001"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0.100000000000001"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0.100000000000001"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20.100000000000001"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20.100000000000001"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0.100000000000001"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0.100000000000001"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0.100000000000001"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20.100000000000001"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20.100000000000001"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0.100000000000001"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0.100000000000001"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0.100000000000001"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20.100000000000001"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20.100000000000001"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0.100000000000001"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0.100000000000001"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0.100000000000001"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0.100000000000001"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0.100000000000001"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0.100000000000001"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20.100000000000001" hidden="1" customHeight="1" x14ac:dyDescent="0.15">
      <c r="A538" s="191"/>
      <c r="B538" s="188"/>
      <c r="C538" s="182"/>
      <c r="D538" s="188"/>
      <c r="E538" s="176" t="s">
        <v>405</v>
      </c>
      <c r="F538" s="177"/>
      <c r="G538" s="897" t="s">
        <v>252</v>
      </c>
      <c r="H538" s="127"/>
      <c r="I538" s="127"/>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c r="AY538" s="93" t="str">
        <f>IF(SUBSTITUTE($J$538,"-","")="","0","1")</f>
        <v>0</v>
      </c>
    </row>
    <row r="539" spans="1:51" ht="20.100000000000001"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20.100000000000001"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0.100000000000001"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0.100000000000001"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0.100000000000001"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20.100000000000001"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20.100000000000001"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0.100000000000001"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0.100000000000001"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0.100000000000001"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20.100000000000001"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20.100000000000001"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0.100000000000001"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0.100000000000001"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0.100000000000001"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20.100000000000001"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20.100000000000001"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0.100000000000001"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0.100000000000001"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0.100000000000001"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20.100000000000001"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20.100000000000001"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0.100000000000001"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0.100000000000001"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0.100000000000001"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20.100000000000001"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20.100000000000001"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0.100000000000001"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0.100000000000001"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0.100000000000001"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20.100000000000001"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20.100000000000001"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0.100000000000001"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0.100000000000001"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0.100000000000001"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20.100000000000001"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20.100000000000001"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0.100000000000001"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0.100000000000001"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0.100000000000001"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20.100000000000001"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20.100000000000001"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0.100000000000001"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0.100000000000001"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0.100000000000001"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20.100000000000001"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20.100000000000001"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0.100000000000001"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0.100000000000001"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0.100000000000001"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0.100000000000001"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0.100000000000001"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0.100000000000001"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20.100000000000001" hidden="1" customHeight="1" x14ac:dyDescent="0.15">
      <c r="A592" s="191"/>
      <c r="B592" s="188"/>
      <c r="C592" s="182"/>
      <c r="D592" s="188"/>
      <c r="E592" s="176" t="s">
        <v>404</v>
      </c>
      <c r="F592" s="177"/>
      <c r="G592" s="897" t="s">
        <v>252</v>
      </c>
      <c r="H592" s="127"/>
      <c r="I592" s="127"/>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c r="AY592" s="93" t="str">
        <f>IF(SUBSTITUTE($J$592,"-","")="","0","1")</f>
        <v>0</v>
      </c>
    </row>
    <row r="593" spans="1:51" ht="20.100000000000001"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20.100000000000001"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0.100000000000001"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0.100000000000001"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0.100000000000001"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20.100000000000001"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20.100000000000001"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0.100000000000001"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0.100000000000001"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0.100000000000001"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20.100000000000001"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20.100000000000001"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0.100000000000001"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0.100000000000001"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0.100000000000001"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20.100000000000001"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20.100000000000001"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0.100000000000001"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0.100000000000001"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0.100000000000001"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20.100000000000001"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20.100000000000001"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0.100000000000001"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0.100000000000001"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0.100000000000001"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20.100000000000001"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20.100000000000001"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0.100000000000001"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0.100000000000001"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0.100000000000001"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20.100000000000001"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20.100000000000001"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0.100000000000001"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0.100000000000001"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0.100000000000001"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20.100000000000001"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20.100000000000001"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0.100000000000001"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0.100000000000001"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0.100000000000001"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20.100000000000001"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20.100000000000001"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0.100000000000001"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0.100000000000001"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0.100000000000001"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20.100000000000001"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20.100000000000001"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0.100000000000001"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0.100000000000001"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0.100000000000001"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0.100000000000001"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0.100000000000001"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0.100000000000001"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20.100000000000001" hidden="1" customHeight="1" x14ac:dyDescent="0.15">
      <c r="A646" s="191"/>
      <c r="B646" s="188"/>
      <c r="C646" s="182"/>
      <c r="D646" s="188"/>
      <c r="E646" s="176" t="s">
        <v>405</v>
      </c>
      <c r="F646" s="177"/>
      <c r="G646" s="897" t="s">
        <v>252</v>
      </c>
      <c r="H646" s="127"/>
      <c r="I646" s="127"/>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c r="AY646" s="93" t="str">
        <f>IF(SUBSTITUTE($J$646,"-","")="","0","1")</f>
        <v>0</v>
      </c>
    </row>
    <row r="647" spans="1:51" ht="20.100000000000001"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20.100000000000001"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0.100000000000001"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0.100000000000001"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0.100000000000001"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20.100000000000001"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20.100000000000001"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0.100000000000001"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0.100000000000001"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0.100000000000001"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20.100000000000001"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20.100000000000001"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0.100000000000001"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0.100000000000001"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0.100000000000001"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20.100000000000001"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20.100000000000001"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0.100000000000001"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0.100000000000001"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0.100000000000001"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20.100000000000001"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20.100000000000001"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0.100000000000001"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0.100000000000001"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0.100000000000001"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20.100000000000001"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20.100000000000001"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0.100000000000001"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0.100000000000001"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0.100000000000001"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20.100000000000001"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20.100000000000001"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0.100000000000001"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0.100000000000001"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0.100000000000001"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20.100000000000001"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20.100000000000001"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0.100000000000001"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0.100000000000001"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0.100000000000001"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20.100000000000001"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20.100000000000001"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0.100000000000001"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0.100000000000001"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0.100000000000001"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20.100000000000001"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20.100000000000001"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0.100000000000001"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0.100000000000001"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0.100000000000001"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0.100000000000001"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0.100000000000001"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0.100000000000001"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0.100000000000001"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27" customHeight="1" x14ac:dyDescent="0.15">
      <c r="A702" s="868" t="s">
        <v>140</v>
      </c>
      <c r="B702" s="869"/>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715</v>
      </c>
      <c r="AE702" s="343"/>
      <c r="AF702" s="343"/>
      <c r="AG702" s="380" t="s">
        <v>756</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3" t="s">
        <v>715</v>
      </c>
      <c r="AE703" s="324"/>
      <c r="AF703" s="324"/>
      <c r="AG703" s="105" t="s">
        <v>757</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715</v>
      </c>
      <c r="AE704" s="781"/>
      <c r="AF704" s="781"/>
      <c r="AG704" s="169" t="s">
        <v>758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731</v>
      </c>
      <c r="AE705" s="714"/>
      <c r="AF705" s="714"/>
      <c r="AG705" s="129"/>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3" t="s">
        <v>731</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731</v>
      </c>
      <c r="AE707" s="834"/>
      <c r="AF707" s="834"/>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731</v>
      </c>
      <c r="AE708" s="604"/>
      <c r="AF708" s="604"/>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731</v>
      </c>
      <c r="AE709" s="324"/>
      <c r="AF709" s="324"/>
      <c r="AG709" s="105"/>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731</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731</v>
      </c>
      <c r="AE711" s="324"/>
      <c r="AF711" s="324"/>
      <c r="AG711" s="105"/>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0" t="s">
        <v>731</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731</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731</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731</v>
      </c>
      <c r="AE715" s="604"/>
      <c r="AF715" s="655"/>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731</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731</v>
      </c>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731</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4" t="s">
        <v>58</v>
      </c>
      <c r="B719" s="775"/>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t="s">
        <v>744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6"/>
      <c r="B720" s="777"/>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6"/>
      <c r="B721" s="777"/>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6"/>
      <c r="B722" s="777"/>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6"/>
      <c r="B723" s="777"/>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6"/>
      <c r="B724" s="777"/>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8"/>
      <c r="B725" s="77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800"/>
      <c r="C726" s="813" t="s">
        <v>53</v>
      </c>
      <c r="D726" s="835"/>
      <c r="E726" s="835"/>
      <c r="F726" s="836"/>
      <c r="G726" s="577" t="s">
        <v>759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1"/>
      <c r="B727" s="802"/>
      <c r="C727" s="746" t="s">
        <v>57</v>
      </c>
      <c r="D727" s="747"/>
      <c r="E727" s="747"/>
      <c r="F727" s="748"/>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15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797"/>
      <c r="B731" s="798"/>
      <c r="C731" s="798"/>
      <c r="D731" s="798"/>
      <c r="E731" s="799"/>
      <c r="F731" s="636"/>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676</v>
      </c>
      <c r="B737" s="212"/>
      <c r="C737" s="212"/>
      <c r="D737" s="213"/>
      <c r="E737" s="953"/>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399</v>
      </c>
      <c r="B738" s="362"/>
      <c r="C738" s="362"/>
      <c r="D738" s="362"/>
      <c r="E738" s="953"/>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398</v>
      </c>
      <c r="B739" s="362"/>
      <c r="C739" s="362"/>
      <c r="D739" s="362"/>
      <c r="E739" s="953"/>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397</v>
      </c>
      <c r="B740" s="362"/>
      <c r="C740" s="362"/>
      <c r="D740" s="362"/>
      <c r="E740" s="953"/>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396</v>
      </c>
      <c r="B741" s="362"/>
      <c r="C741" s="362"/>
      <c r="D741" s="362"/>
      <c r="E741" s="953"/>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395</v>
      </c>
      <c r="B742" s="362"/>
      <c r="C742" s="362"/>
      <c r="D742" s="362"/>
      <c r="E742" s="953"/>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394</v>
      </c>
      <c r="B743" s="362"/>
      <c r="C743" s="362"/>
      <c r="D743" s="362"/>
      <c r="E743" s="953"/>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393</v>
      </c>
      <c r="B744" s="362"/>
      <c r="C744" s="362"/>
      <c r="D744" s="362"/>
      <c r="E744" s="953"/>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392</v>
      </c>
      <c r="B745" s="362"/>
      <c r="C745" s="362"/>
      <c r="D745" s="362"/>
      <c r="E745" s="953"/>
      <c r="F745" s="954"/>
      <c r="G745" s="954"/>
      <c r="H745" s="954"/>
      <c r="I745" s="954"/>
      <c r="J745" s="954"/>
      <c r="K745" s="954"/>
      <c r="L745" s="954"/>
      <c r="M745" s="954"/>
      <c r="N745" s="954"/>
      <c r="O745" s="954"/>
      <c r="P745" s="956"/>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549</v>
      </c>
      <c r="B746" s="362"/>
      <c r="C746" s="362"/>
      <c r="D746" s="362"/>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511</v>
      </c>
      <c r="B747" s="362"/>
      <c r="C747" s="362"/>
      <c r="D747" s="362"/>
      <c r="E747" s="959" t="s">
        <v>732</v>
      </c>
      <c r="F747" s="957"/>
      <c r="G747" s="957"/>
      <c r="H747" s="100" t="str">
        <f>IF(E747="","","-")</f>
        <v>-</v>
      </c>
      <c r="I747" s="957" t="s">
        <v>416</v>
      </c>
      <c r="J747" s="957"/>
      <c r="K747" s="100" t="str">
        <f>IF(I747="","","-")</f>
        <v>-</v>
      </c>
      <c r="L747" s="958">
        <v>62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104"/>
      <c r="AW758" s="104"/>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104"/>
      <c r="AW759" s="104"/>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104"/>
      <c r="AW760" s="104"/>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100000000000001"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100000000000001"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100000000000001"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100000000000001"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0.100000000000001"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0.100000000000001"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0.100000000000001"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0.100000000000001"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0.100000000000001"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0.100000000000001"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0.100000000000001"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0.100000000000001"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0.100000000000001"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0.100000000000001"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0.100000000000001"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0.100000000000001"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0.100000000000001"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0.100000000000001"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0.100000000000001"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0.100000000000001"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0.100000000000001"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0.100000000000001"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0.10000000000000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0.100000000000001" customHeight="1" x14ac:dyDescent="0.15">
      <c r="A787" s="627" t="s">
        <v>388</v>
      </c>
      <c r="B787" s="628"/>
      <c r="C787" s="628"/>
      <c r="D787" s="628"/>
      <c r="E787" s="628"/>
      <c r="F787" s="629"/>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1"/>
    </row>
    <row r="788" spans="1:51" ht="24.75" customHeight="1" x14ac:dyDescent="0.15">
      <c r="A788" s="630"/>
      <c r="B788" s="631"/>
      <c r="C788" s="631"/>
      <c r="D788" s="631"/>
      <c r="E788" s="631"/>
      <c r="F788" s="632"/>
      <c r="G788" s="813"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6"/>
      <c r="AC788" s="813"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3"/>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0.10000000000000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0.10000000000000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0.10000000000000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0.10000000000000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0.10000000000000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0.10000000000000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0.100000000000001" customHeight="1" x14ac:dyDescent="0.15">
      <c r="A799" s="630"/>
      <c r="B799" s="631"/>
      <c r="C799" s="631"/>
      <c r="D799" s="631"/>
      <c r="E799" s="631"/>
      <c r="F799" s="632"/>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0.100000000000001"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1"/>
      <c r="AY800">
        <f>COUNTA($G$802,$AC$802)</f>
        <v>0</v>
      </c>
    </row>
    <row r="801" spans="1:51" ht="20.100000000000001" hidden="1" customHeight="1" x14ac:dyDescent="0.15">
      <c r="A801" s="630"/>
      <c r="B801" s="631"/>
      <c r="C801" s="631"/>
      <c r="D801" s="631"/>
      <c r="E801" s="631"/>
      <c r="F801" s="632"/>
      <c r="G801" s="813"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6"/>
      <c r="AC801" s="813"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0.100000000000001"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3"/>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0.100000000000001"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0.100000000000001"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0.100000000000001"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0.100000000000001"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0.100000000000001"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0.100000000000001"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0.100000000000001"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0.100000000000001"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0.100000000000001"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0.100000000000001" hidden="1" customHeight="1" thickBot="1" x14ac:dyDescent="0.2">
      <c r="A812" s="630"/>
      <c r="B812" s="631"/>
      <c r="C812" s="631"/>
      <c r="D812" s="631"/>
      <c r="E812" s="631"/>
      <c r="F812" s="632"/>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0.100000000000001"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1"/>
      <c r="AY813">
        <f>COUNTA($G$815,$AC$815)</f>
        <v>0</v>
      </c>
    </row>
    <row r="814" spans="1:51" ht="20.100000000000001" hidden="1" customHeight="1" x14ac:dyDescent="0.15">
      <c r="A814" s="630"/>
      <c r="B814" s="631"/>
      <c r="C814" s="631"/>
      <c r="D814" s="631"/>
      <c r="E814" s="631"/>
      <c r="F814" s="632"/>
      <c r="G814" s="813"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6"/>
      <c r="AC814" s="813"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0.100000000000001"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3"/>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0.100000000000001"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0.100000000000001"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0.100000000000001"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0.100000000000001"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0.100000000000001"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0.100000000000001"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0.100000000000001"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0.100000000000001"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0.100000000000001"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0.100000000000001" hidden="1" customHeight="1" thickBot="1" x14ac:dyDescent="0.2">
      <c r="A825" s="630"/>
      <c r="B825" s="631"/>
      <c r="C825" s="631"/>
      <c r="D825" s="631"/>
      <c r="E825" s="631"/>
      <c r="F825" s="632"/>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0.100000000000001"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1"/>
      <c r="AY826">
        <f>COUNTA($G$828,$AC$828)</f>
        <v>0</v>
      </c>
    </row>
    <row r="827" spans="1:51" ht="20.100000000000001" hidden="1" customHeight="1" x14ac:dyDescent="0.15">
      <c r="A827" s="630"/>
      <c r="B827" s="631"/>
      <c r="C827" s="631"/>
      <c r="D827" s="631"/>
      <c r="E827" s="631"/>
      <c r="F827" s="632"/>
      <c r="G827" s="813"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6"/>
      <c r="AC827" s="813"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0.100000000000001"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3"/>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0.100000000000001"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0.100000000000001"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0.100000000000001"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0.100000000000001"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0.100000000000001"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0.100000000000001"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0.100000000000001"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0.100000000000001"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0.100000000000001"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0.100000000000001" hidden="1" customHeight="1" x14ac:dyDescent="0.15">
      <c r="A838" s="630"/>
      <c r="B838" s="631"/>
      <c r="C838" s="631"/>
      <c r="D838" s="631"/>
      <c r="E838" s="631"/>
      <c r="F838" s="632"/>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0.10000000000000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50.1" customHeight="1" x14ac:dyDescent="0.15">
      <c r="A845" s="371">
        <v>1</v>
      </c>
      <c r="B845" s="371">
        <v>1</v>
      </c>
      <c r="C845" s="359"/>
      <c r="D845" s="344"/>
      <c r="E845" s="344"/>
      <c r="F845" s="344"/>
      <c r="G845" s="344"/>
      <c r="H845" s="344"/>
      <c r="I845" s="344"/>
      <c r="J845" s="345"/>
      <c r="K845" s="346"/>
      <c r="L845" s="346"/>
      <c r="M845" s="346"/>
      <c r="N845" s="346"/>
      <c r="O845" s="346"/>
      <c r="P845" s="360"/>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50.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50.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50.1"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0.100000000000001"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0.100000000000001"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0.100000000000001"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0.100000000000001"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0.100000000000001"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0.100000000000001"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0.100000000000001"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0.100000000000001"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0.100000000000001"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0.100000000000001"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20.100000000000001"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20.100000000000001"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20.100000000000001"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20.100000000000001"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20.100000000000001"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0.100000000000001"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0.100000000000001"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0.100000000000001"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0.100000000000001"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0.100000000000001"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0.100000000000001"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0.100000000000001"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0.100000000000001"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0.100000000000001"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0.100000000000001"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0.100000000000001"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0.100000000000001"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0.100000000000001"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0.1"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50.1"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50.1"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50.1"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50.1"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0.100000000000001"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0.100000000000001"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0.100000000000001"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0.100000000000001"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0.100000000000001"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0.100000000000001"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0.100000000000001"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0.100000000000001"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0.100000000000001"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0.100000000000001"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20.100000000000001"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20.100000000000001"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20.100000000000001"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20.100000000000001"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20.100000000000001"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0.100000000000001"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0.100000000000001"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0.100000000000001"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0.100000000000001"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0.100000000000001"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0.100000000000001"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0.100000000000001"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0.100000000000001"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0.100000000000001"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0.100000000000001"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0.100000000000001"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0.100000000000001"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0.100000000000001"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0.100000000000001"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20.100000000000001"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20.100000000000001"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20.100000000000001"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0.100000000000001"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0.100000000000001"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0.100000000000001"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0.100000000000001"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0.100000000000001"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0.100000000000001"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0.100000000000001"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0.100000000000001"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0.100000000000001"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0.100000000000001"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0.100000000000001"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20.100000000000001"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20.100000000000001"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20.100000000000001"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20.100000000000001"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20.100000000000001"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0.100000000000001"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0.100000000000001"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0.100000000000001"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0.100000000000001"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0.100000000000001"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0.100000000000001"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0.100000000000001"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0.100000000000001"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0.100000000000001"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0.100000000000001"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0.100000000000001"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0.100000000000001"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0.100000000000001"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20.100000000000001"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20.100000000000001"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20.100000000000001"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20.100000000000001"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0.100000000000001"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0.100000000000001"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0.100000000000001"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0.100000000000001"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0.100000000000001"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0.100000000000001"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0.100000000000001"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0.100000000000001"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0.100000000000001"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0.100000000000001"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0.100000000000001"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20.100000000000001"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20.100000000000001"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20.100000000000001"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20.100000000000001"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20.100000000000001"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0.100000000000001"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0.100000000000001"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0.100000000000001"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0.100000000000001"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0.100000000000001"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0.100000000000001"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0.100000000000001"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0.100000000000001"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0.100000000000001"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0.100000000000001"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0.100000000000001"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0.100000000000001"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0.100000000000001"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20.100000000000001"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20.100000000000001"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20.100000000000001"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20.100000000000001"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0.100000000000001"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0.100000000000001"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0.100000000000001"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0.100000000000001"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0.100000000000001"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0.100000000000001"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0.100000000000001"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0.100000000000001"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0.100000000000001"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0.100000000000001"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0.100000000000001"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20.100000000000001"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20.100000000000001"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20.100000000000001"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20.100000000000001"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20.100000000000001"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0.100000000000001"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0.100000000000001"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0.100000000000001"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0.100000000000001"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0.100000000000001"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0.100000000000001"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0.100000000000001"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0.100000000000001"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0.100000000000001"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0.100000000000001"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0.100000000000001"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0.100000000000001"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0.100000000000001"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0.100000000000001"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20.100000000000001"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20.100000000000001"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20.100000000000001"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0.100000000000001"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0.100000000000001"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0.100000000000001"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0.100000000000001"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0.100000000000001"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0.100000000000001"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0.100000000000001"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0.100000000000001"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0.100000000000001"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0.100000000000001"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0.100000000000001"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20.100000000000001"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20.100000000000001"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20.100000000000001"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20.100000000000001"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20.100000000000001"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0.100000000000001"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0.100000000000001"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0.100000000000001"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0.100000000000001"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0.100000000000001"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0.100000000000001"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0.100000000000001"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0.100000000000001"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0.100000000000001"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0.100000000000001"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0.100000000000001"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0.100000000000001"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0.100000000000001"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0.100000000000001"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20.100000000000001"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20.100000000000001"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20.100000000000001"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0.100000000000001"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0.100000000000001"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0.100000000000001"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0.100000000000001"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0.100000000000001"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0.100000000000001"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0.100000000000001"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0.100000000000001"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0.100000000000001"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0.100000000000001"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0.100000000000001"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20.100000000000001"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20.100000000000001"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20.100000000000001"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20.100000000000001"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20.100000000000001"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0.100000000000001"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0.100000000000001"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0.100000000000001"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0.100000000000001"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0.100000000000001"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0.100000000000001"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0.100000000000001"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0.100000000000001"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0.100000000000001"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0.100000000000001"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0.100000000000001"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0.100000000000001"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0.100000000000001"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0.100000000000001"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20.100000000000001"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20.100000000000001"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20.100000000000001"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0.100000000000001"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0.100000000000001"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0.100000000000001"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0.100000000000001"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0.100000000000001"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0.100000000000001"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0.100000000000001"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0.100000000000001"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0.100000000000001"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0.100000000000001"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0.100000000000001"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20.100000000000001"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20.100000000000001"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20.100000000000001"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20.100000000000001"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20.100000000000001"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0.100000000000001"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0.100000000000001"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0.100000000000001"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0.100000000000001"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0.100000000000001"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0.100000000000001"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0.100000000000001"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0.100000000000001"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0.100000000000001"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0.100000000000001"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0.100000000000001"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0.100000000000001"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0.100000000000001"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0.100000000000001"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20.100000000000001"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20.100000000000001"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20.100000000000001"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20.100000000000001"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20.100000000000001"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20.100000000000001"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20.100000000000001"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20.100000000000001"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20.100000000000001"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20.100000000000001"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20.100000000000001"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20.100000000000001"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20.100000000000001"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20.100000000000001"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20.100000000000001"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20.100000000000001"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20.100000000000001"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20.100000000000001"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20.100000000000001"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20.100000000000001"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20.100000000000001"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20.100000000000001"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20.100000000000001"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20.100000000000001"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20.100000000000001"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20.100000000000001"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20.100000000000001"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20.100000000000001"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20.100000000000001"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20.100000000000001"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20.100000000000001"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t="20.100000000000001" customHeight="1" x14ac:dyDescent="0.15"/>
    <row r="1141" spans="1:51" ht="20.100000000000001" customHeight="1" x14ac:dyDescent="0.15"/>
    <row r="1142" spans="1:51" ht="20.100000000000001" customHeight="1" x14ac:dyDescent="0.15"/>
    <row r="1143"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 sqref="K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文教及び科学振興</v>
      </c>
      <c r="O3" s="13"/>
      <c r="P3" s="12" t="s">
        <v>75</v>
      </c>
      <c r="Q3" s="17" t="s">
        <v>715</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7"/>
      <c r="AA2" s="828"/>
      <c r="AB2" s="1023" t="s">
        <v>11</v>
      </c>
      <c r="AC2" s="1024"/>
      <c r="AD2" s="1025"/>
      <c r="AE2" s="1029" t="s">
        <v>392</v>
      </c>
      <c r="AF2" s="1029"/>
      <c r="AG2" s="1029"/>
      <c r="AH2" s="1029"/>
      <c r="AI2" s="1029" t="s">
        <v>414</v>
      </c>
      <c r="AJ2" s="1029"/>
      <c r="AK2" s="1029"/>
      <c r="AL2" s="557"/>
      <c r="AM2" s="1029" t="s">
        <v>511</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7"/>
      <c r="AA9" s="828"/>
      <c r="AB9" s="1023" t="s">
        <v>11</v>
      </c>
      <c r="AC9" s="1024"/>
      <c r="AD9" s="1025"/>
      <c r="AE9" s="1029" t="s">
        <v>392</v>
      </c>
      <c r="AF9" s="1029"/>
      <c r="AG9" s="1029"/>
      <c r="AH9" s="1029"/>
      <c r="AI9" s="1029" t="s">
        <v>414</v>
      </c>
      <c r="AJ9" s="1029"/>
      <c r="AK9" s="1029"/>
      <c r="AL9" s="557"/>
      <c r="AM9" s="1029" t="s">
        <v>511</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7"/>
      <c r="AA16" s="828"/>
      <c r="AB16" s="1023" t="s">
        <v>11</v>
      </c>
      <c r="AC16" s="1024"/>
      <c r="AD16" s="1025"/>
      <c r="AE16" s="1029" t="s">
        <v>392</v>
      </c>
      <c r="AF16" s="1029"/>
      <c r="AG16" s="1029"/>
      <c r="AH16" s="1029"/>
      <c r="AI16" s="1029" t="s">
        <v>414</v>
      </c>
      <c r="AJ16" s="1029"/>
      <c r="AK16" s="1029"/>
      <c r="AL16" s="557"/>
      <c r="AM16" s="1029" t="s">
        <v>511</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7"/>
      <c r="AA23" s="828"/>
      <c r="AB23" s="1023" t="s">
        <v>11</v>
      </c>
      <c r="AC23" s="1024"/>
      <c r="AD23" s="1025"/>
      <c r="AE23" s="1029" t="s">
        <v>392</v>
      </c>
      <c r="AF23" s="1029"/>
      <c r="AG23" s="1029"/>
      <c r="AH23" s="1029"/>
      <c r="AI23" s="1029" t="s">
        <v>414</v>
      </c>
      <c r="AJ23" s="1029"/>
      <c r="AK23" s="1029"/>
      <c r="AL23" s="557"/>
      <c r="AM23" s="1029" t="s">
        <v>511</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7"/>
      <c r="AA30" s="828"/>
      <c r="AB30" s="1023" t="s">
        <v>11</v>
      </c>
      <c r="AC30" s="1024"/>
      <c r="AD30" s="1025"/>
      <c r="AE30" s="1029" t="s">
        <v>392</v>
      </c>
      <c r="AF30" s="1029"/>
      <c r="AG30" s="1029"/>
      <c r="AH30" s="1029"/>
      <c r="AI30" s="1029" t="s">
        <v>414</v>
      </c>
      <c r="AJ30" s="1029"/>
      <c r="AK30" s="1029"/>
      <c r="AL30" s="557"/>
      <c r="AM30" s="1029" t="s">
        <v>511</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7"/>
      <c r="AA37" s="828"/>
      <c r="AB37" s="1023" t="s">
        <v>11</v>
      </c>
      <c r="AC37" s="1024"/>
      <c r="AD37" s="1025"/>
      <c r="AE37" s="1029" t="s">
        <v>392</v>
      </c>
      <c r="AF37" s="1029"/>
      <c r="AG37" s="1029"/>
      <c r="AH37" s="1029"/>
      <c r="AI37" s="1029" t="s">
        <v>414</v>
      </c>
      <c r="AJ37" s="1029"/>
      <c r="AK37" s="1029"/>
      <c r="AL37" s="557"/>
      <c r="AM37" s="1029" t="s">
        <v>511</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7"/>
      <c r="AA44" s="828"/>
      <c r="AB44" s="1023" t="s">
        <v>11</v>
      </c>
      <c r="AC44" s="1024"/>
      <c r="AD44" s="1025"/>
      <c r="AE44" s="1029" t="s">
        <v>392</v>
      </c>
      <c r="AF44" s="1029"/>
      <c r="AG44" s="1029"/>
      <c r="AH44" s="1029"/>
      <c r="AI44" s="1029" t="s">
        <v>414</v>
      </c>
      <c r="AJ44" s="1029"/>
      <c r="AK44" s="1029"/>
      <c r="AL44" s="557"/>
      <c r="AM44" s="1029" t="s">
        <v>511</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7"/>
      <c r="AA51" s="828"/>
      <c r="AB51" s="557" t="s">
        <v>11</v>
      </c>
      <c r="AC51" s="1024"/>
      <c r="AD51" s="1025"/>
      <c r="AE51" s="1029" t="s">
        <v>392</v>
      </c>
      <c r="AF51" s="1029"/>
      <c r="AG51" s="1029"/>
      <c r="AH51" s="1029"/>
      <c r="AI51" s="1029" t="s">
        <v>414</v>
      </c>
      <c r="AJ51" s="1029"/>
      <c r="AK51" s="1029"/>
      <c r="AL51" s="557"/>
      <c r="AM51" s="1029" t="s">
        <v>511</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7"/>
      <c r="AA58" s="828"/>
      <c r="AB58" s="1023" t="s">
        <v>11</v>
      </c>
      <c r="AC58" s="1024"/>
      <c r="AD58" s="1025"/>
      <c r="AE58" s="1029" t="s">
        <v>392</v>
      </c>
      <c r="AF58" s="1029"/>
      <c r="AG58" s="1029"/>
      <c r="AH58" s="1029"/>
      <c r="AI58" s="1029" t="s">
        <v>414</v>
      </c>
      <c r="AJ58" s="1029"/>
      <c r="AK58" s="1029"/>
      <c r="AL58" s="557"/>
      <c r="AM58" s="1029" t="s">
        <v>511</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7"/>
      <c r="AA65" s="828"/>
      <c r="AB65" s="1023" t="s">
        <v>11</v>
      </c>
      <c r="AC65" s="1024"/>
      <c r="AD65" s="1025"/>
      <c r="AE65" s="1029" t="s">
        <v>392</v>
      </c>
      <c r="AF65" s="1029"/>
      <c r="AG65" s="1029"/>
      <c r="AH65" s="1029"/>
      <c r="AI65" s="1029" t="s">
        <v>414</v>
      </c>
      <c r="AJ65" s="1029"/>
      <c r="AK65" s="1029"/>
      <c r="AL65" s="557"/>
      <c r="AM65" s="1029" t="s">
        <v>511</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7"/>
      <c r="I3" s="667"/>
      <c r="J3" s="667"/>
      <c r="K3" s="667"/>
      <c r="L3" s="666" t="s">
        <v>18</v>
      </c>
      <c r="M3" s="667"/>
      <c r="N3" s="667"/>
      <c r="O3" s="667"/>
      <c r="P3" s="667"/>
      <c r="Q3" s="667"/>
      <c r="R3" s="667"/>
      <c r="S3" s="667"/>
      <c r="T3" s="667"/>
      <c r="U3" s="667"/>
      <c r="V3" s="667"/>
      <c r="W3" s="667"/>
      <c r="X3" s="668"/>
      <c r="Y3" s="652" t="s">
        <v>19</v>
      </c>
      <c r="Z3" s="653"/>
      <c r="AA3" s="653"/>
      <c r="AB3" s="796"/>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3"/>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1"/>
      <c r="AY15">
        <f>COUNTA($G$17,$AC$17)</f>
        <v>0</v>
      </c>
    </row>
    <row r="16" spans="1:51" ht="25.5" customHeight="1" x14ac:dyDescent="0.15">
      <c r="A16" s="1042"/>
      <c r="B16" s="1043"/>
      <c r="C16" s="1043"/>
      <c r="D16" s="1043"/>
      <c r="E16" s="1043"/>
      <c r="F16" s="1044"/>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6"/>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3"/>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1"/>
      <c r="AY28">
        <f>COUNTA($G$30,$AC$30)</f>
        <v>0</v>
      </c>
    </row>
    <row r="29" spans="1:51" ht="24.75" customHeight="1" x14ac:dyDescent="0.15">
      <c r="A29" s="1042"/>
      <c r="B29" s="1043"/>
      <c r="C29" s="1043"/>
      <c r="D29" s="1043"/>
      <c r="E29" s="1043"/>
      <c r="F29" s="1044"/>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6"/>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3"/>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1"/>
      <c r="AY41">
        <f>COUNTA($G$43,$AC$43)</f>
        <v>0</v>
      </c>
    </row>
    <row r="42" spans="1:51" ht="24.75" customHeight="1" x14ac:dyDescent="0.15">
      <c r="A42" s="1042"/>
      <c r="B42" s="1043"/>
      <c r="C42" s="1043"/>
      <c r="D42" s="1043"/>
      <c r="E42" s="1043"/>
      <c r="F42" s="1044"/>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6"/>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3"/>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1"/>
      <c r="AY55">
        <f>COUNTA($G$57,$AC$57)</f>
        <v>0</v>
      </c>
    </row>
    <row r="56" spans="1:51" ht="24.75" customHeight="1" x14ac:dyDescent="0.15">
      <c r="A56" s="1042"/>
      <c r="B56" s="1043"/>
      <c r="C56" s="1043"/>
      <c r="D56" s="1043"/>
      <c r="E56" s="1043"/>
      <c r="F56" s="1044"/>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6"/>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3"/>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1"/>
      <c r="AY68">
        <f>COUNTA($G$70,$AC$70)</f>
        <v>0</v>
      </c>
    </row>
    <row r="69" spans="1:51" ht="25.5" customHeight="1" x14ac:dyDescent="0.15">
      <c r="A69" s="1042"/>
      <c r="B69" s="1043"/>
      <c r="C69" s="1043"/>
      <c r="D69" s="1043"/>
      <c r="E69" s="1043"/>
      <c r="F69" s="1044"/>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6"/>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3"/>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1"/>
      <c r="AY81">
        <f>COUNTA($G$83,$AC$83)</f>
        <v>0</v>
      </c>
    </row>
    <row r="82" spans="1:51" ht="24.75" customHeight="1" x14ac:dyDescent="0.15">
      <c r="A82" s="1042"/>
      <c r="B82" s="1043"/>
      <c r="C82" s="1043"/>
      <c r="D82" s="1043"/>
      <c r="E82" s="1043"/>
      <c r="F82" s="1044"/>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6"/>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3"/>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1"/>
      <c r="AY94">
        <f>COUNTA($G$96,$AC$96)</f>
        <v>0</v>
      </c>
    </row>
    <row r="95" spans="1:51" ht="24.75" customHeight="1" x14ac:dyDescent="0.15">
      <c r="A95" s="1042"/>
      <c r="B95" s="1043"/>
      <c r="C95" s="1043"/>
      <c r="D95" s="1043"/>
      <c r="E95" s="1043"/>
      <c r="F95" s="1044"/>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6"/>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3"/>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c r="AY108">
        <f>COUNTA($G$110,$AC$110)</f>
        <v>0</v>
      </c>
    </row>
    <row r="109" spans="1:51" ht="24.75" customHeight="1" x14ac:dyDescent="0.15">
      <c r="A109" s="1042"/>
      <c r="B109" s="1043"/>
      <c r="C109" s="1043"/>
      <c r="D109" s="1043"/>
      <c r="E109" s="1043"/>
      <c r="F109" s="1044"/>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3"/>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c r="AY121">
        <f>COUNTA($G$123,$AC$123)</f>
        <v>0</v>
      </c>
    </row>
    <row r="122" spans="1:51" ht="25.5" customHeight="1" x14ac:dyDescent="0.15">
      <c r="A122" s="1042"/>
      <c r="B122" s="1043"/>
      <c r="C122" s="1043"/>
      <c r="D122" s="1043"/>
      <c r="E122" s="1043"/>
      <c r="F122" s="1044"/>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3"/>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c r="AY134">
        <f>COUNTA($G$136,$AC$136)</f>
        <v>0</v>
      </c>
    </row>
    <row r="135" spans="1:51" ht="24.75" customHeight="1" x14ac:dyDescent="0.15">
      <c r="A135" s="1042"/>
      <c r="B135" s="1043"/>
      <c r="C135" s="1043"/>
      <c r="D135" s="1043"/>
      <c r="E135" s="1043"/>
      <c r="F135" s="1044"/>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3"/>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c r="AY147">
        <f>COUNTA($G$149,$AC$149)</f>
        <v>0</v>
      </c>
    </row>
    <row r="148" spans="1:51" ht="24.75" customHeight="1" x14ac:dyDescent="0.15">
      <c r="A148" s="1042"/>
      <c r="B148" s="1043"/>
      <c r="C148" s="1043"/>
      <c r="D148" s="1043"/>
      <c r="E148" s="1043"/>
      <c r="F148" s="1044"/>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3"/>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c r="AY161">
        <f>COUNTA($G$163,$AC$163)</f>
        <v>0</v>
      </c>
    </row>
    <row r="162" spans="1:51" ht="24.75" customHeight="1" x14ac:dyDescent="0.15">
      <c r="A162" s="1042"/>
      <c r="B162" s="1043"/>
      <c r="C162" s="1043"/>
      <c r="D162" s="1043"/>
      <c r="E162" s="1043"/>
      <c r="F162" s="1044"/>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3"/>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c r="AY174">
        <f>COUNTA($G$176,$AC$176)</f>
        <v>0</v>
      </c>
    </row>
    <row r="175" spans="1:51" ht="25.5" customHeight="1" x14ac:dyDescent="0.15">
      <c r="A175" s="1042"/>
      <c r="B175" s="1043"/>
      <c r="C175" s="1043"/>
      <c r="D175" s="1043"/>
      <c r="E175" s="1043"/>
      <c r="F175" s="1044"/>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3"/>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c r="AY187">
        <f>COUNTA($G$189,$AC$189)</f>
        <v>0</v>
      </c>
    </row>
    <row r="188" spans="1:51" ht="24.75" customHeight="1" x14ac:dyDescent="0.15">
      <c r="A188" s="1042"/>
      <c r="B188" s="1043"/>
      <c r="C188" s="1043"/>
      <c r="D188" s="1043"/>
      <c r="E188" s="1043"/>
      <c r="F188" s="1044"/>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3"/>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c r="AY200">
        <f>COUNTA($G$202,$AC$202)</f>
        <v>0</v>
      </c>
    </row>
    <row r="201" spans="1:51" ht="24.75" customHeight="1" x14ac:dyDescent="0.15">
      <c r="A201" s="1042"/>
      <c r="B201" s="1043"/>
      <c r="C201" s="1043"/>
      <c r="D201" s="1043"/>
      <c r="E201" s="1043"/>
      <c r="F201" s="1044"/>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3"/>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c r="AY214">
        <f>COUNTA($G$216,$AC$216)</f>
        <v>0</v>
      </c>
    </row>
    <row r="215" spans="1:51" ht="24.75" customHeight="1" x14ac:dyDescent="0.15">
      <c r="A215" s="1042"/>
      <c r="B215" s="1043"/>
      <c r="C215" s="1043"/>
      <c r="D215" s="1043"/>
      <c r="E215" s="1043"/>
      <c r="F215" s="1044"/>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3"/>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c r="AY227">
        <f>COUNTA($G$229,$AC$229)</f>
        <v>0</v>
      </c>
    </row>
    <row r="228" spans="1:51" ht="25.5" customHeight="1" x14ac:dyDescent="0.15">
      <c r="A228" s="1042"/>
      <c r="B228" s="1043"/>
      <c r="C228" s="1043"/>
      <c r="D228" s="1043"/>
      <c r="E228" s="1043"/>
      <c r="F228" s="1044"/>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3"/>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c r="AY240">
        <f>COUNTA($G$242,$AC$242)</f>
        <v>0</v>
      </c>
    </row>
    <row r="241" spans="1:51" ht="24.75" customHeight="1" x14ac:dyDescent="0.15">
      <c r="A241" s="1042"/>
      <c r="B241" s="1043"/>
      <c r="C241" s="1043"/>
      <c r="D241" s="1043"/>
      <c r="E241" s="1043"/>
      <c r="F241" s="1044"/>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3"/>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c r="AY253">
        <f>COUNTA($G$255,$AC$255)</f>
        <v>0</v>
      </c>
    </row>
    <row r="254" spans="1:51" ht="24.75" customHeight="1" x14ac:dyDescent="0.15">
      <c r="A254" s="1042"/>
      <c r="B254" s="1043"/>
      <c r="C254" s="1043"/>
      <c r="D254" s="1043"/>
      <c r="E254" s="1043"/>
      <c r="F254" s="1044"/>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3"/>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日野 淳士</dc:creator>
  <cp:lastModifiedBy>佐藤 正明</cp:lastModifiedBy>
  <cp:lastPrinted>2021-06-01T04:57:32Z</cp:lastPrinted>
  <dcterms:created xsi:type="dcterms:W3CDTF">2012-03-13T00:50:25Z</dcterms:created>
  <dcterms:modified xsi:type="dcterms:W3CDTF">2021-06-25T00:34:51Z</dcterms:modified>
</cp:coreProperties>
</file>