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２各部へ依頼\提出済みシートの整理\5 基本図\"/>
    </mc:Choice>
  </mc:AlternateContent>
  <bookViews>
    <workbookView xWindow="0" yWindow="0" windowWidth="28800" windowHeight="1221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50" i="3"/>
  <c r="AY606" i="3"/>
  <c r="AY369" i="3"/>
  <c r="AY213" i="3"/>
  <c r="AY459"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<sst xmlns="http://schemas.openxmlformats.org/spreadsheetml/2006/main" count="2499" uniqueCount="766">
  <si>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</si>
  <si>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</si>
  <si>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</si>
  <si>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</si>
  <si>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</si>
  <si>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</si>
  <si>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</si>
  <si>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</si>
  <si>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</si>
  <si>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</si>
  <si>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</si>
  <si>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</si>
  <si>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</si>
  <si>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</si>
  <si>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</si>
  <si>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</si>
  <si>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</si>
  <si>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</si>
  <si>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</si>
  <si>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</si>
  <si>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</si>
  <si>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</si>
  <si>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</si>
  <si>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</si>
  <si>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</si>
  <si>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</si>
  <si>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</si>
  <si>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</si>
  <si>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</si>
  <si>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</si>
  <si>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</si>
  <si>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</si>
  <si>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</si>
  <si>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</si>
  <si>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</si>
  <si>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</si>
  <si>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</si>
  <si>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</si>
  <si>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</si>
  <si>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</si>
  <si>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</si>
  <si>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</si>
  <si>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</si>
  <si>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</si>
  <si>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</si>
  <si>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</si>
  <si>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</si>
  <si>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</si>
  <si>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</si>
  <si>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</si>
  <si>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</si>
  <si>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</si>
  <si>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</si>
  <si>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</si>
  <si>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</si>
  <si>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</si>
  <si>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</si>
  <si>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</si>
  <si>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</si>
  <si>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</si>
  <si>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</si>
  <si>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</si>
  <si>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</si>
  <si>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</si>
  <si>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</si>
  <si>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</si>
  <si>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</si>
  <si>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</si>
  <si>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</si>
  <si>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</si>
  <si>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</si>
  <si>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</si>
  <si>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</si>
  <si>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</si>
  <si>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</si>
  <si>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</si>
  <si>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</si>
  <si>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</si>
  <si>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</si>
  <si>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</si>
  <si>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</si>
  <si>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</si>
  <si>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</si>
  <si>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</si>
  <si>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</si>
  <si>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</si>
  <si>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</si>
  <si>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</si>
  <si>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</si>
  <si>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</si>
  <si>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</si>
  <si>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</si>
  <si>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</si>
  <si>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</si>
  <si>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</si>
  <si>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</si>
  <si>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</si>
  <si>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</si>
  <si>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</si>
  <si>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</si>
  <si>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</si>
  <si>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</si>
  <si>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</si>
  <si>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</si>
  <si>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</si>
  <si>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</si>
  <si>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</si>
  <si>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</si>
  <si>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</si>
  <si>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</si>
  <si>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</si>
  <si>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</si>
  <si>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</si>
  <si>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</si>
  <si>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</si>
  <si>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</si>
  <si>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</si>
  <si>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</si>
  <si>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</si>
  <si>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</si>
  <si>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</si>
  <si>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</si>
  <si>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</si>
  <si>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</si>
  <si>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</si>
  <si>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</si>
  <si>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</si>
  <si>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</si>
  <si>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</si>
  <si>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</si>
  <si>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</si>
  <si>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</si>
  <si>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</si>
  <si>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</si>
  <si>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</si>
  <si>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</si>
  <si>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</si>
  <si>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</si>
  <si>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</si>
  <si>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</si>
  <si>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</si>
  <si>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</si>
  <si>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</si>
  <si>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</si>
  <si>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</si>
  <si>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</si>
  <si>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</si>
  <si>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</si>
  <si>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</si>
  <si>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</si>
  <si>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</si>
  <si>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</si>
  <si>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</si>
  <si>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</si>
  <si>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</si>
  <si>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</si>
  <si>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</si>
  <si>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</si>
  <si>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</si>
  <si>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</si>
  <si>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</si>
  <si>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</si>
  <si>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</si>
  <si>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</si>
  <si>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</si>
  <si>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</si>
  <si>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</si>
  <si>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</si>
  <si>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</si>
  <si>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</si>
  <si>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</si>
  <si>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</si>
  <si>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</si>
  <si>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</si>
  <si>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</si>
  <si>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</si>
  <si>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</si>
  <si>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</si>
  <si>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</si>
  <si>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</si>
  <si>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</si>
  <si>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</si>
  <si>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</si>
  <si>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</si>
  <si>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</si>
  <si>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</si>
  <si>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</si>
  <si>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</si>
  <si>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</si>
  <si>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</si>
  <si>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</si>
  <si>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</si>
  <si>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</si>
  <si>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</si>
  <si>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</si>
  <si>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</si>
  <si>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</si>
  <si>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</si>
  <si>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</si>
  <si>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</si>
  <si>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</si>
  <si>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</si>
  <si>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</si>
  <si>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</si>
  <si>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</si>
  <si>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</si>
  <si>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</si>
  <si>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</si>
  <si>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</si>
  <si>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</si>
  <si>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</si>
  <si>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</si>
  <si>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</si>
  <si>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</si>
  <si>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</si>
  <si>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</si>
  <si>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</si>
  <si>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</si>
  <si>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</si>
  <si>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</si>
  <si>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</si>
  <si>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</si>
  <si>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</si>
  <si>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</si>
  <si>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</si>
  <si>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</si>
  <si>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</si>
  <si>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</si>
  <si>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</si>
  <si>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</si>
  <si>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</si>
  <si>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</si>
  <si>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</si>
  <si>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</si>
  <si>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</si>
  <si>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</si>
  <si>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</si>
  <si>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</si>
  <si>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</si>
  <si>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</si>
  <si>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</si>
  <si>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</si>
  <si>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</si>
  <si>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</si>
  <si>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</si>
  <si>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</si>
  <si>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</si>
  <si>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</si>
  <si>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</si>
  <si>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</si>
  <si>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</si>
  <si>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</si>
  <si>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</si>
  <si>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</si>
  <si>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</si>
  <si>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</si>
  <si>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</si>
  <si>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</si>
  <si>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</si>
  <si>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</si>
  <si>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</si>
  <si>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</si>
  <si>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</si>
  <si>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</si>
  <si>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</si>
  <si>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</si>
  <si>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</si>
  <si>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</si>
  <si>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</si>
  <si>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</si>
  <si>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</si>
  <si>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</si>
  <si>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</si>
  <si>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</si>
  <si>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</si>
  <si>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</si>
  <si>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</si>
  <si>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</si>
  <si>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</si>
  <si>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</si>
  <si>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</si>
  <si>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</si>
  <si>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</si>
  <si>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</si>
  <si>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</si>
  <si>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</si>
  <si>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</si>
  <si>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</si>
  <si>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</si>
  <si>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</si>
  <si>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</si>
  <si>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</si>
  <si>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</si>
  <si>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</si>
  <si>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</si>
  <si>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</si>
  <si>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</si>
  <si>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</si>
  <si>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</si>
  <si>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</si>
  <si>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</si>
  <si>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</si>
  <si>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</si>
  <si>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</si>
  <si>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</si>
  <si>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</si>
  <si>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</si>
  <si>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</si>
  <si>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</si>
  <si>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</si>
  <si>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</si>
  <si>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</si>
  <si>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</si>
  <si>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</si>
  <si>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</si>
  <si>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</si>
  <si>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</si>
  <si>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</si>
  <si>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</si>
  <si>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</si>
  <si>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</si>
  <si>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</si>
  <si>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</si>
  <si>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</si>
  <si>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</si>
  <si>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</si>
  <si>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</si>
  <si>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</si>
  <si>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</si>
  <si>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</si>
  <si>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</si>
  <si>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</si>
  <si>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</si>
  <si>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</si>
  <si>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</si>
  <si>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</si>
  <si>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</si>
  <si>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</si>
  <si>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</si>
  <si>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</si>
  <si>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</si>
  <si>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</si>
  <si>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</si>
  <si>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</si>
  <si>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</si>
  <si>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</si>
  <si>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</si>
  <si>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</si>
  <si>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</si>
  <si>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</si>
  <si>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</si>
  <si>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</si>
  <si>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</si>
  <si>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</si>
  <si>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</si>
  <si>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</si>
  <si>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</si>
  <si>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</si>
  <si>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</si>
  <si>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</si>
  <si>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</si>
  <si>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</si>
  <si>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</si>
  <si>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</si>
  <si>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</si>
  <si>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</si>
  <si>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</si>
  <si>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</si>
  <si>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</si>
  <si>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</si>
  <si>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</si>
  <si>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</si>
  <si>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</si>
  <si>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</si>
  <si>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</si>
  <si>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</si>
  <si>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</si>
  <si>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</si>
  <si>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</si>
  <si>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</si>
  <si>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</si>
  <si>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</si>
  <si>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</si>
  <si>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</si>
  <si>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</si>
  <si>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</si>
  <si>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</si>
  <si>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</si>
  <si>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</si>
  <si>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</si>
  <si>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</si>
  <si>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</si>
  <si>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</si>
  <si>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</si>
  <si>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</si>
  <si>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</si>
  <si>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</si>
  <si>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</si>
  <si>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</si>
  <si>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</si>
  <si>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</si>
  <si>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</si>
  <si>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</si>
  <si>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</si>
  <si>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</si>
  <si>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</si>
  <si>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</si>
  <si>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</si>
  <si>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</si>
  <si>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</si>
  <si>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</si>
  <si>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</si>
  <si>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</si>
  <si>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</si>
  <si>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</si>
  <si>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</si>
  <si>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</si>
  <si>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</si>
  <si>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</si>
  <si>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</si>
  <si>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</si>
  <si>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</si>
  <si>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</si>
  <si>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</si>
  <si>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</si>
  <si>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</si>
  <si>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</si>
  <si>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</si>
  <si>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</si>
  <si>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</si>
  <si>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</si>
  <si>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</si>
  <si>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</si>
  <si>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</si>
  <si>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</si>
  <si>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</si>
  <si>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</si>
  <si>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</si>
  <si>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</si>
  <si>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</si>
  <si>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</si>
  <si>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</si>
  <si>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</si>
  <si>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</si>
  <si>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</si>
  <si>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</si>
  <si>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</si>
  <si>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</si>
  <si>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</si>
  <si>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</si>
  <si>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</si>
  <si>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</si>
  <si>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</si>
  <si>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</si>
  <si>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</si>
  <si>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</si>
  <si>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</si>
  <si>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</si>
  <si>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</si>
  <si>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</si>
  <si>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</si>
  <si>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</si>
  <si>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</si>
  <si>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</si>
  <si>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</si>
  <si>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</si>
  <si>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</si>
  <si>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</si>
  <si>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</si>
  <si>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</si>
  <si>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</si>
  <si>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</si>
  <si>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</si>
  <si>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</si>
  <si>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</si>
  <si>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</si>
  <si>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</si>
  <si>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</si>
  <si>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</si>
  <si>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</si>
  <si>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</si>
  <si>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</si>
  <si>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</si>
  <si>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</si>
  <si>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</si>
  <si>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</si>
  <si>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</si>
  <si>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</si>
  <si>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</si>
  <si>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</si>
  <si>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</si>
  <si>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</si>
  <si>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</si>
  <si>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</si>
  <si>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</si>
  <si>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</si>
  <si>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</si>
  <si>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</si>
  <si>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</si>
  <si>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</si>
  <si>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</si>
  <si>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</si>
  <si>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</si>
  <si>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</si>
  <si>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</si>
  <si>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</si>
  <si>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</si>
  <si>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</si>
  <si>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</si>
  <si>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</si>
  <si>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</si>
  <si>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</si>
  <si>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</si>
  <si>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</si>
  <si>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</si>
  <si>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</si>
  <si>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</si>
  <si>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</si>
  <si>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</si>
  <si>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</si>
  <si>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</si>
  <si>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</si>
  <si>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</si>
  <si>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</si>
  <si>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</si>
  <si>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</si>
  <si>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</si>
  <si>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</si>
  <si>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</si>
  <si>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</si>
  <si>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</si>
  <si>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</si>
  <si>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</si>
  <si>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</si>
  <si>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</si>
  <si>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</si>
  <si>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</si>
  <si>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</si>
  <si>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</si>
  <si>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</si>
  <si>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</si>
  <si>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</si>
  <si>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</si>
  <si>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</si>
  <si>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</si>
  <si>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</si>
  <si>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</si>
  <si>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</si>
  <si>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</si>
  <si>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</si>
  <si>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</si>
  <si>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</si>
  <si>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</si>
  <si>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</si>
  <si>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</si>
  <si>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</si>
  <si>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</si>
  <si>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</si>
  <si>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</si>
  <si>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</si>
  <si>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</si>
  <si>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</si>
  <si>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</si>
  <si>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</si>
  <si>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</si>
  <si>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</si>
  <si>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</si>
  <si>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</si>
  <si>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</si>
  <si>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</si>
  <si>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</si>
  <si>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</si>
  <si>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</si>
  <si>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</si>
  <si>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</si>
  <si>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</si>
  <si>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</si>
  <si>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</si>
  <si>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</si>
  <si>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</si>
  <si>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</si>
  <si>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</si>
  <si>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</si>
  <si>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</si>
  <si>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</si>
  <si>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</si>
  <si>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</si>
  <si>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</si>
  <si>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</si>
  <si>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</si>
  <si>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</si>
  <si>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</si>
  <si>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</si>
  <si>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</si>
  <si>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</si>
  <si>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</si>
  <si>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</si>
  <si>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</si>
  <si>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</si>
  <si>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</si>
  <si>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</si>
  <si>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</si>
  <si>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</si>
  <si>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</si>
  <si>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</si>
  <si>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</si>
  <si>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</si>
  <si>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</si>
  <si>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</si>
  <si>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</si>
  <si>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</si>
  <si>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</si>
  <si>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</si>
  <si>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</si>
  <si>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</si>
  <si>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</si>
  <si>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</si>
  <si>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</si>
  <si>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</si>
  <si>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</si>
  <si>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</si>
  <si>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</si>
  <si>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</si>
  <si>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国土地理院</t>
  </si>
  <si>
    <t>昭和28年度</t>
  </si>
  <si>
    <t>終了予定なし</t>
  </si>
  <si>
    <t>基本図情報部管理課</t>
  </si>
  <si>
    <t>測量法（第3条～第4条、第11条～第12条、第27条、第31条）、地理空間情報活用推進基本法（第2条～第4条、第7条、第9条、第11条～第18条）</t>
  </si>
  <si>
    <t>-</t>
  </si>
  <si>
    <t>測量庁費</t>
  </si>
  <si>
    <t>職員旅費</t>
  </si>
  <si>
    <t>毎年度、国及び地方公共団体の災害対策本部における電子国土基本図の利用率を100％にする。</t>
  </si>
  <si>
    <t>国及び地方公共団体の災害対策本部における利用率（電子国土基本図の利用件数／提供件数）</t>
  </si>
  <si>
    <t>電子国土基本図の更新面積</t>
  </si>
  <si>
    <t>ｋ㎡</t>
  </si>
  <si>
    <t>予算実績額／電子国土基本図の更新面積</t>
    <phoneticPr fontId="5"/>
  </si>
  <si>
    <t>千円/㎢</t>
  </si>
  <si>
    <t>千円/㎢</t>
    <phoneticPr fontId="5"/>
  </si>
  <si>
    <t>10　国土の総合的な利用、整備及び保全、国土に関する情報の整備</t>
  </si>
  <si>
    <t>38　国土の位置・形状を定めるための調査及び地理空間情報の整備・活用を推進する</t>
  </si>
  <si>
    <t>件</t>
  </si>
  <si>
    <t>456</t>
  </si>
  <si>
    <t>431</t>
  </si>
  <si>
    <t>462</t>
  </si>
  <si>
    <t>391</t>
  </si>
  <si>
    <t>378</t>
  </si>
  <si>
    <t>395</t>
  </si>
  <si>
    <t>412</t>
  </si>
  <si>
    <t>403</t>
  </si>
  <si>
    <t>405</t>
  </si>
  <si>
    <t>○</t>
  </si>
  <si>
    <t>国交</t>
  </si>
  <si>
    <t>課長　笹嶋　英季</t>
    <rPh sb="3" eb="5">
      <t>ササジマ</t>
    </rPh>
    <rPh sb="6" eb="7">
      <t>エイ</t>
    </rPh>
    <rPh sb="7" eb="8">
      <t>キ</t>
    </rPh>
    <phoneticPr fontId="5"/>
  </si>
  <si>
    <t>電子国土基本図整備経費</t>
    <rPh sb="0" eb="2">
      <t>デンシ</t>
    </rPh>
    <rPh sb="2" eb="4">
      <t>コクド</t>
    </rPh>
    <rPh sb="4" eb="7">
      <t>キホンズ</t>
    </rPh>
    <rPh sb="7" eb="9">
      <t>セイビ</t>
    </rPh>
    <rPh sb="9" eb="11">
      <t>ケイヒ</t>
    </rPh>
    <phoneticPr fontId="5"/>
  </si>
  <si>
    <t>地理空間情報ライブラリーのコンテンツである電子国土基本図を着実に整備・更新し、地理空間情報ライブラリーの内容の充実に寄与する。</t>
    <phoneticPr fontId="5"/>
  </si>
  <si>
    <t>(株)テクノマップ</t>
    <phoneticPr fontId="5"/>
  </si>
  <si>
    <t>役務</t>
    <rPh sb="0" eb="2">
      <t>エキム</t>
    </rPh>
    <phoneticPr fontId="5"/>
  </si>
  <si>
    <t>電子国土基本図(基盤地図情報)迅速更新業務(単価契約)</t>
    <phoneticPr fontId="5"/>
  </si>
  <si>
    <t>A.(株)テクノマップ</t>
    <phoneticPr fontId="5"/>
  </si>
  <si>
    <t>電子国土基本図(地図情報)面的更新業務(R2その2)</t>
    <phoneticPr fontId="5"/>
  </si>
  <si>
    <t>役務</t>
    <phoneticPr fontId="5"/>
  </si>
  <si>
    <t>(株)パスコ</t>
    <phoneticPr fontId="5"/>
  </si>
  <si>
    <t>空中写真撮影(九州・沖縄地区)</t>
    <phoneticPr fontId="5"/>
  </si>
  <si>
    <t>3次元地図データ仕様の検討に係る調査業務</t>
    <phoneticPr fontId="5"/>
  </si>
  <si>
    <t>ソフトウェア(ERDAS)の保守</t>
    <phoneticPr fontId="5"/>
  </si>
  <si>
    <t>(株)GIS関東</t>
    <phoneticPr fontId="5"/>
  </si>
  <si>
    <t>(株)コスモソニックツーワン</t>
    <phoneticPr fontId="5"/>
  </si>
  <si>
    <t>電子国土基本図(地図情報)DB等運用支援及びデータ作成業務</t>
    <phoneticPr fontId="5"/>
  </si>
  <si>
    <t>(株)ナカノアイシステム</t>
    <phoneticPr fontId="5"/>
  </si>
  <si>
    <t>(株)協同測量社</t>
    <phoneticPr fontId="5"/>
  </si>
  <si>
    <t>(株)ウエスコ</t>
    <phoneticPr fontId="5"/>
  </si>
  <si>
    <t>ライカジオシステムズ(株)</t>
    <phoneticPr fontId="5"/>
  </si>
  <si>
    <t>デジタル航空カメラ装置の賃貸借</t>
    <phoneticPr fontId="5"/>
  </si>
  <si>
    <t>(株)マプコン</t>
    <phoneticPr fontId="5"/>
  </si>
  <si>
    <t>(株)オーシスマップ</t>
    <phoneticPr fontId="5"/>
  </si>
  <si>
    <t>電子国土基本図(地図情報)面的更新業務(R2その1)</t>
    <phoneticPr fontId="5"/>
  </si>
  <si>
    <t>電子国土基本図(地図情報)面的更新業務(R2九州)</t>
    <phoneticPr fontId="5"/>
  </si>
  <si>
    <t>空中写真撮影(中部2地区)</t>
    <phoneticPr fontId="5"/>
  </si>
  <si>
    <t>電子国土基本図(地図情報)面的更新業務(R2その4)</t>
    <phoneticPr fontId="5"/>
  </si>
  <si>
    <t>空中写真撮影(九州2地区)</t>
    <phoneticPr fontId="5"/>
  </si>
  <si>
    <t>空中写真撮影(九州1地区)</t>
    <phoneticPr fontId="5"/>
  </si>
  <si>
    <t>電子国土基本図(地図情報)面的更新業務(R2その3)</t>
    <phoneticPr fontId="5"/>
  </si>
  <si>
    <t>ソフトウェア(PC-MAPPING)の保守</t>
    <phoneticPr fontId="5"/>
  </si>
  <si>
    <t>電子地形図画像生成プログラム</t>
    <phoneticPr fontId="5"/>
  </si>
  <si>
    <t>2万5千分1地形図ラスターファイル出力プログラム</t>
    <phoneticPr fontId="5"/>
  </si>
  <si>
    <t>有</t>
  </si>
  <si>
    <t>‐</t>
  </si>
  <si>
    <t>電子国土基本図は国土の基本となる地図情報であり、国土の管理において必要不可欠である。</t>
    <phoneticPr fontId="5"/>
  </si>
  <si>
    <t>国土の管理、領土の明示などの観点から国の責務として整備すべき優先度の高い事業である。</t>
    <phoneticPr fontId="5"/>
  </si>
  <si>
    <t>契約方式は指名競争契約を原則としている。
競争性のない随意契約となったものは著作権等により他者が実施できない業務であった。</t>
    <phoneticPr fontId="5"/>
  </si>
  <si>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</si>
  <si>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</si>
  <si>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</si>
  <si>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国及び地方公共団体の災害対策本部等で確実に利用されている。</t>
    <rPh sb="10" eb="12">
      <t>サイガイ</t>
    </rPh>
    <rPh sb="12" eb="14">
      <t>タイサク</t>
    </rPh>
    <rPh sb="14" eb="16">
      <t>ホンブ</t>
    </rPh>
    <rPh sb="16" eb="17">
      <t>ナド</t>
    </rPh>
    <rPh sb="18" eb="20">
      <t>カクジツ</t>
    </rPh>
    <rPh sb="21" eb="23">
      <t>リヨウ</t>
    </rPh>
    <phoneticPr fontId="5"/>
  </si>
  <si>
    <t>当初見込み以上の活動実績が得られている。</t>
    <phoneticPr fontId="5"/>
  </si>
  <si>
    <t>複数の形態で刊行され、管内図作成等に活用されている。</t>
    <phoneticPr fontId="5"/>
  </si>
  <si>
    <t>・引き続きコスト削減に努めながら、電子国土基本図の整備・更新を確実に実施していく。また、契約方式については透明性・公平性・競争性の高い発注方法･発注先の選定に努める。</t>
    <phoneticPr fontId="5"/>
  </si>
  <si>
    <t>・国家の基本図として、領土の明示・国土の管理等に必要不可欠なデータであり、特に災害発生時には国及び地方公共団体の災害対策本部等で確実に利用されている。
・共通に利用される電子地図上の位置の基準として、産学官の広い分野で活用されており、様々な地理空間情報等の下支えとなっている。
・業務の実施にあたっては、作業計画の事前確認を行うとともに、工程管理を通じて実施内容、支出先や使途について明確に把握できるよう適宜確認を行っている。</t>
    <phoneticPr fontId="5"/>
  </si>
  <si>
    <t>(株)みるくる</t>
    <phoneticPr fontId="5"/>
  </si>
  <si>
    <t>測量法で定める「基本測量に関する長期計画」に基づく我が国の基本図の事業であり、また、地理空間情報活用推進基本計画において、国土地理院が更新を行うと定められている。</t>
    <rPh sb="50" eb="52">
      <t>スイシン</t>
    </rPh>
    <phoneticPr fontId="5"/>
  </si>
  <si>
    <t>電子国土基本図は、我が国の領土の明示、国土の適切な管理を行うために必要不可欠な地理空間情報である。国家の基本図であり、基盤地図情報を骨格とする電子国土基本図を着実に整備・更新することで、国土の管理・保全、防災の推進、行政事務の効率化、地理空間情報の高度活用による国民生活の向上、国民経済の健全な発展に資することを目的とする。</t>
    <rPh sb="0" eb="2">
      <t>デンシ</t>
    </rPh>
    <rPh sb="2" eb="4">
      <t>コクド</t>
    </rPh>
    <rPh sb="4" eb="7">
      <t>キホンズ</t>
    </rPh>
    <rPh sb="9" eb="10">
      <t>ワ</t>
    </rPh>
    <rPh sb="11" eb="12">
      <t>クニ</t>
    </rPh>
    <rPh sb="13" eb="15">
      <t>リョウド</t>
    </rPh>
    <rPh sb="16" eb="18">
      <t>メイジ</t>
    </rPh>
    <rPh sb="19" eb="21">
      <t>コクド</t>
    </rPh>
    <rPh sb="22" eb="24">
      <t>テキセツ</t>
    </rPh>
    <rPh sb="25" eb="27">
      <t>カンリ</t>
    </rPh>
    <rPh sb="28" eb="29">
      <t>オコナ</t>
    </rPh>
    <rPh sb="33" eb="35">
      <t>ヒツヨウ</t>
    </rPh>
    <rPh sb="35" eb="38">
      <t>フカケツ</t>
    </rPh>
    <rPh sb="39" eb="41">
      <t>チリ</t>
    </rPh>
    <rPh sb="41" eb="43">
      <t>クウカン</t>
    </rPh>
    <rPh sb="43" eb="45">
      <t>ジョウホウ</t>
    </rPh>
    <rPh sb="49" eb="51">
      <t>コッカ</t>
    </rPh>
    <rPh sb="52" eb="55">
      <t>キホンズ</t>
    </rPh>
    <rPh sb="59" eb="61">
      <t>キバン</t>
    </rPh>
    <rPh sb="61" eb="63">
      <t>チズ</t>
    </rPh>
    <rPh sb="63" eb="65">
      <t>ジョウホウ</t>
    </rPh>
    <rPh sb="66" eb="68">
      <t>コッカク</t>
    </rPh>
    <rPh sb="71" eb="73">
      <t>デンシ</t>
    </rPh>
    <rPh sb="73" eb="75">
      <t>コクド</t>
    </rPh>
    <rPh sb="75" eb="78">
      <t>キホンズ</t>
    </rPh>
    <rPh sb="79" eb="81">
      <t>チャクジツ</t>
    </rPh>
    <rPh sb="82" eb="84">
      <t>セイビ</t>
    </rPh>
    <rPh sb="85" eb="87">
      <t>コウシン</t>
    </rPh>
    <rPh sb="93" eb="95">
      <t>コクド</t>
    </rPh>
    <rPh sb="96" eb="98">
      <t>カンリ</t>
    </rPh>
    <rPh sb="99" eb="101">
      <t>ホゼン</t>
    </rPh>
    <rPh sb="102" eb="104">
      <t>ボウサイ</t>
    </rPh>
    <rPh sb="105" eb="107">
      <t>スイシン</t>
    </rPh>
    <rPh sb="108" eb="110">
      <t>ギョウセイ</t>
    </rPh>
    <rPh sb="110" eb="112">
      <t>ジム</t>
    </rPh>
    <rPh sb="113" eb="116">
      <t>コウリツカ</t>
    </rPh>
    <rPh sb="117" eb="119">
      <t>チリ</t>
    </rPh>
    <rPh sb="119" eb="121">
      <t>クウカン</t>
    </rPh>
    <rPh sb="121" eb="123">
      <t>ジョウホウ</t>
    </rPh>
    <rPh sb="124" eb="126">
      <t>コウド</t>
    </rPh>
    <rPh sb="126" eb="128">
      <t>カツヨウ</t>
    </rPh>
    <rPh sb="131" eb="133">
      <t>コクミン</t>
    </rPh>
    <rPh sb="133" eb="135">
      <t>セイカツ</t>
    </rPh>
    <rPh sb="136" eb="138">
      <t>コウジョウ</t>
    </rPh>
    <rPh sb="139" eb="141">
      <t>コクミン</t>
    </rPh>
    <rPh sb="141" eb="143">
      <t>ケイザイ</t>
    </rPh>
    <rPh sb="144" eb="146">
      <t>ケンゼン</t>
    </rPh>
    <rPh sb="147" eb="149">
      <t>ハッテン</t>
    </rPh>
    <rPh sb="150" eb="151">
      <t>シ</t>
    </rPh>
    <rPh sb="156" eb="158">
      <t>モクテキ</t>
    </rPh>
    <phoneticPr fontId="5"/>
  </si>
  <si>
    <t>A.民間企業</t>
    <rPh sb="2" eb="4">
      <t>ミンカン</t>
    </rPh>
    <rPh sb="4" eb="6">
      <t>キギョウ</t>
    </rPh>
    <phoneticPr fontId="5"/>
  </si>
  <si>
    <t>B.公益法人等</t>
    <rPh sb="2" eb="4">
      <t>コウエキ</t>
    </rPh>
    <rPh sb="4" eb="6">
      <t>ホウジン</t>
    </rPh>
    <rPh sb="6" eb="7">
      <t>トウ</t>
    </rPh>
    <phoneticPr fontId="5"/>
  </si>
  <si>
    <t>C.地方測量部等</t>
    <rPh sb="2" eb="4">
      <t>チホウ</t>
    </rPh>
    <rPh sb="4" eb="6">
      <t>ソクリョウ</t>
    </rPh>
    <rPh sb="6" eb="7">
      <t>ブ</t>
    </rPh>
    <rPh sb="7" eb="8">
      <t>トウ</t>
    </rPh>
    <phoneticPr fontId="5"/>
  </si>
  <si>
    <t>D.民間企業</t>
    <rPh sb="2" eb="4">
      <t>ミンカン</t>
    </rPh>
    <rPh sb="4" eb="6">
      <t>キギョウ</t>
    </rPh>
    <phoneticPr fontId="5"/>
  </si>
  <si>
    <t>(一財)日本地図センター</t>
    <phoneticPr fontId="5"/>
  </si>
  <si>
    <t>衛星画像配信サービス（GEOSPACE CDS)</t>
    <phoneticPr fontId="5"/>
  </si>
  <si>
    <t>中海漁業協同組合</t>
    <phoneticPr fontId="5"/>
  </si>
  <si>
    <t>消耗品購入</t>
    <phoneticPr fontId="5"/>
  </si>
  <si>
    <t>中海湖沼調査に伴う調査船用船及び測量機材保管用倉庫借り上げ</t>
    <phoneticPr fontId="5"/>
  </si>
  <si>
    <t>ソフトウェア（ER-Mapper)の保守</t>
    <phoneticPr fontId="5"/>
  </si>
  <si>
    <t>(株)パスコ</t>
    <phoneticPr fontId="5"/>
  </si>
  <si>
    <t xml:space="preserve">
デジタル空中写真の撮影及び地図と重なる空中写真（正射画像）を整備・更新するとともに、空中写真（正射画像）や都市計画図等の法定図書を活用して、電子国土基本図を着実に整備・更新する。また様々な行政機関で公共測量として実施される航空レーザ測量成果を活用し、標高データを整備・更新する。</t>
    <rPh sb="35" eb="37">
      <t>コウシン</t>
    </rPh>
    <rPh sb="62" eb="64">
      <t>ホウテイ</t>
    </rPh>
    <rPh sb="64" eb="66">
      <t>トショ</t>
    </rPh>
    <rPh sb="80" eb="82">
      <t>チャクジツ</t>
    </rPh>
    <rPh sb="83" eb="85">
      <t>セイビ</t>
    </rPh>
    <rPh sb="86" eb="88">
      <t>コウシン</t>
    </rPh>
    <rPh sb="93" eb="95">
      <t>サマザマ</t>
    </rPh>
    <rPh sb="96" eb="98">
      <t>ギョウセイ</t>
    </rPh>
    <rPh sb="98" eb="100">
      <t>キカン</t>
    </rPh>
    <rPh sb="101" eb="103">
      <t>コウキョウ</t>
    </rPh>
    <rPh sb="103" eb="105">
      <t>ソクリョウ</t>
    </rPh>
    <rPh sb="108" eb="110">
      <t>ジッシ</t>
    </rPh>
    <rPh sb="113" eb="115">
      <t>コウクウ</t>
    </rPh>
    <rPh sb="118" eb="120">
      <t>ソクリョウ</t>
    </rPh>
    <rPh sb="120" eb="122">
      <t>セイカ</t>
    </rPh>
    <rPh sb="123" eb="125">
      <t>カツヨウ</t>
    </rPh>
    <rPh sb="127" eb="129">
      <t>ヒョウコウ</t>
    </rPh>
    <rPh sb="133" eb="135">
      <t>セイビ</t>
    </rPh>
    <rPh sb="136" eb="138">
      <t>コウシン</t>
    </rPh>
    <phoneticPr fontId="5"/>
  </si>
  <si>
    <t>国土交通省国土地理院調べ（国及び地方公共団体の災害対策本部における利用率の調査）（令和3年4月）</t>
    <phoneticPr fontId="5"/>
  </si>
  <si>
    <t>134　地理空間情報ライブラリーの内容の充実（地理空間情報ライブラリー情報登録件数）</t>
    <phoneticPr fontId="5"/>
  </si>
  <si>
    <t>451</t>
    <phoneticPr fontId="5"/>
  </si>
  <si>
    <t>425</t>
    <phoneticPr fontId="5"/>
  </si>
  <si>
    <t>456</t>
    <phoneticPr fontId="5"/>
  </si>
  <si>
    <t>389</t>
    <phoneticPr fontId="5"/>
  </si>
  <si>
    <t>375</t>
    <phoneticPr fontId="5"/>
  </si>
  <si>
    <t>392</t>
    <phoneticPr fontId="5"/>
  </si>
  <si>
    <t>409</t>
    <phoneticPr fontId="5"/>
  </si>
  <si>
    <t>400</t>
    <phoneticPr fontId="5"/>
  </si>
  <si>
    <t>四国地方測量部</t>
    <phoneticPr fontId="5"/>
  </si>
  <si>
    <t>中国地方測量部</t>
    <rPh sb="0" eb="2">
      <t>チュウゴク</t>
    </rPh>
    <rPh sb="2" eb="7">
      <t>チホウソクリョウブ</t>
    </rPh>
    <phoneticPr fontId="5"/>
  </si>
  <si>
    <t>近畿地方測量部</t>
    <rPh sb="0" eb="2">
      <t>キンキ</t>
    </rPh>
    <phoneticPr fontId="5"/>
  </si>
  <si>
    <t>九州地方測量部</t>
    <rPh sb="0" eb="2">
      <t>キュウシュウ</t>
    </rPh>
    <phoneticPr fontId="5"/>
  </si>
  <si>
    <t>関東地方測量部</t>
    <rPh sb="0" eb="2">
      <t>カントウ</t>
    </rPh>
    <phoneticPr fontId="5"/>
  </si>
  <si>
    <t>北海道地方測量部</t>
    <rPh sb="0" eb="3">
      <t>ホッカイドウ</t>
    </rPh>
    <phoneticPr fontId="5"/>
  </si>
  <si>
    <t>北陸地方測量部</t>
    <rPh sb="0" eb="2">
      <t>ホクリク</t>
    </rPh>
    <phoneticPr fontId="5"/>
  </si>
  <si>
    <t>中部地方測量部</t>
    <rPh sb="0" eb="2">
      <t>チュウブ</t>
    </rPh>
    <phoneticPr fontId="5"/>
  </si>
  <si>
    <t>沖縄支所</t>
    <rPh sb="0" eb="4">
      <t>オキナワシショ</t>
    </rPh>
    <phoneticPr fontId="5"/>
  </si>
  <si>
    <t>東北地方測量部</t>
    <rPh sb="0" eb="2">
      <t>トウホク</t>
    </rPh>
    <phoneticPr fontId="5"/>
  </si>
  <si>
    <t>備品購入</t>
    <rPh sb="0" eb="4">
      <t>ビヒンコウニュウ</t>
    </rPh>
    <phoneticPr fontId="5"/>
  </si>
  <si>
    <t>（株）西文舘</t>
    <phoneticPr fontId="5"/>
  </si>
  <si>
    <t>（株）サン商事</t>
    <phoneticPr fontId="5"/>
  </si>
  <si>
    <t>石元商事(株)</t>
    <phoneticPr fontId="5"/>
  </si>
  <si>
    <t>日電工業（株）</t>
    <phoneticPr fontId="5"/>
  </si>
  <si>
    <t>（株）オフィスサプライズ</t>
    <phoneticPr fontId="5"/>
  </si>
  <si>
    <t>（株）加島事務機</t>
    <phoneticPr fontId="5"/>
  </si>
  <si>
    <t>（株）文商永野</t>
    <phoneticPr fontId="5"/>
  </si>
  <si>
    <t>（有）マサミコーポレーション</t>
    <phoneticPr fontId="5"/>
  </si>
  <si>
    <t>（株）ユニットコム</t>
    <phoneticPr fontId="5"/>
  </si>
  <si>
    <t>消耗品購入</t>
    <phoneticPr fontId="5"/>
  </si>
  <si>
    <t>備品・消耗品購入</t>
    <rPh sb="0" eb="2">
      <t>ビヒン</t>
    </rPh>
    <rPh sb="3" eb="6">
      <t>ショウモウヒン</t>
    </rPh>
    <rPh sb="6" eb="8">
      <t>コウニュウ</t>
    </rPh>
    <phoneticPr fontId="5"/>
  </si>
  <si>
    <t>（株）広島県官報販売所</t>
    <phoneticPr fontId="5"/>
  </si>
  <si>
    <t>消耗品購入</t>
    <phoneticPr fontId="5"/>
  </si>
  <si>
    <t>-</t>
    <phoneticPr fontId="5"/>
  </si>
  <si>
    <t>-</t>
    <phoneticPr fontId="5"/>
  </si>
  <si>
    <t>-</t>
    <phoneticPr fontId="5"/>
  </si>
  <si>
    <t>-</t>
    <phoneticPr fontId="5"/>
  </si>
  <si>
    <t>国庫債務負担行為等</t>
  </si>
  <si>
    <t>-</t>
    <phoneticPr fontId="5"/>
  </si>
  <si>
    <t>-</t>
    <phoneticPr fontId="5"/>
  </si>
  <si>
    <t>A</t>
  </si>
  <si>
    <t>457,872/43,128</t>
    <phoneticPr fontId="5"/>
  </si>
  <si>
    <t>446,902/38,542</t>
    <phoneticPr fontId="5"/>
  </si>
  <si>
    <t>435,766/38080</t>
    <phoneticPr fontId="5"/>
  </si>
  <si>
    <t>1,259,557/70,837</t>
    <phoneticPr fontId="5"/>
  </si>
  <si>
    <t>-</t>
    <phoneticPr fontId="5"/>
  </si>
  <si>
    <t>402</t>
    <phoneticPr fontId="5"/>
  </si>
  <si>
    <t>基本測量に関する長期計画（平成26年策定）
地理空間情報活用推進基本計画（平成29年閣議決定）
社会資本整備重点計画（令和3年閣議決定）
防災基本計画（令和3年中央防災会議決定）
気候変動の影響への適応計画（平成27年閣議決定）</t>
    <rPh sb="59" eb="61">
      <t>レイワ</t>
    </rPh>
    <rPh sb="62" eb="63">
      <t>ネン</t>
    </rPh>
    <rPh sb="69" eb="75">
      <t>ボウサイキホンケイカク</t>
    </rPh>
    <rPh sb="76" eb="78">
      <t>レイワ</t>
    </rPh>
    <phoneticPr fontId="5"/>
  </si>
  <si>
    <t>-</t>
    <phoneticPr fontId="5"/>
  </si>
  <si>
    <t>D.</t>
    <phoneticPr fontId="5"/>
  </si>
  <si>
    <t>C.</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</si>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</sst>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22412</xdr:colOff>
      <xdr:row>748</xdr:row>
      <xdr:rowOff>179294</xdr:rowOff>
    </xdr:from>
    <xdr:to>
      <xdr:col>49</xdr:col>
      <xdr:colOff>12967</xdr:colOff>
      <xdr:row>767</xdr:row>
      <xdr:rowOff>352170</xdr:rowOff>
    </xdr:to>
    <xdr:grpSp>
      <xdr:nvGrpSpPr>
        <xdr:cNvPr id="24" name="グループ化 23"/>
        <xdr:cNvGrpSpPr/>
      </xdr:nvGrpSpPr>
      <xdr:grpSpPr>
        <a:xfrm>
          <a:off x="1422587" y="41032019"/>
          <a:ext cx="8391605" cy="7811926"/>
          <a:chOff x="1434353" y="42649588"/>
          <a:chExt cx="8462202" cy="7748053"/>
        </a:xfrm>
      </xdr:grpSpPr>
      <xdr:sp macro="" textlink="">
        <xdr:nvSpPr>
          <xdr:cNvPr id="2" name="Text Box 6"/>
          <xdr:cNvSpPr txBox="1">
            <a:spLocks noChangeArrowheads="1"/>
          </xdr:cNvSpPr>
        </xdr:nvSpPr>
        <xdr:spPr bwMode="auto">
          <a:xfrm>
            <a:off x="2330229" y="42669945"/>
            <a:ext cx="1445522" cy="7984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436</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3" name="Text Box 12"/>
          <xdr:cNvSpPr txBox="1">
            <a:spLocks noChangeArrowheads="1"/>
          </xdr:cNvSpPr>
        </xdr:nvSpPr>
        <xdr:spPr bwMode="auto">
          <a:xfrm>
            <a:off x="5449841" y="42669744"/>
            <a:ext cx="926306" cy="471409"/>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4" name="Text Box 14"/>
          <xdr:cNvSpPr txBox="1">
            <a:spLocks noChangeArrowheads="1"/>
          </xdr:cNvSpPr>
        </xdr:nvSpPr>
        <xdr:spPr bwMode="auto">
          <a:xfrm>
            <a:off x="4833595" y="44149315"/>
            <a:ext cx="5062960" cy="282948"/>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sp macro="" textlink="">
        <xdr:nvSpPr>
          <xdr:cNvPr id="5" name="Text Box 19"/>
          <xdr:cNvSpPr txBox="1">
            <a:spLocks noChangeArrowheads="1"/>
          </xdr:cNvSpPr>
        </xdr:nvSpPr>
        <xdr:spPr bwMode="auto">
          <a:xfrm>
            <a:off x="4842730" y="44477834"/>
            <a:ext cx="1742083" cy="5532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44</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425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AutoShape 25"/>
          <xdr:cNvSpPr>
            <a:spLocks noChangeArrowheads="1"/>
          </xdr:cNvSpPr>
        </xdr:nvSpPr>
        <xdr:spPr bwMode="auto">
          <a:xfrm>
            <a:off x="4798990" y="45141895"/>
            <a:ext cx="3320232" cy="4730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20"/>
          <xdr:cNvSpPr txBox="1">
            <a:spLocks noChangeArrowheads="1"/>
          </xdr:cNvSpPr>
        </xdr:nvSpPr>
        <xdr:spPr bwMode="auto">
          <a:xfrm>
            <a:off x="4920240" y="47115139"/>
            <a:ext cx="3303253" cy="632512"/>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sp macro="" textlink="">
        <xdr:nvSpPr>
          <xdr:cNvPr id="8" name="Text Box 33"/>
          <xdr:cNvSpPr txBox="1">
            <a:spLocks noChangeArrowheads="1"/>
          </xdr:cNvSpPr>
        </xdr:nvSpPr>
        <xdr:spPr bwMode="auto">
          <a:xfrm>
            <a:off x="3591510" y="48370623"/>
            <a:ext cx="1880052" cy="6911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Text Box 19"/>
          <xdr:cNvSpPr txBox="1">
            <a:spLocks noChangeArrowheads="1"/>
          </xdr:cNvSpPr>
        </xdr:nvSpPr>
        <xdr:spPr bwMode="auto">
          <a:xfrm>
            <a:off x="4842614" y="46376692"/>
            <a:ext cx="1730813" cy="7271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25"/>
          <xdr:cNvSpPr>
            <a:spLocks noChangeArrowheads="1"/>
          </xdr:cNvSpPr>
        </xdr:nvSpPr>
        <xdr:spPr bwMode="auto">
          <a:xfrm>
            <a:off x="4813371" y="47189771"/>
            <a:ext cx="3361507" cy="463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25"/>
          <xdr:cNvSpPr>
            <a:spLocks noChangeArrowheads="1"/>
          </xdr:cNvSpPr>
        </xdr:nvSpPr>
        <xdr:spPr bwMode="auto">
          <a:xfrm>
            <a:off x="1754655" y="43543857"/>
            <a:ext cx="2780926" cy="5161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Text Box 20"/>
          <xdr:cNvSpPr txBox="1">
            <a:spLocks noChangeArrowheads="1"/>
          </xdr:cNvSpPr>
        </xdr:nvSpPr>
        <xdr:spPr bwMode="auto">
          <a:xfrm>
            <a:off x="1434353" y="43635671"/>
            <a:ext cx="3396831" cy="30936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sp macro="" textlink="">
        <xdr:nvSpPr>
          <xdr:cNvPr id="13" name="Text Box 20"/>
          <xdr:cNvSpPr txBox="1">
            <a:spLocks noChangeArrowheads="1"/>
          </xdr:cNvSpPr>
        </xdr:nvSpPr>
        <xdr:spPr bwMode="auto">
          <a:xfrm>
            <a:off x="4974541" y="45054344"/>
            <a:ext cx="3185391" cy="635977"/>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sp macro="" textlink="">
        <xdr:nvSpPr>
          <xdr:cNvPr id="14" name="Text Box 19"/>
          <xdr:cNvSpPr txBox="1">
            <a:spLocks noChangeArrowheads="1"/>
          </xdr:cNvSpPr>
        </xdr:nvSpPr>
        <xdr:spPr bwMode="auto">
          <a:xfrm>
            <a:off x="5786313" y="49656439"/>
            <a:ext cx="1702051" cy="74120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xnSp macro="">
        <xdr:nvCxnSpPr>
          <xdr:cNvPr id="15" name="カギ線コネクタ 81"/>
          <xdr:cNvCxnSpPr>
            <a:stCxn id="21" idx="2"/>
            <a:endCxn id="14" idx="1"/>
          </xdr:cNvCxnSpPr>
        </xdr:nvCxnSpPr>
        <xdr:spPr>
          <a:xfrm rot="16200000" flipH="1">
            <a:off x="4880621" y="49124990"/>
            <a:ext cx="534823" cy="12765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Text Box 14"/>
          <xdr:cNvSpPr txBox="1">
            <a:spLocks noChangeArrowheads="1"/>
          </xdr:cNvSpPr>
        </xdr:nvSpPr>
        <xdr:spPr bwMode="auto">
          <a:xfrm>
            <a:off x="5800504" y="49365086"/>
            <a:ext cx="237946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sp macro="" textlink="">
        <xdr:nvSpPr>
          <xdr:cNvPr id="17" name="Text Box 14"/>
          <xdr:cNvSpPr txBox="1">
            <a:spLocks noChangeArrowheads="1"/>
          </xdr:cNvSpPr>
        </xdr:nvSpPr>
        <xdr:spPr bwMode="auto">
          <a:xfrm>
            <a:off x="4815876" y="46034594"/>
            <a:ext cx="4523107" cy="29015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随意契約（少額）</a:t>
            </a:r>
            <a:r>
              <a:rPr lang="ja-JP" altLang="en-US" sz="1100" b="0" i="0" u="none" strike="noStrike" baseline="0">
                <a:solidFill>
                  <a:srgbClr val="000000"/>
                </a:solidFill>
                <a:latin typeface="ＭＳ Ｐゴシック"/>
                <a:ea typeface="ＭＳ Ｐゴシック"/>
              </a:rPr>
              <a:t>等</a:t>
            </a:r>
            <a:r>
              <a:rPr lang="en-US" altLang="ja-JP" sz="1100" b="0" i="0" u="none" strike="noStrike" baseline="0">
                <a:solidFill>
                  <a:srgbClr val="000000"/>
                </a:solidFill>
                <a:latin typeface="ＭＳ Ｐゴシック"/>
                <a:ea typeface="ＭＳ Ｐゴシック"/>
              </a:rPr>
              <a:t>】</a:t>
            </a:r>
          </a:p>
        </xdr:txBody>
      </xdr:sp>
      <xdr:cxnSp macro="">
        <xdr:nvCxnSpPr>
          <xdr:cNvPr id="18" name="直線矢印コネクタ 17"/>
          <xdr:cNvCxnSpPr/>
        </xdr:nvCxnSpPr>
        <xdr:spPr>
          <a:xfrm>
            <a:off x="3055996" y="46770551"/>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AutoShape 49"/>
          <xdr:cNvSpPr>
            <a:spLocks noChangeArrowheads="1"/>
          </xdr:cNvSpPr>
        </xdr:nvSpPr>
        <xdr:spPr bwMode="auto">
          <a:xfrm>
            <a:off x="5309687" y="42649588"/>
            <a:ext cx="1059363" cy="4788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0" name="直線矢印コネクタ 19"/>
          <xdr:cNvCxnSpPr/>
        </xdr:nvCxnSpPr>
        <xdr:spPr>
          <a:xfrm>
            <a:off x="3060700" y="44708482"/>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 Box 20"/>
          <xdr:cNvSpPr txBox="1">
            <a:spLocks noChangeArrowheads="1"/>
          </xdr:cNvSpPr>
        </xdr:nvSpPr>
        <xdr:spPr bwMode="auto">
          <a:xfrm>
            <a:off x="3719793" y="49149933"/>
            <a:ext cx="1579918" cy="34592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消耗品購入、備品購入</a:t>
            </a:r>
          </a:p>
        </xdr:txBody>
      </xdr:sp>
      <xdr:sp macro="" textlink="">
        <xdr:nvSpPr>
          <xdr:cNvPr id="22" name="AutoShape 25"/>
          <xdr:cNvSpPr>
            <a:spLocks noChangeArrowheads="1"/>
          </xdr:cNvSpPr>
        </xdr:nvSpPr>
        <xdr:spPr bwMode="auto">
          <a:xfrm>
            <a:off x="3643592" y="49159458"/>
            <a:ext cx="1739153" cy="3281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3" name="カギ線コネクタ 81"/>
          <xdr:cNvCxnSpPr/>
        </xdr:nvCxnSpPr>
        <xdr:spPr>
          <a:xfrm rot="16200000" flipH="1">
            <a:off x="987586" y="46104013"/>
            <a:ext cx="4646817" cy="5259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318</v>
      </c>
      <c r="AJ2" s="936" t="s">
        <v>651</v>
      </c>
      <c r="AK2" s="936"/>
      <c r="AL2" s="936"/>
      <c r="AM2" s="936"/>
      <c r="AN2" s="83" t="s">
        <v>318</v>
      </c>
      <c r="AO2" s="936">
        <v>20</v>
      </c>
      <c r="AP2" s="936"/>
      <c r="AQ2" s="936"/>
      <c r="AR2" s="84" t="s">
        <v>621</v>
      </c>
      <c r="AS2" s="942">
        <v>474</v>
      </c>
      <c r="AT2" s="942"/>
      <c r="AU2" s="942"/>
      <c r="AV2" s="83" t="str">
        <f>IF(AW2="","","-")</f>
        <v/>
      </c>
      <c r="AW2" s="902"/>
      <c r="AX2" s="902"/>
    </row>
    <row r="3" spans="1:50" ht="21" customHeight="1" thickBot="1" x14ac:dyDescent="0.2">
      <c r="A3" s="852" t="s">
        <v>614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622</v>
      </c>
      <c r="AK3" s="854"/>
      <c r="AL3" s="854"/>
      <c r="AM3" s="854"/>
      <c r="AN3" s="854"/>
      <c r="AO3" s="854"/>
      <c r="AP3" s="854"/>
      <c r="AQ3" s="854"/>
      <c r="AR3" s="854"/>
      <c r="AS3" s="854"/>
      <c r="AT3" s="854"/>
      <c r="AU3" s="854"/>
      <c r="AV3" s="854"/>
      <c r="AW3" s="854"/>
      <c r="AX3" s="24" t="s">
        <v>64</v>
      </c>
    </row>
    <row r="4" spans="1:50" ht="24.75" customHeight="1" x14ac:dyDescent="0.15">
      <c r="A4" s="693" t="s">
        <v>25</v>
      </c>
      <c r="B4" s="694"/>
      <c r="C4" s="694"/>
      <c r="D4" s="694"/>
      <c r="E4" s="694"/>
      <c r="F4" s="694"/>
      <c r="G4" s="671" t="s">
        <v>653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4" t="s">
        <v>624</v>
      </c>
      <c r="H5" s="825"/>
      <c r="I5" s="825"/>
      <c r="J5" s="825"/>
      <c r="K5" s="825"/>
      <c r="L5" s="825"/>
      <c r="M5" s="826" t="s">
        <v>65</v>
      </c>
      <c r="N5" s="827"/>
      <c r="O5" s="827"/>
      <c r="P5" s="827"/>
      <c r="Q5" s="827"/>
      <c r="R5" s="828"/>
      <c r="S5" s="829" t="s">
        <v>625</v>
      </c>
      <c r="T5" s="825"/>
      <c r="U5" s="825"/>
      <c r="V5" s="825"/>
      <c r="W5" s="825"/>
      <c r="X5" s="830"/>
      <c r="Y5" s="687" t="s">
        <v>3</v>
      </c>
      <c r="Z5" s="532"/>
      <c r="AA5" s="532"/>
      <c r="AB5" s="532"/>
      <c r="AC5" s="532"/>
      <c r="AD5" s="533"/>
      <c r="AE5" s="688" t="s">
        <v>626</v>
      </c>
      <c r="AF5" s="688"/>
      <c r="AG5" s="688"/>
      <c r="AH5" s="688"/>
      <c r="AI5" s="688"/>
      <c r="AJ5" s="688"/>
      <c r="AK5" s="688"/>
      <c r="AL5" s="688"/>
      <c r="AM5" s="688"/>
      <c r="AN5" s="688"/>
      <c r="AO5" s="688"/>
      <c r="AP5" s="689"/>
      <c r="AQ5" s="690" t="s">
        <v>652</v>
      </c>
      <c r="AR5" s="691"/>
      <c r="AS5" s="691"/>
      <c r="AT5" s="691"/>
      <c r="AU5" s="691"/>
      <c r="AV5" s="691"/>
      <c r="AW5" s="691"/>
      <c r="AX5" s="692"/>
    </row>
    <row r="6" spans="1:50" ht="39" customHeight="1" x14ac:dyDescent="0.15">
      <c r="A6" s="695" t="s">
        <v>4</v>
      </c>
      <c r="B6" s="696"/>
      <c r="C6" s="696"/>
      <c r="D6" s="696"/>
      <c r="E6" s="696"/>
      <c r="F6" s="696"/>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82.5" customHeight="1" x14ac:dyDescent="0.15">
      <c r="A7" s="484" t="s">
        <v>22</v>
      </c>
      <c r="B7" s="485"/>
      <c r="C7" s="485"/>
      <c r="D7" s="485"/>
      <c r="E7" s="485"/>
      <c r="F7" s="486"/>
      <c r="G7" s="487" t="s">
        <v>627</v>
      </c>
      <c r="H7" s="488"/>
      <c r="I7" s="488"/>
      <c r="J7" s="488"/>
      <c r="K7" s="488"/>
      <c r="L7" s="488"/>
      <c r="M7" s="488"/>
      <c r="N7" s="488"/>
      <c r="O7" s="488"/>
      <c r="P7" s="488"/>
      <c r="Q7" s="488"/>
      <c r="R7" s="488"/>
      <c r="S7" s="488"/>
      <c r="T7" s="488"/>
      <c r="U7" s="488"/>
      <c r="V7" s="488"/>
      <c r="W7" s="488"/>
      <c r="X7" s="489"/>
      <c r="Y7" s="914" t="s">
        <v>301</v>
      </c>
      <c r="Z7" s="429"/>
      <c r="AA7" s="429"/>
      <c r="AB7" s="429"/>
      <c r="AC7" s="429"/>
      <c r="AD7" s="915"/>
      <c r="AE7" s="903" t="s">
        <v>761</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206</v>
      </c>
      <c r="B8" s="485"/>
      <c r="C8" s="485"/>
      <c r="D8" s="485"/>
      <c r="E8" s="485"/>
      <c r="F8" s="486"/>
      <c r="G8" s="937" t="str">
        <f>入力規則等!A27</f>
        <v>宇宙開発利用、海洋政策、国土強靱化施策、ＩＴ戦略</v>
      </c>
      <c r="H8" s="709"/>
      <c r="I8" s="709"/>
      <c r="J8" s="709"/>
      <c r="K8" s="709"/>
      <c r="L8" s="709"/>
      <c r="M8" s="709"/>
      <c r="N8" s="709"/>
      <c r="O8" s="709"/>
      <c r="P8" s="709"/>
      <c r="Q8" s="709"/>
      <c r="R8" s="709"/>
      <c r="S8" s="709"/>
      <c r="T8" s="709"/>
      <c r="U8" s="709"/>
      <c r="V8" s="709"/>
      <c r="W8" s="709"/>
      <c r="X8" s="938"/>
      <c r="Y8" s="831" t="s">
        <v>207</v>
      </c>
      <c r="Z8" s="832"/>
      <c r="AA8" s="832"/>
      <c r="AB8" s="832"/>
      <c r="AC8" s="832"/>
      <c r="AD8" s="833"/>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4" t="s">
        <v>23</v>
      </c>
      <c r="B9" s="835"/>
      <c r="C9" s="835"/>
      <c r="D9" s="835"/>
      <c r="E9" s="835"/>
      <c r="F9" s="835"/>
      <c r="G9" s="836" t="s">
        <v>700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9" t="s">
        <v>29</v>
      </c>
      <c r="B10" s="650"/>
      <c r="C10" s="650"/>
      <c r="D10" s="650"/>
      <c r="E10" s="650"/>
      <c r="F10" s="650"/>
      <c r="G10" s="743" t="s">
        <v>712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5" t="s">
        <v>24</v>
      </c>
      <c r="B12" s="956"/>
      <c r="C12" s="956"/>
      <c r="D12" s="956"/>
      <c r="E12" s="956"/>
      <c r="F12" s="957"/>
      <c r="G12" s="749"/>
      <c r="H12" s="750"/>
      <c r="I12" s="750"/>
      <c r="J12" s="750"/>
      <c r="K12" s="750"/>
      <c r="L12" s="750"/>
      <c r="M12" s="750"/>
      <c r="N12" s="750"/>
      <c r="O12" s="750"/>
      <c r="P12" s="436" t="s">
        <v>302</v>
      </c>
      <c r="Q12" s="431"/>
      <c r="R12" s="431"/>
      <c r="S12" s="431"/>
      <c r="T12" s="431"/>
      <c r="U12" s="431"/>
      <c r="V12" s="432"/>
      <c r="W12" s="436" t="s">
        <v>324</v>
      </c>
      <c r="X12" s="431"/>
      <c r="Y12" s="431"/>
      <c r="Z12" s="431"/>
      <c r="AA12" s="431"/>
      <c r="AB12" s="431"/>
      <c r="AC12" s="432"/>
      <c r="AD12" s="436" t="s">
        <v>611</v>
      </c>
      <c r="AE12" s="431"/>
      <c r="AF12" s="431"/>
      <c r="AG12" s="431"/>
      <c r="AH12" s="431"/>
      <c r="AI12" s="431"/>
      <c r="AJ12" s="432"/>
      <c r="AK12" s="436" t="s">
        <v>615</v>
      </c>
      <c r="AL12" s="431"/>
      <c r="AM12" s="431"/>
      <c r="AN12" s="431"/>
      <c r="AO12" s="431"/>
      <c r="AP12" s="431"/>
      <c r="AQ12" s="432"/>
      <c r="AR12" s="436" t="s">
        <v>616</v>
      </c>
      <c r="AS12" s="431"/>
      <c r="AT12" s="431"/>
      <c r="AU12" s="431"/>
      <c r="AV12" s="431"/>
      <c r="AW12" s="431"/>
      <c r="AX12" s="711"/>
    </row>
    <row r="13" spans="1:50" ht="21" customHeight="1" x14ac:dyDescent="0.15">
      <c r="A13" s="602"/>
      <c r="B13" s="603"/>
      <c r="C13" s="603"/>
      <c r="D13" s="603"/>
      <c r="E13" s="603"/>
      <c r="F13" s="604"/>
      <c r="G13" s="712" t="s">
        <v>6</v>
      </c>
      <c r="H13" s="713"/>
      <c r="I13" s="753" t="s">
        <v>7</v>
      </c>
      <c r="J13" s="754"/>
      <c r="K13" s="754"/>
      <c r="L13" s="754"/>
      <c r="M13" s="754"/>
      <c r="N13" s="754"/>
      <c r="O13" s="755"/>
      <c r="P13" s="646">
        <v>459</v>
      </c>
      <c r="Q13" s="647"/>
      <c r="R13" s="647"/>
      <c r="S13" s="647"/>
      <c r="T13" s="647"/>
      <c r="U13" s="647"/>
      <c r="V13" s="648"/>
      <c r="W13" s="646">
        <v>467</v>
      </c>
      <c r="X13" s="647"/>
      <c r="Y13" s="647"/>
      <c r="Z13" s="647"/>
      <c r="AA13" s="647"/>
      <c r="AB13" s="647"/>
      <c r="AC13" s="648"/>
      <c r="AD13" s="646">
        <v>429</v>
      </c>
      <c r="AE13" s="647"/>
      <c r="AF13" s="647"/>
      <c r="AG13" s="647"/>
      <c r="AH13" s="647"/>
      <c r="AI13" s="647"/>
      <c r="AJ13" s="648"/>
      <c r="AK13" s="646">
        <v>1228</v>
      </c>
      <c r="AL13" s="647"/>
      <c r="AM13" s="647"/>
      <c r="AN13" s="647"/>
      <c r="AO13" s="647"/>
      <c r="AP13" s="647"/>
      <c r="AQ13" s="648"/>
      <c r="AR13" s="911"/>
      <c r="AS13" s="912"/>
      <c r="AT13" s="912"/>
      <c r="AU13" s="912"/>
      <c r="AV13" s="912"/>
      <c r="AW13" s="912"/>
      <c r="AX13" s="913"/>
    </row>
    <row r="14" spans="1:50" ht="21" customHeight="1" x14ac:dyDescent="0.15">
      <c r="A14" s="602"/>
      <c r="B14" s="603"/>
      <c r="C14" s="603"/>
      <c r="D14" s="603"/>
      <c r="E14" s="603"/>
      <c r="F14" s="604"/>
      <c r="G14" s="714"/>
      <c r="H14" s="715"/>
      <c r="I14" s="700" t="s">
        <v>8</v>
      </c>
      <c r="J14" s="751"/>
      <c r="K14" s="751"/>
      <c r="L14" s="751"/>
      <c r="M14" s="751"/>
      <c r="N14" s="751"/>
      <c r="O14" s="752"/>
      <c r="P14" s="646" t="s">
        <v>628</v>
      </c>
      <c r="Q14" s="647"/>
      <c r="R14" s="647"/>
      <c r="S14" s="647"/>
      <c r="T14" s="647"/>
      <c r="U14" s="647"/>
      <c r="V14" s="648"/>
      <c r="W14" s="646" t="s">
        <v>628</v>
      </c>
      <c r="X14" s="647"/>
      <c r="Y14" s="647"/>
      <c r="Z14" s="647"/>
      <c r="AA14" s="647"/>
      <c r="AB14" s="647"/>
      <c r="AC14" s="648"/>
      <c r="AD14" s="646">
        <v>31</v>
      </c>
      <c r="AE14" s="647"/>
      <c r="AF14" s="647"/>
      <c r="AG14" s="647"/>
      <c r="AH14" s="647"/>
      <c r="AI14" s="647"/>
      <c r="AJ14" s="648"/>
      <c r="AK14" s="646" t="s">
        <v>747</v>
      </c>
      <c r="AL14" s="647"/>
      <c r="AM14" s="647"/>
      <c r="AN14" s="647"/>
      <c r="AO14" s="647"/>
      <c r="AP14" s="647"/>
      <c r="AQ14" s="648"/>
      <c r="AR14" s="777"/>
      <c r="AS14" s="777"/>
      <c r="AT14" s="777"/>
      <c r="AU14" s="777"/>
      <c r="AV14" s="777"/>
      <c r="AW14" s="777"/>
      <c r="AX14" s="778"/>
    </row>
    <row r="15" spans="1:50" ht="21" customHeight="1" x14ac:dyDescent="0.15">
      <c r="A15" s="602"/>
      <c r="B15" s="603"/>
      <c r="C15" s="603"/>
      <c r="D15" s="603"/>
      <c r="E15" s="603"/>
      <c r="F15" s="604"/>
      <c r="G15" s="714"/>
      <c r="H15" s="715"/>
      <c r="I15" s="700" t="s">
        <v>50</v>
      </c>
      <c r="J15" s="701"/>
      <c r="K15" s="701"/>
      <c r="L15" s="701"/>
      <c r="M15" s="701"/>
      <c r="N15" s="701"/>
      <c r="O15" s="702"/>
      <c r="P15" s="646" t="s">
        <v>628</v>
      </c>
      <c r="Q15" s="647"/>
      <c r="R15" s="647"/>
      <c r="S15" s="647"/>
      <c r="T15" s="647"/>
      <c r="U15" s="647"/>
      <c r="V15" s="648"/>
      <c r="W15" s="646" t="s">
        <v>628</v>
      </c>
      <c r="X15" s="647"/>
      <c r="Y15" s="647"/>
      <c r="Z15" s="647"/>
      <c r="AA15" s="647"/>
      <c r="AB15" s="647"/>
      <c r="AC15" s="648"/>
      <c r="AD15" s="646">
        <v>17</v>
      </c>
      <c r="AE15" s="647"/>
      <c r="AF15" s="647"/>
      <c r="AG15" s="647"/>
      <c r="AH15" s="647"/>
      <c r="AI15" s="647"/>
      <c r="AJ15" s="648"/>
      <c r="AK15" s="646">
        <v>31</v>
      </c>
      <c r="AL15" s="647"/>
      <c r="AM15" s="647"/>
      <c r="AN15" s="647"/>
      <c r="AO15" s="647"/>
      <c r="AP15" s="647"/>
      <c r="AQ15" s="648"/>
      <c r="AR15" s="646"/>
      <c r="AS15" s="647"/>
      <c r="AT15" s="647"/>
      <c r="AU15" s="647"/>
      <c r="AV15" s="647"/>
      <c r="AW15" s="647"/>
      <c r="AX15" s="791"/>
    </row>
    <row r="16" spans="1:50" ht="21" customHeight="1" x14ac:dyDescent="0.15">
      <c r="A16" s="602"/>
      <c r="B16" s="603"/>
      <c r="C16" s="603"/>
      <c r="D16" s="603"/>
      <c r="E16" s="603"/>
      <c r="F16" s="604"/>
      <c r="G16" s="714"/>
      <c r="H16" s="715"/>
      <c r="I16" s="700" t="s">
        <v>51</v>
      </c>
      <c r="J16" s="701"/>
      <c r="K16" s="701"/>
      <c r="L16" s="701"/>
      <c r="M16" s="701"/>
      <c r="N16" s="701"/>
      <c r="O16" s="702"/>
      <c r="P16" s="646" t="s">
        <v>628</v>
      </c>
      <c r="Q16" s="647"/>
      <c r="R16" s="647"/>
      <c r="S16" s="647"/>
      <c r="T16" s="647"/>
      <c r="U16" s="647"/>
      <c r="V16" s="648"/>
      <c r="W16" s="646">
        <v>-17</v>
      </c>
      <c r="X16" s="647"/>
      <c r="Y16" s="647"/>
      <c r="Z16" s="647"/>
      <c r="AA16" s="647"/>
      <c r="AB16" s="647"/>
      <c r="AC16" s="648"/>
      <c r="AD16" s="646">
        <v>-31</v>
      </c>
      <c r="AE16" s="647"/>
      <c r="AF16" s="647"/>
      <c r="AG16" s="647"/>
      <c r="AH16" s="647"/>
      <c r="AI16" s="647"/>
      <c r="AJ16" s="648"/>
      <c r="AK16" s="646" t="s">
        <v>747</v>
      </c>
      <c r="AL16" s="647"/>
      <c r="AM16" s="647"/>
      <c r="AN16" s="647"/>
      <c r="AO16" s="647"/>
      <c r="AP16" s="647"/>
      <c r="AQ16" s="648"/>
      <c r="AR16" s="746"/>
      <c r="AS16" s="747"/>
      <c r="AT16" s="747"/>
      <c r="AU16" s="747"/>
      <c r="AV16" s="747"/>
      <c r="AW16" s="747"/>
      <c r="AX16" s="748"/>
    </row>
    <row r="17" spans="1:50" ht="24.75" customHeight="1" x14ac:dyDescent="0.15">
      <c r="A17" s="602"/>
      <c r="B17" s="603"/>
      <c r="C17" s="603"/>
      <c r="D17" s="603"/>
      <c r="E17" s="603"/>
      <c r="F17" s="604"/>
      <c r="G17" s="714"/>
      <c r="H17" s="715"/>
      <c r="I17" s="700" t="s">
        <v>49</v>
      </c>
      <c r="J17" s="751"/>
      <c r="K17" s="751"/>
      <c r="L17" s="751"/>
      <c r="M17" s="751"/>
      <c r="N17" s="751"/>
      <c r="O17" s="752"/>
      <c r="P17" s="646" t="s">
        <v>628</v>
      </c>
      <c r="Q17" s="647"/>
      <c r="R17" s="647"/>
      <c r="S17" s="647"/>
      <c r="T17" s="647"/>
      <c r="U17" s="647"/>
      <c r="V17" s="648"/>
      <c r="W17" s="646" t="s">
        <v>628</v>
      </c>
      <c r="X17" s="647"/>
      <c r="Y17" s="647"/>
      <c r="Z17" s="647"/>
      <c r="AA17" s="647"/>
      <c r="AB17" s="647"/>
      <c r="AC17" s="648"/>
      <c r="AD17" s="646" t="s">
        <v>628</v>
      </c>
      <c r="AE17" s="647"/>
      <c r="AF17" s="647"/>
      <c r="AG17" s="647"/>
      <c r="AH17" s="647"/>
      <c r="AI17" s="647"/>
      <c r="AJ17" s="648"/>
      <c r="AK17" s="646" t="s">
        <v>747</v>
      </c>
      <c r="AL17" s="647"/>
      <c r="AM17" s="647"/>
      <c r="AN17" s="647"/>
      <c r="AO17" s="647"/>
      <c r="AP17" s="647"/>
      <c r="AQ17" s="648"/>
      <c r="AR17" s="909"/>
      <c r="AS17" s="909"/>
      <c r="AT17" s="909"/>
      <c r="AU17" s="909"/>
      <c r="AV17" s="909"/>
      <c r="AW17" s="909"/>
      <c r="AX17" s="910"/>
    </row>
    <row r="18" spans="1:50" ht="24.75" customHeight="1" x14ac:dyDescent="0.15">
      <c r="A18" s="602"/>
      <c r="B18" s="603"/>
      <c r="C18" s="603"/>
      <c r="D18" s="603"/>
      <c r="E18" s="603"/>
      <c r="F18" s="604"/>
      <c r="G18" s="716"/>
      <c r="H18" s="717"/>
      <c r="I18" s="705" t="s">
        <v>20</v>
      </c>
      <c r="J18" s="706"/>
      <c r="K18" s="706"/>
      <c r="L18" s="706"/>
      <c r="M18" s="706"/>
      <c r="N18" s="706"/>
      <c r="O18" s="707"/>
      <c r="P18" s="863">
        <f>SUM(P13:V17)</f>
        <v>459</v>
      </c>
      <c r="Q18" s="864"/>
      <c r="R18" s="864"/>
      <c r="S18" s="864"/>
      <c r="T18" s="864"/>
      <c r="U18" s="864"/>
      <c r="V18" s="865"/>
      <c r="W18" s="863">
        <f>SUM(W13:AC17)</f>
        <v>450</v>
      </c>
      <c r="X18" s="864"/>
      <c r="Y18" s="864"/>
      <c r="Z18" s="864"/>
      <c r="AA18" s="864"/>
      <c r="AB18" s="864"/>
      <c r="AC18" s="865"/>
      <c r="AD18" s="863">
        <f>SUM(AD13:AJ17)</f>
        <v>446</v>
      </c>
      <c r="AE18" s="864"/>
      <c r="AF18" s="864"/>
      <c r="AG18" s="864"/>
      <c r="AH18" s="864"/>
      <c r="AI18" s="864"/>
      <c r="AJ18" s="865"/>
      <c r="AK18" s="863">
        <f>SUM(AK13:AQ17)</f>
        <v>1259</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6">
        <v>458</v>
      </c>
      <c r="Q19" s="647"/>
      <c r="R19" s="647"/>
      <c r="S19" s="647"/>
      <c r="T19" s="647"/>
      <c r="U19" s="647"/>
      <c r="V19" s="648"/>
      <c r="W19" s="646">
        <v>447</v>
      </c>
      <c r="X19" s="647"/>
      <c r="Y19" s="647"/>
      <c r="Z19" s="647"/>
      <c r="AA19" s="647"/>
      <c r="AB19" s="647"/>
      <c r="AC19" s="648"/>
      <c r="AD19" s="646">
        <v>436</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1" t="s">
        <v>10</v>
      </c>
      <c r="H20" s="862"/>
      <c r="I20" s="862"/>
      <c r="J20" s="862"/>
      <c r="K20" s="862"/>
      <c r="L20" s="862"/>
      <c r="M20" s="862"/>
      <c r="N20" s="862"/>
      <c r="O20" s="862"/>
      <c r="P20" s="301">
        <f>IF(P18=0, "-", SUM(P19)/P18)</f>
        <v>0.9978213507625272</v>
      </c>
      <c r="Q20" s="301"/>
      <c r="R20" s="301"/>
      <c r="S20" s="301"/>
      <c r="T20" s="301"/>
      <c r="U20" s="301"/>
      <c r="V20" s="301"/>
      <c r="W20" s="301">
        <f t="shared" ref="W20" si="0">IF(W18=0, "-", SUM(W19)/W18)</f>
        <v>0.99333333333333329</v>
      </c>
      <c r="X20" s="301"/>
      <c r="Y20" s="301"/>
      <c r="Z20" s="301"/>
      <c r="AA20" s="301"/>
      <c r="AB20" s="301"/>
      <c r="AC20" s="301"/>
      <c r="AD20" s="301">
        <f t="shared" ref="AD20" si="1">IF(AD18=0, "-", SUM(AD19)/AD18)</f>
        <v>0.97757847533632292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8"/>
      <c r="G21" s="299" t="s">
        <v>269</v>
      </c>
      <c r="H21" s="300"/>
      <c r="I21" s="300"/>
      <c r="J21" s="300"/>
      <c r="K21" s="300"/>
      <c r="L21" s="300"/>
      <c r="M21" s="300"/>
      <c r="N21" s="300"/>
      <c r="O21" s="300"/>
      <c r="P21" s="301">
        <f>IF(P19=0, "-", SUM(P19)/SUM(P13,P14))</f>
        <v>0.9978213507625272</v>
      </c>
      <c r="Q21" s="301"/>
      <c r="R21" s="301"/>
      <c r="S21" s="301"/>
      <c r="T21" s="301"/>
      <c r="U21" s="301"/>
      <c r="V21" s="301"/>
      <c r="W21" s="301">
        <f t="shared" ref="W21" si="2">IF(W19=0, "-", SUM(W19)/SUM(W13,W14))</f>
        <v>0.95717344753747324</v>
      </c>
      <c r="X21" s="301"/>
      <c r="Y21" s="301"/>
      <c r="Z21" s="301"/>
      <c r="AA21" s="301"/>
      <c r="AB21" s="301"/>
      <c r="AC21" s="301"/>
      <c r="AD21" s="301">
        <f t="shared" ref="AD21" si="3">IF(AD19=0, "-", SUM(AD19)/SUM(AD13,AD14))</f>
        <v>0.94782608695652171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619</v>
      </c>
      <c r="B22" s="965"/>
      <c r="C22" s="965"/>
      <c r="D22" s="965"/>
      <c r="E22" s="965"/>
      <c r="F22" s="966"/>
      <c r="G22" s="960" t="s">
        <v>249</v>
      </c>
      <c r="H22" s="207"/>
      <c r="I22" s="207"/>
      <c r="J22" s="207"/>
      <c r="K22" s="207"/>
      <c r="L22" s="207"/>
      <c r="M22" s="207"/>
      <c r="N22" s="207"/>
      <c r="O22" s="208"/>
      <c r="P22" s="925" t="s">
        <v>617</v>
      </c>
      <c r="Q22" s="207"/>
      <c r="R22" s="207"/>
      <c r="S22" s="207"/>
      <c r="T22" s="207"/>
      <c r="U22" s="207"/>
      <c r="V22" s="208"/>
      <c r="W22" s="925" t="s">
        <v>618</v>
      </c>
      <c r="X22" s="207"/>
      <c r="Y22" s="207"/>
      <c r="Z22" s="207"/>
      <c r="AA22" s="207"/>
      <c r="AB22" s="207"/>
      <c r="AC22" s="208"/>
      <c r="AD22" s="925" t="s">
        <v>248</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629</v>
      </c>
      <c r="H23" s="962"/>
      <c r="I23" s="962"/>
      <c r="J23" s="962"/>
      <c r="K23" s="962"/>
      <c r="L23" s="962"/>
      <c r="M23" s="962"/>
      <c r="N23" s="962"/>
      <c r="O23" s="963"/>
      <c r="P23" s="911">
        <v>1214</v>
      </c>
      <c r="Q23" s="912"/>
      <c r="R23" s="912"/>
      <c r="S23" s="912"/>
      <c r="T23" s="912"/>
      <c r="U23" s="912"/>
      <c r="V23" s="926"/>
      <c r="W23" s="911"/>
      <c r="X23" s="912"/>
      <c r="Y23" s="912"/>
      <c r="Z23" s="912"/>
      <c r="AA23" s="912"/>
      <c r="AB23" s="912"/>
      <c r="AC23" s="926"/>
      <c r="AD23" s="974" t="s">
        <v>762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630</v>
      </c>
      <c r="H24" s="928"/>
      <c r="I24" s="928"/>
      <c r="J24" s="928"/>
      <c r="K24" s="928"/>
      <c r="L24" s="928"/>
      <c r="M24" s="928"/>
      <c r="N24" s="928"/>
      <c r="O24" s="929"/>
      <c r="P24" s="646">
        <v>14</v>
      </c>
      <c r="Q24" s="647"/>
      <c r="R24" s="647"/>
      <c r="S24" s="647"/>
      <c r="T24" s="647"/>
      <c r="U24" s="647"/>
      <c r="V24" s="648"/>
      <c r="W24" s="646"/>
      <c r="X24" s="647"/>
      <c r="Y24" s="647"/>
      <c r="Z24" s="647"/>
      <c r="AA24" s="647"/>
      <c r="AB24" s="647"/>
      <c r="AC24" s="64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c r="H25" s="928"/>
      <c r="I25" s="928"/>
      <c r="J25" s="928"/>
      <c r="K25" s="928"/>
      <c r="L25" s="928"/>
      <c r="M25" s="928"/>
      <c r="N25" s="928"/>
      <c r="O25" s="929"/>
      <c r="P25" s="646"/>
      <c r="Q25" s="647"/>
      <c r="R25" s="647"/>
      <c r="S25" s="647"/>
      <c r="T25" s="647"/>
      <c r="U25" s="647"/>
      <c r="V25" s="648"/>
      <c r="W25" s="646"/>
      <c r="X25" s="647"/>
      <c r="Y25" s="647"/>
      <c r="Z25" s="647"/>
      <c r="AA25" s="647"/>
      <c r="AB25" s="647"/>
      <c r="AC25" s="64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46"/>
      <c r="Q26" s="647"/>
      <c r="R26" s="647"/>
      <c r="S26" s="647"/>
      <c r="T26" s="647"/>
      <c r="U26" s="647"/>
      <c r="V26" s="648"/>
      <c r="W26" s="646"/>
      <c r="X26" s="647"/>
      <c r="Y26" s="647"/>
      <c r="Z26" s="647"/>
      <c r="AA26" s="647"/>
      <c r="AB26" s="647"/>
      <c r="AC26" s="64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46"/>
      <c r="Q27" s="647"/>
      <c r="R27" s="647"/>
      <c r="S27" s="647"/>
      <c r="T27" s="647"/>
      <c r="U27" s="647"/>
      <c r="V27" s="648"/>
      <c r="W27" s="646"/>
      <c r="X27" s="647"/>
      <c r="Y27" s="647"/>
      <c r="Z27" s="647"/>
      <c r="AA27" s="647"/>
      <c r="AB27" s="647"/>
      <c r="AC27" s="64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253</v>
      </c>
      <c r="H28" s="931"/>
      <c r="I28" s="931"/>
      <c r="J28" s="931"/>
      <c r="K28" s="931"/>
      <c r="L28" s="931"/>
      <c r="M28" s="931"/>
      <c r="N28" s="931"/>
      <c r="O28" s="932"/>
      <c r="P28" s="863">
        <f>P29-SUM(P23:P27)</f>
        <v>0</v>
      </c>
      <c r="Q28" s="864"/>
      <c r="R28" s="864"/>
      <c r="S28" s="864"/>
      <c r="T28" s="864"/>
      <c r="U28" s="864"/>
      <c r="V28" s="865"/>
      <c r="W28" s="863">
        <f>W29-SUM(W23:W27)</f>
        <v>0</v>
      </c>
      <c r="X28" s="864"/>
      <c r="Y28" s="864"/>
      <c r="Z28" s="864"/>
      <c r="AA28" s="864"/>
      <c r="AB28" s="864"/>
      <c r="AC28" s="86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250</v>
      </c>
      <c r="H29" s="934"/>
      <c r="I29" s="934"/>
      <c r="J29" s="934"/>
      <c r="K29" s="934"/>
      <c r="L29" s="934"/>
      <c r="M29" s="934"/>
      <c r="N29" s="934"/>
      <c r="O29" s="935"/>
      <c r="P29" s="646">
        <f>AK13</f>
        <v>1228</v>
      </c>
      <c r="Q29" s="647"/>
      <c r="R29" s="647"/>
      <c r="S29" s="647"/>
      <c r="T29" s="647"/>
      <c r="U29" s="647"/>
      <c r="V29" s="648"/>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6" t="s">
        <v>265</v>
      </c>
      <c r="B30" s="847"/>
      <c r="C30" s="847"/>
      <c r="D30" s="847"/>
      <c r="E30" s="847"/>
      <c r="F30" s="848"/>
      <c r="G30" s="762" t="s">
        <v>145</v>
      </c>
      <c r="H30" s="763"/>
      <c r="I30" s="763"/>
      <c r="J30" s="763"/>
      <c r="K30" s="763"/>
      <c r="L30" s="763"/>
      <c r="M30" s="763"/>
      <c r="N30" s="763"/>
      <c r="O30" s="764"/>
      <c r="P30" s="842" t="s">
        <v>58</v>
      </c>
      <c r="Q30" s="763"/>
      <c r="R30" s="763"/>
      <c r="S30" s="763"/>
      <c r="T30" s="763"/>
      <c r="U30" s="763"/>
      <c r="V30" s="763"/>
      <c r="W30" s="763"/>
      <c r="X30" s="764"/>
      <c r="Y30" s="839"/>
      <c r="Z30" s="840"/>
      <c r="AA30" s="841"/>
      <c r="AB30" s="843" t="s">
        <v>11</v>
      </c>
      <c r="AC30" s="844"/>
      <c r="AD30" s="845"/>
      <c r="AE30" s="843" t="s">
        <v>302</v>
      </c>
      <c r="AF30" s="844"/>
      <c r="AG30" s="844"/>
      <c r="AH30" s="845"/>
      <c r="AI30" s="906" t="s">
        <v>324</v>
      </c>
      <c r="AJ30" s="906"/>
      <c r="AK30" s="906"/>
      <c r="AL30" s="843"/>
      <c r="AM30" s="906" t="s">
        <v>421</v>
      </c>
      <c r="AN30" s="906"/>
      <c r="AO30" s="906"/>
      <c r="AP30" s="843"/>
      <c r="AQ30" s="756" t="s">
        <v>182</v>
      </c>
      <c r="AR30" s="757"/>
      <c r="AS30" s="757"/>
      <c r="AT30" s="758"/>
      <c r="AU30" s="763" t="s">
        <v>133</v>
      </c>
      <c r="AV30" s="763"/>
      <c r="AW30" s="763"/>
      <c r="AX30" s="908"/>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7"/>
      <c r="AJ31" s="907"/>
      <c r="AK31" s="907"/>
      <c r="AL31" s="397"/>
      <c r="AM31" s="907"/>
      <c r="AN31" s="907"/>
      <c r="AO31" s="907"/>
      <c r="AP31" s="397"/>
      <c r="AQ31" s="235" t="s">
        <v>628</v>
      </c>
      <c r="AR31" s="186"/>
      <c r="AS31" s="121" t="s">
        <v>183</v>
      </c>
      <c r="AT31" s="122"/>
      <c r="AU31" s="185" t="s">
        <v>628</v>
      </c>
      <c r="AV31" s="185"/>
      <c r="AW31" s="382" t="s">
        <v>175</v>
      </c>
      <c r="AX31" s="383"/>
    </row>
    <row r="32" spans="1:50" ht="23.25" customHeight="1" x14ac:dyDescent="0.15">
      <c r="A32" s="387"/>
      <c r="B32" s="385"/>
      <c r="C32" s="385"/>
      <c r="D32" s="385"/>
      <c r="E32" s="385"/>
      <c r="F32" s="386"/>
      <c r="G32" s="553" t="s">
        <v>631</v>
      </c>
      <c r="H32" s="554"/>
      <c r="I32" s="554"/>
      <c r="J32" s="554"/>
      <c r="K32" s="554"/>
      <c r="L32" s="554"/>
      <c r="M32" s="554"/>
      <c r="N32" s="554"/>
      <c r="O32" s="555"/>
      <c r="P32" s="93" t="s">
        <v>632</v>
      </c>
      <c r="Q32" s="93"/>
      <c r="R32" s="93"/>
      <c r="S32" s="93"/>
      <c r="T32" s="93"/>
      <c r="U32" s="93"/>
      <c r="V32" s="93"/>
      <c r="W32" s="93"/>
      <c r="X32" s="94"/>
      <c r="Y32" s="460" t="s">
        <v>12</v>
      </c>
      <c r="Z32" s="520"/>
      <c r="AA32" s="521"/>
      <c r="AB32" s="450" t="s">
        <v>283</v>
      </c>
      <c r="AC32" s="450"/>
      <c r="AD32" s="450"/>
      <c r="AE32" s="203">
        <v>100</v>
      </c>
      <c r="AF32" s="204"/>
      <c r="AG32" s="204"/>
      <c r="AH32" s="204"/>
      <c r="AI32" s="203">
        <v>100</v>
      </c>
      <c r="AJ32" s="204"/>
      <c r="AK32" s="204"/>
      <c r="AL32" s="204"/>
      <c r="AM32" s="203">
        <v>100</v>
      </c>
      <c r="AN32" s="204"/>
      <c r="AO32" s="204"/>
      <c r="AP32" s="204"/>
      <c r="AQ32" s="321" t="s">
        <v>628</v>
      </c>
      <c r="AR32" s="193"/>
      <c r="AS32" s="193"/>
      <c r="AT32" s="322"/>
      <c r="AU32" s="204" t="s">
        <v>628</v>
      </c>
      <c r="AV32" s="204"/>
      <c r="AW32" s="204"/>
      <c r="AX32" s="206"/>
    </row>
    <row r="33" spans="1:51" ht="23.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283</v>
      </c>
      <c r="AC33" s="512"/>
      <c r="AD33" s="512"/>
      <c r="AE33" s="203">
        <v>100</v>
      </c>
      <c r="AF33" s="204"/>
      <c r="AG33" s="204"/>
      <c r="AH33" s="204"/>
      <c r="AI33" s="203">
        <v>100</v>
      </c>
      <c r="AJ33" s="204"/>
      <c r="AK33" s="204"/>
      <c r="AL33" s="204"/>
      <c r="AM33" s="203">
        <v>100</v>
      </c>
      <c r="AN33" s="204"/>
      <c r="AO33" s="204"/>
      <c r="AP33" s="204"/>
      <c r="AQ33" s="321" t="s">
        <v>628</v>
      </c>
      <c r="AR33" s="193"/>
      <c r="AS33" s="193"/>
      <c r="AT33" s="322"/>
      <c r="AU33" s="204">
        <v>100</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100</v>
      </c>
      <c r="AF34" s="204"/>
      <c r="AG34" s="204"/>
      <c r="AH34" s="204"/>
      <c r="AI34" s="203">
        <v>100</v>
      </c>
      <c r="AJ34" s="204"/>
      <c r="AK34" s="204"/>
      <c r="AL34" s="204"/>
      <c r="AM34" s="203">
        <v>100</v>
      </c>
      <c r="AN34" s="204"/>
      <c r="AO34" s="204"/>
      <c r="AP34" s="204"/>
      <c r="AQ34" s="321" t="s">
        <v>628</v>
      </c>
      <c r="AR34" s="193"/>
      <c r="AS34" s="193"/>
      <c r="AT34" s="322"/>
      <c r="AU34" s="204" t="s">
        <v>628</v>
      </c>
      <c r="AV34" s="204"/>
      <c r="AW34" s="204"/>
      <c r="AX34" s="206"/>
    </row>
    <row r="35" spans="1:51" ht="23.25" customHeight="1" x14ac:dyDescent="0.15">
      <c r="A35" s="213" t="s">
        <v>292</v>
      </c>
      <c r="B35" s="214"/>
      <c r="C35" s="214"/>
      <c r="D35" s="214"/>
      <c r="E35" s="214"/>
      <c r="F35" s="215"/>
      <c r="G35" s="219" t="s">
        <v>713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265</v>
      </c>
      <c r="B37" s="760"/>
      <c r="C37" s="760"/>
      <c r="D37" s="760"/>
      <c r="E37" s="760"/>
      <c r="F37" s="761"/>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302</v>
      </c>
      <c r="AF37" s="232"/>
      <c r="AG37" s="232"/>
      <c r="AH37" s="232"/>
      <c r="AI37" s="232" t="s">
        <v>324</v>
      </c>
      <c r="AJ37" s="232"/>
      <c r="AK37" s="232"/>
      <c r="AL37" s="232"/>
      <c r="AM37" s="232" t="s">
        <v>421</v>
      </c>
      <c r="AN37" s="232"/>
      <c r="AO37" s="232"/>
      <c r="AP37" s="232"/>
      <c r="AQ37" s="139" t="s">
        <v>182</v>
      </c>
      <c r="AR37" s="140"/>
      <c r="AS37" s="140"/>
      <c r="AT37" s="141"/>
      <c r="AU37" s="401" t="s">
        <v>133</v>
      </c>
      <c r="AV37" s="401"/>
      <c r="AW37" s="401"/>
      <c r="AX37" s="901"/>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183</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265</v>
      </c>
      <c r="B44" s="760"/>
      <c r="C44" s="760"/>
      <c r="D44" s="760"/>
      <c r="E44" s="760"/>
      <c r="F44" s="761"/>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302</v>
      </c>
      <c r="AF44" s="232"/>
      <c r="AG44" s="232"/>
      <c r="AH44" s="232"/>
      <c r="AI44" s="232" t="s">
        <v>324</v>
      </c>
      <c r="AJ44" s="232"/>
      <c r="AK44" s="232"/>
      <c r="AL44" s="232"/>
      <c r="AM44" s="232" t="s">
        <v>421</v>
      </c>
      <c r="AN44" s="232"/>
      <c r="AO44" s="232"/>
      <c r="AP44" s="232"/>
      <c r="AQ44" s="139" t="s">
        <v>182</v>
      </c>
      <c r="AR44" s="140"/>
      <c r="AS44" s="140"/>
      <c r="AT44" s="141"/>
      <c r="AU44" s="401" t="s">
        <v>133</v>
      </c>
      <c r="AV44" s="401"/>
      <c r="AW44" s="401"/>
      <c r="AX44" s="901"/>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183</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265</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302</v>
      </c>
      <c r="AF51" s="232"/>
      <c r="AG51" s="232"/>
      <c r="AH51" s="232"/>
      <c r="AI51" s="232" t="s">
        <v>324</v>
      </c>
      <c r="AJ51" s="232"/>
      <c r="AK51" s="232"/>
      <c r="AL51" s="232"/>
      <c r="AM51" s="232" t="s">
        <v>421</v>
      </c>
      <c r="AN51" s="232"/>
      <c r="AO51" s="232"/>
      <c r="AP51" s="232"/>
      <c r="AQ51" s="139" t="s">
        <v>182</v>
      </c>
      <c r="AR51" s="140"/>
      <c r="AS51" s="140"/>
      <c r="AT51" s="141"/>
      <c r="AU51" s="916" t="s">
        <v>133</v>
      </c>
      <c r="AV51" s="916"/>
      <c r="AW51" s="916"/>
      <c r="AX51" s="917"/>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183</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265</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302</v>
      </c>
      <c r="AF58" s="232"/>
      <c r="AG58" s="232"/>
      <c r="AH58" s="232"/>
      <c r="AI58" s="232" t="s">
        <v>324</v>
      </c>
      <c r="AJ58" s="232"/>
      <c r="AK58" s="232"/>
      <c r="AL58" s="232"/>
      <c r="AM58" s="232" t="s">
        <v>421</v>
      </c>
      <c r="AN58" s="232"/>
      <c r="AO58" s="232"/>
      <c r="AP58" s="232"/>
      <c r="AQ58" s="139" t="s">
        <v>182</v>
      </c>
      <c r="AR58" s="140"/>
      <c r="AS58" s="140"/>
      <c r="AT58" s="141"/>
      <c r="AU58" s="916" t="s">
        <v>133</v>
      </c>
      <c r="AV58" s="916"/>
      <c r="AW58" s="916"/>
      <c r="AX58" s="917"/>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183</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266</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261</v>
      </c>
      <c r="X65" s="477"/>
      <c r="Y65" s="480"/>
      <c r="Z65" s="480"/>
      <c r="AA65" s="481"/>
      <c r="AB65" s="226" t="s">
        <v>11</v>
      </c>
      <c r="AC65" s="227"/>
      <c r="AD65" s="228"/>
      <c r="AE65" s="232" t="s">
        <v>302</v>
      </c>
      <c r="AF65" s="232"/>
      <c r="AG65" s="232"/>
      <c r="AH65" s="232"/>
      <c r="AI65" s="232" t="s">
        <v>324</v>
      </c>
      <c r="AJ65" s="232"/>
      <c r="AK65" s="232"/>
      <c r="AL65" s="232"/>
      <c r="AM65" s="232" t="s">
        <v>421</v>
      </c>
      <c r="AN65" s="232"/>
      <c r="AO65" s="232"/>
      <c r="AP65" s="232"/>
      <c r="AQ65" s="143" t="s">
        <v>182</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183</v>
      </c>
      <c r="AT66" s="122"/>
      <c r="AU66" s="185"/>
      <c r="AV66" s="185"/>
      <c r="AW66" s="230" t="s">
        <v>264</v>
      </c>
      <c r="AX66" s="236"/>
      <c r="AY66">
        <f>$AY$65</f>
        <v>0</v>
      </c>
    </row>
    <row r="67" spans="1:51" ht="23.25" hidden="1" customHeight="1" x14ac:dyDescent="0.15">
      <c r="A67" s="464"/>
      <c r="B67" s="465"/>
      <c r="C67" s="465"/>
      <c r="D67" s="465"/>
      <c r="E67" s="465"/>
      <c r="F67" s="466"/>
      <c r="G67" s="237" t="s">
        <v>184</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270</v>
      </c>
      <c r="B70" s="465"/>
      <c r="C70" s="465"/>
      <c r="D70" s="465"/>
      <c r="E70" s="465"/>
      <c r="F70" s="466"/>
      <c r="G70" s="238" t="s">
        <v>185</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266</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302</v>
      </c>
      <c r="AF73" s="232"/>
      <c r="AG73" s="232"/>
      <c r="AH73" s="232"/>
      <c r="AI73" s="232" t="s">
        <v>324</v>
      </c>
      <c r="AJ73" s="232"/>
      <c r="AK73" s="232"/>
      <c r="AL73" s="232"/>
      <c r="AM73" s="232" t="s">
        <v>421</v>
      </c>
      <c r="AN73" s="232"/>
      <c r="AO73" s="232"/>
      <c r="AP73" s="232"/>
      <c r="AQ73" s="143" t="s">
        <v>182</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183</v>
      </c>
      <c r="AT74" s="122"/>
      <c r="AU74" s="235"/>
      <c r="AV74" s="186"/>
      <c r="AW74" s="121" t="s">
        <v>175</v>
      </c>
      <c r="AX74" s="181"/>
      <c r="AY74">
        <f>$AY$73</f>
        <v>0</v>
      </c>
    </row>
    <row r="75" spans="1:51" ht="23.25" hidden="1" customHeight="1" x14ac:dyDescent="0.15">
      <c r="A75" s="498"/>
      <c r="B75" s="499"/>
      <c r="C75" s="499"/>
      <c r="D75" s="499"/>
      <c r="E75" s="499"/>
      <c r="F75" s="500"/>
      <c r="G75" s="597" t="s">
        <v>184</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295</v>
      </c>
      <c r="B78" s="315"/>
      <c r="C78" s="315"/>
      <c r="D78" s="315"/>
      <c r="E78" s="312" t="s">
        <v>244</v>
      </c>
      <c r="F78" s="313"/>
      <c r="G78" s="45" t="s">
        <v>185</v>
      </c>
      <c r="H78" s="576"/>
      <c r="I78" s="577"/>
      <c r="J78" s="577"/>
      <c r="K78" s="577"/>
      <c r="L78" s="577"/>
      <c r="M78" s="577"/>
      <c r="N78" s="577"/>
      <c r="O78" s="578"/>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260</v>
      </c>
      <c r="AP79" s="259"/>
      <c r="AQ79" s="259"/>
      <c r="AR79" s="62" t="s">
        <v>258</v>
      </c>
      <c r="AS79" s="258"/>
      <c r="AT79" s="259"/>
      <c r="AU79" s="259"/>
      <c r="AV79" s="259"/>
      <c r="AW79" s="259"/>
      <c r="AX79" s="959"/>
      <c r="AY79">
        <f>COUNTIF($AR$79,"☑")</f>
        <v>0</v>
      </c>
    </row>
    <row r="80" spans="1:51" ht="18.75" hidden="1" customHeight="1" x14ac:dyDescent="0.15">
      <c r="A80" s="849" t="s">
        <v>146</v>
      </c>
      <c r="B80" s="513" t="s">
        <v>257</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612</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0"/>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0"/>
      <c r="B82" s="516"/>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69"/>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0"/>
      <c r="AY82">
        <f t="shared" ref="AY82:AY89" si="10">$AY$80</f>
        <v>0</v>
      </c>
    </row>
    <row r="83" spans="1:60" ht="22.5" hidden="1" customHeight="1" x14ac:dyDescent="0.15">
      <c r="A83" s="850"/>
      <c r="B83" s="516"/>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2"/>
      <c r="AY83">
        <f t="shared" si="10"/>
        <v>0</v>
      </c>
    </row>
    <row r="84" spans="1:60" ht="19.5" hidden="1" customHeight="1" x14ac:dyDescent="0.15">
      <c r="A84" s="850"/>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3"/>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4"/>
      <c r="AY84">
        <f t="shared" si="10"/>
        <v>0</v>
      </c>
    </row>
    <row r="85" spans="1:60" ht="18.75" hidden="1" customHeight="1" x14ac:dyDescent="0.15">
      <c r="A85" s="850"/>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302</v>
      </c>
      <c r="AF85" s="232"/>
      <c r="AG85" s="232"/>
      <c r="AH85" s="232"/>
      <c r="AI85" s="232" t="s">
        <v>324</v>
      </c>
      <c r="AJ85" s="232"/>
      <c r="AK85" s="232"/>
      <c r="AL85" s="232"/>
      <c r="AM85" s="232" t="s">
        <v>421</v>
      </c>
      <c r="AN85" s="232"/>
      <c r="AO85" s="232"/>
      <c r="AP85" s="232"/>
      <c r="AQ85" s="143" t="s">
        <v>182</v>
      </c>
      <c r="AR85" s="118"/>
      <c r="AS85" s="118"/>
      <c r="AT85" s="119"/>
      <c r="AU85" s="522" t="s">
        <v>133</v>
      </c>
      <c r="AV85" s="522"/>
      <c r="AW85" s="522"/>
      <c r="AX85" s="523"/>
      <c r="AY85">
        <f t="shared" si="10"/>
        <v>0</v>
      </c>
      <c r="AZ85" s="10"/>
      <c r="BA85" s="10"/>
      <c r="BB85" s="10"/>
      <c r="BC85" s="10"/>
    </row>
    <row r="86" spans="1:60" ht="18.75" hidden="1" customHeight="1" x14ac:dyDescent="0.15">
      <c r="A86" s="850"/>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183</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0"/>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302</v>
      </c>
      <c r="AF90" s="232"/>
      <c r="AG90" s="232"/>
      <c r="AH90" s="232"/>
      <c r="AI90" s="232" t="s">
        <v>324</v>
      </c>
      <c r="AJ90" s="232"/>
      <c r="AK90" s="232"/>
      <c r="AL90" s="232"/>
      <c r="AM90" s="232" t="s">
        <v>421</v>
      </c>
      <c r="AN90" s="232"/>
      <c r="AO90" s="232"/>
      <c r="AP90" s="232"/>
      <c r="AQ90" s="143" t="s">
        <v>182</v>
      </c>
      <c r="AR90" s="118"/>
      <c r="AS90" s="118"/>
      <c r="AT90" s="119"/>
      <c r="AU90" s="522" t="s">
        <v>133</v>
      </c>
      <c r="AV90" s="522"/>
      <c r="AW90" s="522"/>
      <c r="AX90" s="523"/>
      <c r="AY90">
        <f>COUNTA($G$92)</f>
        <v>0</v>
      </c>
    </row>
    <row r="91" spans="1:60" ht="18.75" hidden="1" customHeight="1" x14ac:dyDescent="0.15">
      <c r="A91" s="850"/>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183</v>
      </c>
      <c r="AT91" s="122"/>
      <c r="AU91" s="185"/>
      <c r="AV91" s="185"/>
      <c r="AW91" s="382" t="s">
        <v>175</v>
      </c>
      <c r="AX91" s="383"/>
      <c r="AY91">
        <f>$AY$90</f>
        <v>0</v>
      </c>
      <c r="AZ91" s="10"/>
      <c r="BA91" s="10"/>
      <c r="BB91" s="10"/>
      <c r="BC91" s="10"/>
    </row>
    <row r="92" spans="1:60" ht="23.25" hidden="1" customHeight="1" x14ac:dyDescent="0.15">
      <c r="A92" s="850"/>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302</v>
      </c>
      <c r="AF95" s="232"/>
      <c r="AG95" s="232"/>
      <c r="AH95" s="232"/>
      <c r="AI95" s="232" t="s">
        <v>324</v>
      </c>
      <c r="AJ95" s="232"/>
      <c r="AK95" s="232"/>
      <c r="AL95" s="232"/>
      <c r="AM95" s="232" t="s">
        <v>421</v>
      </c>
      <c r="AN95" s="232"/>
      <c r="AO95" s="232"/>
      <c r="AP95" s="232"/>
      <c r="AQ95" s="143" t="s">
        <v>182</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0"/>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183</v>
      </c>
      <c r="AT96" s="122"/>
      <c r="AU96" s="185"/>
      <c r="AV96" s="185"/>
      <c r="AW96" s="382" t="s">
        <v>175</v>
      </c>
      <c r="AX96" s="383"/>
      <c r="AY96">
        <f>$AY$95</f>
        <v>0</v>
      </c>
    </row>
    <row r="97" spans="1:60" ht="23.25" hidden="1" customHeight="1" x14ac:dyDescent="0.15">
      <c r="A97" s="850"/>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267</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302</v>
      </c>
      <c r="AF100" s="529"/>
      <c r="AG100" s="529"/>
      <c r="AH100" s="530"/>
      <c r="AI100" s="528" t="s">
        <v>324</v>
      </c>
      <c r="AJ100" s="529"/>
      <c r="AK100" s="529"/>
      <c r="AL100" s="530"/>
      <c r="AM100" s="528" t="s">
        <v>421</v>
      </c>
      <c r="AN100" s="529"/>
      <c r="AO100" s="529"/>
      <c r="AP100" s="530"/>
      <c r="AQ100" s="302" t="s">
        <v>329</v>
      </c>
      <c r="AR100" s="303"/>
      <c r="AS100" s="303"/>
      <c r="AT100" s="304"/>
      <c r="AU100" s="302" t="s">
        <v>453</v>
      </c>
      <c r="AV100" s="303"/>
      <c r="AW100" s="303"/>
      <c r="AX100" s="305"/>
    </row>
    <row r="101" spans="1:60" ht="23.25" customHeight="1" x14ac:dyDescent="0.15">
      <c r="A101" s="408"/>
      <c r="B101" s="409"/>
      <c r="C101" s="409"/>
      <c r="D101" s="409"/>
      <c r="E101" s="409"/>
      <c r="F101" s="410"/>
      <c r="G101" s="93" t="s">
        <v>633</v>
      </c>
      <c r="H101" s="93"/>
      <c r="I101" s="93"/>
      <c r="J101" s="93"/>
      <c r="K101" s="93"/>
      <c r="L101" s="93"/>
      <c r="M101" s="93"/>
      <c r="N101" s="93"/>
      <c r="O101" s="93"/>
      <c r="P101" s="93"/>
      <c r="Q101" s="93"/>
      <c r="R101" s="93"/>
      <c r="S101" s="93"/>
      <c r="T101" s="93"/>
      <c r="U101" s="93"/>
      <c r="V101" s="93"/>
      <c r="W101" s="93"/>
      <c r="X101" s="94"/>
      <c r="Y101" s="531" t="s">
        <v>54</v>
      </c>
      <c r="Z101" s="532"/>
      <c r="AA101" s="533"/>
      <c r="AB101" s="450" t="s">
        <v>634</v>
      </c>
      <c r="AC101" s="450"/>
      <c r="AD101" s="450"/>
      <c r="AE101" s="267">
        <v>43128</v>
      </c>
      <c r="AF101" s="267"/>
      <c r="AG101" s="267"/>
      <c r="AH101" s="267"/>
      <c r="AI101" s="267">
        <v>38542</v>
      </c>
      <c r="AJ101" s="267"/>
      <c r="AK101" s="267"/>
      <c r="AL101" s="267"/>
      <c r="AM101" s="267">
        <v>38080</v>
      </c>
      <c r="AN101" s="267"/>
      <c r="AO101" s="267"/>
      <c r="AP101" s="267"/>
      <c r="AQ101" s="267" t="s">
        <v>748</v>
      </c>
      <c r="AR101" s="267"/>
      <c r="AS101" s="267"/>
      <c r="AT101" s="267"/>
      <c r="AU101" s="203" t="s">
        <v>748</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634</v>
      </c>
      <c r="AC102" s="450"/>
      <c r="AD102" s="450"/>
      <c r="AE102" s="267">
        <v>37216</v>
      </c>
      <c r="AF102" s="267"/>
      <c r="AG102" s="267"/>
      <c r="AH102" s="267"/>
      <c r="AI102" s="267">
        <v>35750</v>
      </c>
      <c r="AJ102" s="267"/>
      <c r="AK102" s="267"/>
      <c r="AL102" s="267"/>
      <c r="AM102" s="267">
        <v>29085</v>
      </c>
      <c r="AN102" s="267"/>
      <c r="AO102" s="267"/>
      <c r="AP102" s="267"/>
      <c r="AQ102" s="267">
        <v>70837</v>
      </c>
      <c r="AR102" s="267"/>
      <c r="AS102" s="267"/>
      <c r="AT102" s="267"/>
      <c r="AU102" s="210">
        <v>70837</v>
      </c>
      <c r="AV102" s="211"/>
      <c r="AW102" s="211"/>
      <c r="AX102" s="306"/>
    </row>
    <row r="103" spans="1:60" ht="31.5" hidden="1" customHeight="1" x14ac:dyDescent="0.15">
      <c r="A103" s="405" t="s">
        <v>267</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267</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267</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267</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302</v>
      </c>
      <c r="AF115" s="232"/>
      <c r="AG115" s="232"/>
      <c r="AH115" s="232"/>
      <c r="AI115" s="232" t="s">
        <v>324</v>
      </c>
      <c r="AJ115" s="232"/>
      <c r="AK115" s="232"/>
      <c r="AL115" s="232"/>
      <c r="AM115" s="232" t="s">
        <v>421</v>
      </c>
      <c r="AN115" s="232"/>
      <c r="AO115" s="232"/>
      <c r="AP115" s="232"/>
      <c r="AQ115" s="579" t="s">
        <v>454</v>
      </c>
      <c r="AR115" s="580"/>
      <c r="AS115" s="580"/>
      <c r="AT115" s="580"/>
      <c r="AU115" s="580"/>
      <c r="AV115" s="580"/>
      <c r="AW115" s="580"/>
      <c r="AX115" s="581"/>
    </row>
    <row r="116" spans="1:51" ht="23.25" customHeight="1" x14ac:dyDescent="0.15">
      <c r="A116" s="425"/>
      <c r="B116" s="426"/>
      <c r="C116" s="426"/>
      <c r="D116" s="426"/>
      <c r="E116" s="426"/>
      <c r="F116" s="427"/>
      <c r="G116" s="377" t="s">
        <v>635</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636</v>
      </c>
      <c r="AC116" s="452"/>
      <c r="AD116" s="453"/>
      <c r="AE116" s="267">
        <v>10.6</v>
      </c>
      <c r="AF116" s="267"/>
      <c r="AG116" s="267"/>
      <c r="AH116" s="267"/>
      <c r="AI116" s="267">
        <v>11.6</v>
      </c>
      <c r="AJ116" s="267"/>
      <c r="AK116" s="267"/>
      <c r="AL116" s="267"/>
      <c r="AM116" s="267">
        <v>11.4</v>
      </c>
      <c r="AN116" s="267"/>
      <c r="AO116" s="267"/>
      <c r="AP116" s="267"/>
      <c r="AQ116" s="203">
        <v>17.8</v>
      </c>
      <c r="AR116" s="204"/>
      <c r="AS116" s="204"/>
      <c r="AT116" s="204"/>
      <c r="AU116" s="204"/>
      <c r="AV116" s="204"/>
      <c r="AW116" s="204"/>
      <c r="AX116" s="206"/>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637</v>
      </c>
      <c r="AC117" s="462"/>
      <c r="AD117" s="463"/>
      <c r="AE117" s="540" t="s">
        <v>755</v>
      </c>
      <c r="AF117" s="540"/>
      <c r="AG117" s="540"/>
      <c r="AH117" s="540"/>
      <c r="AI117" s="540" t="s">
        <v>756</v>
      </c>
      <c r="AJ117" s="540"/>
      <c r="AK117" s="540"/>
      <c r="AL117" s="540"/>
      <c r="AM117" s="540" t="s">
        <v>757</v>
      </c>
      <c r="AN117" s="540"/>
      <c r="AO117" s="540"/>
      <c r="AP117" s="540"/>
      <c r="AQ117" s="540" t="s">
        <v>758</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302</v>
      </c>
      <c r="AF118" s="232"/>
      <c r="AG118" s="232"/>
      <c r="AH118" s="232"/>
      <c r="AI118" s="232" t="s">
        <v>324</v>
      </c>
      <c r="AJ118" s="232"/>
      <c r="AK118" s="232"/>
      <c r="AL118" s="232"/>
      <c r="AM118" s="232" t="s">
        <v>421</v>
      </c>
      <c r="AN118" s="232"/>
      <c r="AO118" s="232"/>
      <c r="AP118" s="232"/>
      <c r="AQ118" s="579" t="s">
        <v>454</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274</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273</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302</v>
      </c>
      <c r="AF121" s="232"/>
      <c r="AG121" s="232"/>
      <c r="AH121" s="232"/>
      <c r="AI121" s="232" t="s">
        <v>324</v>
      </c>
      <c r="AJ121" s="232"/>
      <c r="AK121" s="232"/>
      <c r="AL121" s="232"/>
      <c r="AM121" s="232" t="s">
        <v>421</v>
      </c>
      <c r="AN121" s="232"/>
      <c r="AO121" s="232"/>
      <c r="AP121" s="232"/>
      <c r="AQ121" s="579" t="s">
        <v>454</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275</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302</v>
      </c>
      <c r="AF124" s="232"/>
      <c r="AG124" s="232"/>
      <c r="AH124" s="232"/>
      <c r="AI124" s="232" t="s">
        <v>324</v>
      </c>
      <c r="AJ124" s="232"/>
      <c r="AK124" s="232"/>
      <c r="AL124" s="232"/>
      <c r="AM124" s="232" t="s">
        <v>421</v>
      </c>
      <c r="AN124" s="232"/>
      <c r="AO124" s="232"/>
      <c r="AP124" s="232"/>
      <c r="AQ124" s="579" t="s">
        <v>454</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275</v>
      </c>
      <c r="H125" s="377"/>
      <c r="I125" s="377"/>
      <c r="J125" s="377"/>
      <c r="K125" s="377"/>
      <c r="L125" s="377"/>
      <c r="M125" s="377"/>
      <c r="N125" s="377"/>
      <c r="O125" s="377"/>
      <c r="P125" s="377"/>
      <c r="Q125" s="377"/>
      <c r="R125" s="377"/>
      <c r="S125" s="377"/>
      <c r="T125" s="377"/>
      <c r="U125" s="377"/>
      <c r="V125" s="377"/>
      <c r="W125" s="377"/>
      <c r="X125" s="921"/>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22"/>
      <c r="Y126" s="460" t="s">
        <v>48</v>
      </c>
      <c r="Z126" s="434"/>
      <c r="AA126" s="435"/>
      <c r="AB126" s="461" t="s">
        <v>273</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8"/>
      <c r="Z127" s="919"/>
      <c r="AA127" s="920"/>
      <c r="AB127" s="397" t="s">
        <v>11</v>
      </c>
      <c r="AC127" s="398"/>
      <c r="AD127" s="399"/>
      <c r="AE127" s="232" t="s">
        <v>302</v>
      </c>
      <c r="AF127" s="232"/>
      <c r="AG127" s="232"/>
      <c r="AH127" s="232"/>
      <c r="AI127" s="232" t="s">
        <v>324</v>
      </c>
      <c r="AJ127" s="232"/>
      <c r="AK127" s="232"/>
      <c r="AL127" s="232"/>
      <c r="AM127" s="232" t="s">
        <v>421</v>
      </c>
      <c r="AN127" s="232"/>
      <c r="AO127" s="232"/>
      <c r="AP127" s="232"/>
      <c r="AQ127" s="579" t="s">
        <v>454</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275</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273</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317</v>
      </c>
      <c r="B130" s="171"/>
      <c r="C130" s="170" t="s">
        <v>186</v>
      </c>
      <c r="D130" s="171"/>
      <c r="E130" s="155" t="s">
        <v>215</v>
      </c>
      <c r="F130" s="156"/>
      <c r="G130" s="157" t="s">
        <v>638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214</v>
      </c>
      <c r="F131" s="161"/>
      <c r="G131" s="98" t="s">
        <v>639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187</v>
      </c>
      <c r="F132" s="165"/>
      <c r="G132" s="146" t="s">
        <v>196</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182</v>
      </c>
      <c r="AR132" s="140"/>
      <c r="AS132" s="140"/>
      <c r="AT132" s="141"/>
      <c r="AU132" s="182" t="s">
        <v>198</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628</v>
      </c>
      <c r="AR133" s="185"/>
      <c r="AS133" s="121" t="s">
        <v>183</v>
      </c>
      <c r="AT133" s="122"/>
      <c r="AU133" s="186">
        <v>3</v>
      </c>
      <c r="AV133" s="186"/>
      <c r="AW133" s="121" t="s">
        <v>175</v>
      </c>
      <c r="AX133" s="181"/>
      <c r="AY133">
        <f>$AY$132</f>
        <v>1</v>
      </c>
    </row>
    <row r="134" spans="1:51" ht="39.75" customHeight="1" x14ac:dyDescent="0.15">
      <c r="A134" s="175"/>
      <c r="B134" s="172"/>
      <c r="C134" s="166"/>
      <c r="D134" s="172"/>
      <c r="E134" s="166"/>
      <c r="F134" s="167"/>
      <c r="G134" s="92" t="s">
        <v>714</v>
      </c>
      <c r="H134" s="93"/>
      <c r="I134" s="93"/>
      <c r="J134" s="93"/>
      <c r="K134" s="93"/>
      <c r="L134" s="93"/>
      <c r="M134" s="93"/>
      <c r="N134" s="93"/>
      <c r="O134" s="93"/>
      <c r="P134" s="93"/>
      <c r="Q134" s="93"/>
      <c r="R134" s="93"/>
      <c r="S134" s="93"/>
      <c r="T134" s="93"/>
      <c r="U134" s="93"/>
      <c r="V134" s="93"/>
      <c r="W134" s="93"/>
      <c r="X134" s="94"/>
      <c r="Y134" s="187" t="s">
        <v>197</v>
      </c>
      <c r="Z134" s="188"/>
      <c r="AA134" s="189"/>
      <c r="AB134" s="190" t="s">
        <v>640</v>
      </c>
      <c r="AC134" s="191"/>
      <c r="AD134" s="191"/>
      <c r="AE134" s="192">
        <v>1610000</v>
      </c>
      <c r="AF134" s="193"/>
      <c r="AG134" s="193"/>
      <c r="AH134" s="193"/>
      <c r="AI134" s="192">
        <v>1630000</v>
      </c>
      <c r="AJ134" s="193"/>
      <c r="AK134" s="193"/>
      <c r="AL134" s="193"/>
      <c r="AM134" s="192">
        <v>1660000</v>
      </c>
      <c r="AN134" s="193"/>
      <c r="AO134" s="193"/>
      <c r="AP134" s="193"/>
      <c r="AQ134" s="192" t="s">
        <v>628</v>
      </c>
      <c r="AR134" s="193"/>
      <c r="AS134" s="193"/>
      <c r="AT134" s="193"/>
      <c r="AU134" s="192" t="s">
        <v>628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v>1600000</v>
      </c>
      <c r="AF135" s="193"/>
      <c r="AG135" s="193"/>
      <c r="AH135" s="193"/>
      <c r="AI135" s="192">
        <v>1630000</v>
      </c>
      <c r="AJ135" s="193"/>
      <c r="AK135" s="193"/>
      <c r="AL135" s="193"/>
      <c r="AM135" s="192">
        <v>1660000</v>
      </c>
      <c r="AN135" s="193"/>
      <c r="AO135" s="193"/>
      <c r="AP135" s="193"/>
      <c r="AQ135" s="192" t="s">
        <v>628</v>
      </c>
      <c r="AR135" s="193"/>
      <c r="AS135" s="193"/>
      <c r="AT135" s="193"/>
      <c r="AU135" s="192">
        <v>1690000</v>
      </c>
      <c r="AV135" s="193"/>
      <c r="AW135" s="193"/>
      <c r="AX135" s="194"/>
      <c r="AY135">
        <f t="shared" si="13"/>
        <v>1</v>
      </c>
    </row>
    <row r="136" spans="1:51" ht="18.75" hidden="1" customHeight="1" x14ac:dyDescent="0.15">
      <c r="A136" s="175"/>
      <c r="B136" s="172"/>
      <c r="C136" s="166"/>
      <c r="D136" s="172"/>
      <c r="E136" s="166"/>
      <c r="F136" s="167"/>
      <c r="G136" s="146" t="s">
        <v>196</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182</v>
      </c>
      <c r="AR136" s="140"/>
      <c r="AS136" s="140"/>
      <c r="AT136" s="141"/>
      <c r="AU136" s="182" t="s">
        <v>198</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183</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197</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196</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182</v>
      </c>
      <c r="AR140" s="140"/>
      <c r="AS140" s="140"/>
      <c r="AT140" s="141"/>
      <c r="AU140" s="182" t="s">
        <v>198</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183</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197</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196</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182</v>
      </c>
      <c r="AR144" s="140"/>
      <c r="AS144" s="140"/>
      <c r="AT144" s="141"/>
      <c r="AU144" s="182" t="s">
        <v>198</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183</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197</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196</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182</v>
      </c>
      <c r="AR148" s="140"/>
      <c r="AS148" s="140"/>
      <c r="AT148" s="141"/>
      <c r="AU148" s="182" t="s">
        <v>198</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183</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197</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199</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200</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201</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199</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200</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201</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199</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200</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201</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199</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200</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201</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199</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200</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201</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215</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214</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187</v>
      </c>
      <c r="F192" s="165"/>
      <c r="G192" s="146" t="s">
        <v>196</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182</v>
      </c>
      <c r="AR192" s="140"/>
      <c r="AS192" s="140"/>
      <c r="AT192" s="141"/>
      <c r="AU192" s="182" t="s">
        <v>198</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183</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197</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196</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182</v>
      </c>
      <c r="AR196" s="140"/>
      <c r="AS196" s="140"/>
      <c r="AT196" s="141"/>
      <c r="AU196" s="182" t="s">
        <v>198</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183</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197</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196</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182</v>
      </c>
      <c r="AR200" s="140"/>
      <c r="AS200" s="140"/>
      <c r="AT200" s="141"/>
      <c r="AU200" s="182" t="s">
        <v>198</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183</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197</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196</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182</v>
      </c>
      <c r="AR204" s="140"/>
      <c r="AS204" s="140"/>
      <c r="AT204" s="141"/>
      <c r="AU204" s="182" t="s">
        <v>198</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183</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197</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196</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182</v>
      </c>
      <c r="AR208" s="140"/>
      <c r="AS208" s="140"/>
      <c r="AT208" s="141"/>
      <c r="AU208" s="182" t="s">
        <v>198</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183</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197</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199</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200</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201</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199</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200</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201</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199</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200</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201</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199</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200</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201</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199</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200</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201</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215</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214</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187</v>
      </c>
      <c r="F252" s="165"/>
      <c r="G252" s="146" t="s">
        <v>196</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182</v>
      </c>
      <c r="AR252" s="140"/>
      <c r="AS252" s="140"/>
      <c r="AT252" s="141"/>
      <c r="AU252" s="182" t="s">
        <v>198</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183</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197</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196</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182</v>
      </c>
      <c r="AR256" s="140"/>
      <c r="AS256" s="140"/>
      <c r="AT256" s="141"/>
      <c r="AU256" s="182" t="s">
        <v>198</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183</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197</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196</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182</v>
      </c>
      <c r="AR260" s="140"/>
      <c r="AS260" s="140"/>
      <c r="AT260" s="141"/>
      <c r="AU260" s="182" t="s">
        <v>198</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183</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197</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196</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182</v>
      </c>
      <c r="AR264" s="118"/>
      <c r="AS264" s="118"/>
      <c r="AT264" s="119"/>
      <c r="AU264" s="124" t="s">
        <v>198</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183</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197</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196</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182</v>
      </c>
      <c r="AR268" s="140"/>
      <c r="AS268" s="140"/>
      <c r="AT268" s="141"/>
      <c r="AU268" s="182" t="s">
        <v>198</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183</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197</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199</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200</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201</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199</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200</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201</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199</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200</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201</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199</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200</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201</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199</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200</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201</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215</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214</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187</v>
      </c>
      <c r="F312" s="165"/>
      <c r="G312" s="146" t="s">
        <v>196</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182</v>
      </c>
      <c r="AR312" s="140"/>
      <c r="AS312" s="140"/>
      <c r="AT312" s="141"/>
      <c r="AU312" s="182" t="s">
        <v>198</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183</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197</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196</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182</v>
      </c>
      <c r="AR316" s="140"/>
      <c r="AS316" s="140"/>
      <c r="AT316" s="141"/>
      <c r="AU316" s="182" t="s">
        <v>198</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183</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197</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196</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182</v>
      </c>
      <c r="AR320" s="140"/>
      <c r="AS320" s="140"/>
      <c r="AT320" s="141"/>
      <c r="AU320" s="182" t="s">
        <v>198</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183</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197</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196</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182</v>
      </c>
      <c r="AR324" s="140"/>
      <c r="AS324" s="140"/>
      <c r="AT324" s="141"/>
      <c r="AU324" s="182" t="s">
        <v>198</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183</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197</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196</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182</v>
      </c>
      <c r="AR328" s="140"/>
      <c r="AS328" s="140"/>
      <c r="AT328" s="141"/>
      <c r="AU328" s="182" t="s">
        <v>198</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183</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197</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199</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200</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201</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199</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200</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201</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199</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200</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201</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199</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200</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201</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199</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200</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201</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215</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214</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187</v>
      </c>
      <c r="F372" s="165"/>
      <c r="G372" s="146" t="s">
        <v>196</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182</v>
      </c>
      <c r="AR372" s="140"/>
      <c r="AS372" s="140"/>
      <c r="AT372" s="141"/>
      <c r="AU372" s="182" t="s">
        <v>198</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183</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197</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196</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182</v>
      </c>
      <c r="AR376" s="140"/>
      <c r="AS376" s="140"/>
      <c r="AT376" s="141"/>
      <c r="AU376" s="182" t="s">
        <v>198</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183</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197</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196</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182</v>
      </c>
      <c r="AR380" s="140"/>
      <c r="AS380" s="140"/>
      <c r="AT380" s="141"/>
      <c r="AU380" s="182" t="s">
        <v>198</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183</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197</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196</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182</v>
      </c>
      <c r="AR384" s="140"/>
      <c r="AS384" s="140"/>
      <c r="AT384" s="141"/>
      <c r="AU384" s="182" t="s">
        <v>198</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183</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197</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196</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182</v>
      </c>
      <c r="AR388" s="140"/>
      <c r="AS388" s="140"/>
      <c r="AT388" s="141"/>
      <c r="AU388" s="182" t="s">
        <v>198</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183</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197</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199</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200</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201</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199</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200</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201</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199</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200</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201</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199</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200</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201</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199</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200</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201</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23"/>
      <c r="E430" s="160" t="s">
        <v>311</v>
      </c>
      <c r="F430" s="883"/>
      <c r="G430" s="884" t="s">
        <v>202</v>
      </c>
      <c r="H430" s="111"/>
      <c r="I430" s="111"/>
      <c r="J430" s="885" t="s">
        <v>628</v>
      </c>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c r="AY430" s="78" t="str">
        <f>IF(SUBSTITUTE($J$430,"-","")="","0","1")</f>
        <v>0</v>
      </c>
    </row>
    <row r="431" spans="1:51" ht="18.75" customHeight="1" x14ac:dyDescent="0.15">
      <c r="A431" s="175"/>
      <c r="B431" s="172"/>
      <c r="C431" s="166"/>
      <c r="D431" s="172"/>
      <c r="E431" s="323" t="s">
        <v>191</v>
      </c>
      <c r="F431" s="324"/>
      <c r="G431" s="325" t="s">
        <v>188</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190</v>
      </c>
      <c r="AF431" s="317"/>
      <c r="AG431" s="317"/>
      <c r="AH431" s="318"/>
      <c r="AI431" s="319" t="s">
        <v>455</v>
      </c>
      <c r="AJ431" s="319"/>
      <c r="AK431" s="319"/>
      <c r="AL431" s="143"/>
      <c r="AM431" s="319" t="s">
        <v>456</v>
      </c>
      <c r="AN431" s="319"/>
      <c r="AO431" s="319"/>
      <c r="AP431" s="143"/>
      <c r="AQ431" s="143" t="s">
        <v>182</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183</v>
      </c>
      <c r="AH432" s="122"/>
      <c r="AI432" s="320"/>
      <c r="AJ432" s="320"/>
      <c r="AK432" s="320"/>
      <c r="AL432" s="142"/>
      <c r="AM432" s="320"/>
      <c r="AN432" s="320"/>
      <c r="AO432" s="320"/>
      <c r="AP432" s="142"/>
      <c r="AQ432" s="235"/>
      <c r="AR432" s="186"/>
      <c r="AS432" s="121" t="s">
        <v>183</v>
      </c>
      <c r="AT432" s="122"/>
      <c r="AU432" s="186"/>
      <c r="AV432" s="186"/>
      <c r="AW432" s="121" t="s">
        <v>175</v>
      </c>
      <c r="AX432" s="181"/>
      <c r="AY432">
        <f>$AY$431</f>
        <v>1</v>
      </c>
    </row>
    <row r="433" spans="1:51" ht="23.25" customHeight="1" x14ac:dyDescent="0.15">
      <c r="A433" s="175"/>
      <c r="B433" s="172"/>
      <c r="C433" s="166"/>
      <c r="D433" s="172"/>
      <c r="E433" s="323"/>
      <c r="F433" s="324"/>
      <c r="G433" s="92" t="s">
        <v>628</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1</v>
      </c>
    </row>
    <row r="436" spans="1:51" ht="18.75" hidden="1" customHeight="1" x14ac:dyDescent="0.15">
      <c r="A436" s="175"/>
      <c r="B436" s="172"/>
      <c r="C436" s="166"/>
      <c r="D436" s="172"/>
      <c r="E436" s="323" t="s">
        <v>191</v>
      </c>
      <c r="F436" s="324"/>
      <c r="G436" s="325" t="s">
        <v>188</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190</v>
      </c>
      <c r="AF436" s="317"/>
      <c r="AG436" s="317"/>
      <c r="AH436" s="318"/>
      <c r="AI436" s="319" t="s">
        <v>455</v>
      </c>
      <c r="AJ436" s="319"/>
      <c r="AK436" s="319"/>
      <c r="AL436" s="143"/>
      <c r="AM436" s="319" t="s">
        <v>456</v>
      </c>
      <c r="AN436" s="319"/>
      <c r="AO436" s="319"/>
      <c r="AP436" s="143"/>
      <c r="AQ436" s="143" t="s">
        <v>182</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183</v>
      </c>
      <c r="AH437" s="122"/>
      <c r="AI437" s="320"/>
      <c r="AJ437" s="320"/>
      <c r="AK437" s="320"/>
      <c r="AL437" s="142"/>
      <c r="AM437" s="320"/>
      <c r="AN437" s="320"/>
      <c r="AO437" s="320"/>
      <c r="AP437" s="142"/>
      <c r="AQ437" s="235"/>
      <c r="AR437" s="186"/>
      <c r="AS437" s="121" t="s">
        <v>183</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191</v>
      </c>
      <c r="F441" s="324"/>
      <c r="G441" s="325" t="s">
        <v>188</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190</v>
      </c>
      <c r="AF441" s="317"/>
      <c r="AG441" s="317"/>
      <c r="AH441" s="318"/>
      <c r="AI441" s="319" t="s">
        <v>455</v>
      </c>
      <c r="AJ441" s="319"/>
      <c r="AK441" s="319"/>
      <c r="AL441" s="143"/>
      <c r="AM441" s="319" t="s">
        <v>456</v>
      </c>
      <c r="AN441" s="319"/>
      <c r="AO441" s="319"/>
      <c r="AP441" s="143"/>
      <c r="AQ441" s="143" t="s">
        <v>182</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183</v>
      </c>
      <c r="AH442" s="122"/>
      <c r="AI442" s="320"/>
      <c r="AJ442" s="320"/>
      <c r="AK442" s="320"/>
      <c r="AL442" s="142"/>
      <c r="AM442" s="320"/>
      <c r="AN442" s="320"/>
      <c r="AO442" s="320"/>
      <c r="AP442" s="142"/>
      <c r="AQ442" s="235"/>
      <c r="AR442" s="186"/>
      <c r="AS442" s="121" t="s">
        <v>183</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191</v>
      </c>
      <c r="F446" s="324"/>
      <c r="G446" s="325" t="s">
        <v>188</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190</v>
      </c>
      <c r="AF446" s="317"/>
      <c r="AG446" s="317"/>
      <c r="AH446" s="318"/>
      <c r="AI446" s="319" t="s">
        <v>455</v>
      </c>
      <c r="AJ446" s="319"/>
      <c r="AK446" s="319"/>
      <c r="AL446" s="143"/>
      <c r="AM446" s="319" t="s">
        <v>456</v>
      </c>
      <c r="AN446" s="319"/>
      <c r="AO446" s="319"/>
      <c r="AP446" s="143"/>
      <c r="AQ446" s="143" t="s">
        <v>182</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183</v>
      </c>
      <c r="AH447" s="122"/>
      <c r="AI447" s="320"/>
      <c r="AJ447" s="320"/>
      <c r="AK447" s="320"/>
      <c r="AL447" s="142"/>
      <c r="AM447" s="320"/>
      <c r="AN447" s="320"/>
      <c r="AO447" s="320"/>
      <c r="AP447" s="142"/>
      <c r="AQ447" s="235"/>
      <c r="AR447" s="186"/>
      <c r="AS447" s="121" t="s">
        <v>183</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191</v>
      </c>
      <c r="F451" s="324"/>
      <c r="G451" s="325" t="s">
        <v>188</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190</v>
      </c>
      <c r="AF451" s="317"/>
      <c r="AG451" s="317"/>
      <c r="AH451" s="318"/>
      <c r="AI451" s="319" t="s">
        <v>455</v>
      </c>
      <c r="AJ451" s="319"/>
      <c r="AK451" s="319"/>
      <c r="AL451" s="143"/>
      <c r="AM451" s="319" t="s">
        <v>456</v>
      </c>
      <c r="AN451" s="319"/>
      <c r="AO451" s="319"/>
      <c r="AP451" s="143"/>
      <c r="AQ451" s="143" t="s">
        <v>182</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183</v>
      </c>
      <c r="AH452" s="122"/>
      <c r="AI452" s="320"/>
      <c r="AJ452" s="320"/>
      <c r="AK452" s="320"/>
      <c r="AL452" s="142"/>
      <c r="AM452" s="320"/>
      <c r="AN452" s="320"/>
      <c r="AO452" s="320"/>
      <c r="AP452" s="142"/>
      <c r="AQ452" s="235"/>
      <c r="AR452" s="186"/>
      <c r="AS452" s="121" t="s">
        <v>183</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192</v>
      </c>
      <c r="F456" s="324"/>
      <c r="G456" s="325" t="s">
        <v>189</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190</v>
      </c>
      <c r="AF456" s="317"/>
      <c r="AG456" s="317"/>
      <c r="AH456" s="318"/>
      <c r="AI456" s="319" t="s">
        <v>455</v>
      </c>
      <c r="AJ456" s="319"/>
      <c r="AK456" s="319"/>
      <c r="AL456" s="143"/>
      <c r="AM456" s="319" t="s">
        <v>456</v>
      </c>
      <c r="AN456" s="319"/>
      <c r="AO456" s="319"/>
      <c r="AP456" s="143"/>
      <c r="AQ456" s="143" t="s">
        <v>182</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183</v>
      </c>
      <c r="AH457" s="122"/>
      <c r="AI457" s="320"/>
      <c r="AJ457" s="320"/>
      <c r="AK457" s="320"/>
      <c r="AL457" s="142"/>
      <c r="AM457" s="320"/>
      <c r="AN457" s="320"/>
      <c r="AO457" s="320"/>
      <c r="AP457" s="142"/>
      <c r="AQ457" s="235"/>
      <c r="AR457" s="186"/>
      <c r="AS457" s="121" t="s">
        <v>183</v>
      </c>
      <c r="AT457" s="122"/>
      <c r="AU457" s="186"/>
      <c r="AV457" s="186"/>
      <c r="AW457" s="121" t="s">
        <v>175</v>
      </c>
      <c r="AX457" s="181"/>
      <c r="AY457">
        <f>$AY$456</f>
        <v>1</v>
      </c>
    </row>
    <row r="458" spans="1:51" ht="23.25" hidden="1" customHeight="1" x14ac:dyDescent="0.15">
      <c r="A458" s="175"/>
      <c r="B458" s="172"/>
      <c r="C458" s="166"/>
      <c r="D458" s="172"/>
      <c r="E458" s="323"/>
      <c r="F458" s="324"/>
      <c r="G458" s="92" t="s">
        <v>628</v>
      </c>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1</v>
      </c>
    </row>
    <row r="461" spans="1:51" ht="18.75" hidden="1" customHeight="1" x14ac:dyDescent="0.15">
      <c r="A461" s="175"/>
      <c r="B461" s="172"/>
      <c r="C461" s="166"/>
      <c r="D461" s="172"/>
      <c r="E461" s="323" t="s">
        <v>192</v>
      </c>
      <c r="F461" s="324"/>
      <c r="G461" s="325" t="s">
        <v>189</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190</v>
      </c>
      <c r="AF461" s="317"/>
      <c r="AG461" s="317"/>
      <c r="AH461" s="318"/>
      <c r="AI461" s="319" t="s">
        <v>455</v>
      </c>
      <c r="AJ461" s="319"/>
      <c r="AK461" s="319"/>
      <c r="AL461" s="143"/>
      <c r="AM461" s="319" t="s">
        <v>456</v>
      </c>
      <c r="AN461" s="319"/>
      <c r="AO461" s="319"/>
      <c r="AP461" s="143"/>
      <c r="AQ461" s="143" t="s">
        <v>182</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183</v>
      </c>
      <c r="AH462" s="122"/>
      <c r="AI462" s="320"/>
      <c r="AJ462" s="320"/>
      <c r="AK462" s="320"/>
      <c r="AL462" s="142"/>
      <c r="AM462" s="320"/>
      <c r="AN462" s="320"/>
      <c r="AO462" s="320"/>
      <c r="AP462" s="142"/>
      <c r="AQ462" s="235"/>
      <c r="AR462" s="186"/>
      <c r="AS462" s="121" t="s">
        <v>183</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192</v>
      </c>
      <c r="F466" s="324"/>
      <c r="G466" s="325" t="s">
        <v>189</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190</v>
      </c>
      <c r="AF466" s="317"/>
      <c r="AG466" s="317"/>
      <c r="AH466" s="318"/>
      <c r="AI466" s="319" t="s">
        <v>455</v>
      </c>
      <c r="AJ466" s="319"/>
      <c r="AK466" s="319"/>
      <c r="AL466" s="143"/>
      <c r="AM466" s="319" t="s">
        <v>456</v>
      </c>
      <c r="AN466" s="319"/>
      <c r="AO466" s="319"/>
      <c r="AP466" s="143"/>
      <c r="AQ466" s="143" t="s">
        <v>182</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183</v>
      </c>
      <c r="AH467" s="122"/>
      <c r="AI467" s="320"/>
      <c r="AJ467" s="320"/>
      <c r="AK467" s="320"/>
      <c r="AL467" s="142"/>
      <c r="AM467" s="320"/>
      <c r="AN467" s="320"/>
      <c r="AO467" s="320"/>
      <c r="AP467" s="142"/>
      <c r="AQ467" s="235"/>
      <c r="AR467" s="186"/>
      <c r="AS467" s="121" t="s">
        <v>183</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192</v>
      </c>
      <c r="F471" s="324"/>
      <c r="G471" s="325" t="s">
        <v>189</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190</v>
      </c>
      <c r="AF471" s="317"/>
      <c r="AG471" s="317"/>
      <c r="AH471" s="318"/>
      <c r="AI471" s="319" t="s">
        <v>455</v>
      </c>
      <c r="AJ471" s="319"/>
      <c r="AK471" s="319"/>
      <c r="AL471" s="143"/>
      <c r="AM471" s="319" t="s">
        <v>456</v>
      </c>
      <c r="AN471" s="319"/>
      <c r="AO471" s="319"/>
      <c r="AP471" s="143"/>
      <c r="AQ471" s="143" t="s">
        <v>182</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183</v>
      </c>
      <c r="AH472" s="122"/>
      <c r="AI472" s="320"/>
      <c r="AJ472" s="320"/>
      <c r="AK472" s="320"/>
      <c r="AL472" s="142"/>
      <c r="AM472" s="320"/>
      <c r="AN472" s="320"/>
      <c r="AO472" s="320"/>
      <c r="AP472" s="142"/>
      <c r="AQ472" s="235"/>
      <c r="AR472" s="186"/>
      <c r="AS472" s="121" t="s">
        <v>183</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customHeight="1" x14ac:dyDescent="0.15">
      <c r="A476" s="175"/>
      <c r="B476" s="172"/>
      <c r="C476" s="166"/>
      <c r="D476" s="172"/>
      <c r="E476" s="323" t="s">
        <v>192</v>
      </c>
      <c r="F476" s="324"/>
      <c r="G476" s="325" t="s">
        <v>189</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190</v>
      </c>
      <c r="AF476" s="317"/>
      <c r="AG476" s="317"/>
      <c r="AH476" s="318"/>
      <c r="AI476" s="319" t="s">
        <v>455</v>
      </c>
      <c r="AJ476" s="319"/>
      <c r="AK476" s="319"/>
      <c r="AL476" s="143"/>
      <c r="AM476" s="319" t="s">
        <v>456</v>
      </c>
      <c r="AN476" s="319"/>
      <c r="AO476" s="319"/>
      <c r="AP476" s="143"/>
      <c r="AQ476" s="143" t="s">
        <v>182</v>
      </c>
      <c r="AR476" s="118"/>
      <c r="AS476" s="118"/>
      <c r="AT476" s="119"/>
      <c r="AU476" s="124" t="s">
        <v>133</v>
      </c>
      <c r="AV476" s="124"/>
      <c r="AW476" s="124"/>
      <c r="AX476" s="125"/>
      <c r="AY476">
        <f>COUNTA($G$478)</f>
        <v>1</v>
      </c>
    </row>
    <row r="477" spans="1:51" ht="18.75"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183</v>
      </c>
      <c r="AH477" s="122"/>
      <c r="AI477" s="320"/>
      <c r="AJ477" s="320"/>
      <c r="AK477" s="320"/>
      <c r="AL477" s="142"/>
      <c r="AM477" s="320"/>
      <c r="AN477" s="320"/>
      <c r="AO477" s="320"/>
      <c r="AP477" s="142"/>
      <c r="AQ477" s="235"/>
      <c r="AR477" s="186"/>
      <c r="AS477" s="121" t="s">
        <v>183</v>
      </c>
      <c r="AT477" s="122"/>
      <c r="AU477" s="186"/>
      <c r="AV477" s="186"/>
      <c r="AW477" s="121" t="s">
        <v>175</v>
      </c>
      <c r="AX477" s="181"/>
      <c r="AY477">
        <f>$AY$476</f>
        <v>1</v>
      </c>
    </row>
    <row r="478" spans="1:51" ht="23.25" customHeight="1" x14ac:dyDescent="0.15">
      <c r="A478" s="175"/>
      <c r="B478" s="172"/>
      <c r="C478" s="166"/>
      <c r="D478" s="172"/>
      <c r="E478" s="323"/>
      <c r="F478" s="324"/>
      <c r="G478" s="92" t="s">
        <v>759</v>
      </c>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1</v>
      </c>
    </row>
    <row r="479" spans="1:51" ht="23.25"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1</v>
      </c>
    </row>
    <row r="480" spans="1:51" ht="23.25"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1</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318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314</v>
      </c>
      <c r="F484" s="161"/>
      <c r="G484" s="884" t="s">
        <v>202</v>
      </c>
      <c r="H484" s="111"/>
      <c r="I484" s="111"/>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c r="AY484" s="78" t="str">
        <f>IF(SUBSTITUTE($J$484,"-","")="","0","1")</f>
        <v>0</v>
      </c>
    </row>
    <row r="485" spans="1:51" ht="18.75" hidden="1" customHeight="1" x14ac:dyDescent="0.15">
      <c r="A485" s="175"/>
      <c r="B485" s="172"/>
      <c r="C485" s="166"/>
      <c r="D485" s="172"/>
      <c r="E485" s="323" t="s">
        <v>191</v>
      </c>
      <c r="F485" s="324"/>
      <c r="G485" s="325" t="s">
        <v>188</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190</v>
      </c>
      <c r="AF485" s="317"/>
      <c r="AG485" s="317"/>
      <c r="AH485" s="318"/>
      <c r="AI485" s="319" t="s">
        <v>455</v>
      </c>
      <c r="AJ485" s="319"/>
      <c r="AK485" s="319"/>
      <c r="AL485" s="143"/>
      <c r="AM485" s="319" t="s">
        <v>456</v>
      </c>
      <c r="AN485" s="319"/>
      <c r="AO485" s="319"/>
      <c r="AP485" s="143"/>
      <c r="AQ485" s="143" t="s">
        <v>182</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183</v>
      </c>
      <c r="AH486" s="122"/>
      <c r="AI486" s="320"/>
      <c r="AJ486" s="320"/>
      <c r="AK486" s="320"/>
      <c r="AL486" s="142"/>
      <c r="AM486" s="320"/>
      <c r="AN486" s="320"/>
      <c r="AO486" s="320"/>
      <c r="AP486" s="142"/>
      <c r="AQ486" s="235"/>
      <c r="AR486" s="186"/>
      <c r="AS486" s="121" t="s">
        <v>183</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191</v>
      </c>
      <c r="F490" s="324"/>
      <c r="G490" s="325" t="s">
        <v>188</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190</v>
      </c>
      <c r="AF490" s="317"/>
      <c r="AG490" s="317"/>
      <c r="AH490" s="318"/>
      <c r="AI490" s="319" t="s">
        <v>455</v>
      </c>
      <c r="AJ490" s="319"/>
      <c r="AK490" s="319"/>
      <c r="AL490" s="143"/>
      <c r="AM490" s="319" t="s">
        <v>456</v>
      </c>
      <c r="AN490" s="319"/>
      <c r="AO490" s="319"/>
      <c r="AP490" s="143"/>
      <c r="AQ490" s="143" t="s">
        <v>182</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183</v>
      </c>
      <c r="AH491" s="122"/>
      <c r="AI491" s="320"/>
      <c r="AJ491" s="320"/>
      <c r="AK491" s="320"/>
      <c r="AL491" s="142"/>
      <c r="AM491" s="320"/>
      <c r="AN491" s="320"/>
      <c r="AO491" s="320"/>
      <c r="AP491" s="142"/>
      <c r="AQ491" s="235"/>
      <c r="AR491" s="186"/>
      <c r="AS491" s="121" t="s">
        <v>183</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191</v>
      </c>
      <c r="F495" s="324"/>
      <c r="G495" s="325" t="s">
        <v>188</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190</v>
      </c>
      <c r="AF495" s="317"/>
      <c r="AG495" s="317"/>
      <c r="AH495" s="318"/>
      <c r="AI495" s="319" t="s">
        <v>455</v>
      </c>
      <c r="AJ495" s="319"/>
      <c r="AK495" s="319"/>
      <c r="AL495" s="143"/>
      <c r="AM495" s="319" t="s">
        <v>456</v>
      </c>
      <c r="AN495" s="319"/>
      <c r="AO495" s="319"/>
      <c r="AP495" s="143"/>
      <c r="AQ495" s="143" t="s">
        <v>182</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183</v>
      </c>
      <c r="AH496" s="122"/>
      <c r="AI496" s="320"/>
      <c r="AJ496" s="320"/>
      <c r="AK496" s="320"/>
      <c r="AL496" s="142"/>
      <c r="AM496" s="320"/>
      <c r="AN496" s="320"/>
      <c r="AO496" s="320"/>
      <c r="AP496" s="142"/>
      <c r="AQ496" s="235"/>
      <c r="AR496" s="186"/>
      <c r="AS496" s="121" t="s">
        <v>183</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191</v>
      </c>
      <c r="F500" s="324"/>
      <c r="G500" s="325" t="s">
        <v>188</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190</v>
      </c>
      <c r="AF500" s="317"/>
      <c r="AG500" s="317"/>
      <c r="AH500" s="318"/>
      <c r="AI500" s="319" t="s">
        <v>455</v>
      </c>
      <c r="AJ500" s="319"/>
      <c r="AK500" s="319"/>
      <c r="AL500" s="143"/>
      <c r="AM500" s="319" t="s">
        <v>456</v>
      </c>
      <c r="AN500" s="319"/>
      <c r="AO500" s="319"/>
      <c r="AP500" s="143"/>
      <c r="AQ500" s="143" t="s">
        <v>182</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183</v>
      </c>
      <c r="AH501" s="122"/>
      <c r="AI501" s="320"/>
      <c r="AJ501" s="320"/>
      <c r="AK501" s="320"/>
      <c r="AL501" s="142"/>
      <c r="AM501" s="320"/>
      <c r="AN501" s="320"/>
      <c r="AO501" s="320"/>
      <c r="AP501" s="142"/>
      <c r="AQ501" s="235"/>
      <c r="AR501" s="186"/>
      <c r="AS501" s="121" t="s">
        <v>183</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191</v>
      </c>
      <c r="F505" s="324"/>
      <c r="G505" s="325" t="s">
        <v>188</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190</v>
      </c>
      <c r="AF505" s="317"/>
      <c r="AG505" s="317"/>
      <c r="AH505" s="318"/>
      <c r="AI505" s="319" t="s">
        <v>455</v>
      </c>
      <c r="AJ505" s="319"/>
      <c r="AK505" s="319"/>
      <c r="AL505" s="143"/>
      <c r="AM505" s="319" t="s">
        <v>456</v>
      </c>
      <c r="AN505" s="319"/>
      <c r="AO505" s="319"/>
      <c r="AP505" s="143"/>
      <c r="AQ505" s="143" t="s">
        <v>182</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183</v>
      </c>
      <c r="AH506" s="122"/>
      <c r="AI506" s="320"/>
      <c r="AJ506" s="320"/>
      <c r="AK506" s="320"/>
      <c r="AL506" s="142"/>
      <c r="AM506" s="320"/>
      <c r="AN506" s="320"/>
      <c r="AO506" s="320"/>
      <c r="AP506" s="142"/>
      <c r="AQ506" s="235"/>
      <c r="AR506" s="186"/>
      <c r="AS506" s="121" t="s">
        <v>183</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192</v>
      </c>
      <c r="F510" s="324"/>
      <c r="G510" s="325" t="s">
        <v>189</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190</v>
      </c>
      <c r="AF510" s="317"/>
      <c r="AG510" s="317"/>
      <c r="AH510" s="318"/>
      <c r="AI510" s="319" t="s">
        <v>455</v>
      </c>
      <c r="AJ510" s="319"/>
      <c r="AK510" s="319"/>
      <c r="AL510" s="143"/>
      <c r="AM510" s="319" t="s">
        <v>456</v>
      </c>
      <c r="AN510" s="319"/>
      <c r="AO510" s="319"/>
      <c r="AP510" s="143"/>
      <c r="AQ510" s="143" t="s">
        <v>182</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183</v>
      </c>
      <c r="AH511" s="122"/>
      <c r="AI511" s="320"/>
      <c r="AJ511" s="320"/>
      <c r="AK511" s="320"/>
      <c r="AL511" s="142"/>
      <c r="AM511" s="320"/>
      <c r="AN511" s="320"/>
      <c r="AO511" s="320"/>
      <c r="AP511" s="142"/>
      <c r="AQ511" s="235"/>
      <c r="AR511" s="186"/>
      <c r="AS511" s="121" t="s">
        <v>183</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192</v>
      </c>
      <c r="F515" s="324"/>
      <c r="G515" s="325" t="s">
        <v>189</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190</v>
      </c>
      <c r="AF515" s="317"/>
      <c r="AG515" s="317"/>
      <c r="AH515" s="318"/>
      <c r="AI515" s="319" t="s">
        <v>455</v>
      </c>
      <c r="AJ515" s="319"/>
      <c r="AK515" s="319"/>
      <c r="AL515" s="143"/>
      <c r="AM515" s="319" t="s">
        <v>456</v>
      </c>
      <c r="AN515" s="319"/>
      <c r="AO515" s="319"/>
      <c r="AP515" s="143"/>
      <c r="AQ515" s="143" t="s">
        <v>182</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183</v>
      </c>
      <c r="AH516" s="122"/>
      <c r="AI516" s="320"/>
      <c r="AJ516" s="320"/>
      <c r="AK516" s="320"/>
      <c r="AL516" s="142"/>
      <c r="AM516" s="320"/>
      <c r="AN516" s="320"/>
      <c r="AO516" s="320"/>
      <c r="AP516" s="142"/>
      <c r="AQ516" s="235"/>
      <c r="AR516" s="186"/>
      <c r="AS516" s="121" t="s">
        <v>183</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192</v>
      </c>
      <c r="F520" s="324"/>
      <c r="G520" s="325" t="s">
        <v>189</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190</v>
      </c>
      <c r="AF520" s="317"/>
      <c r="AG520" s="317"/>
      <c r="AH520" s="318"/>
      <c r="AI520" s="319" t="s">
        <v>455</v>
      </c>
      <c r="AJ520" s="319"/>
      <c r="AK520" s="319"/>
      <c r="AL520" s="143"/>
      <c r="AM520" s="319" t="s">
        <v>456</v>
      </c>
      <c r="AN520" s="319"/>
      <c r="AO520" s="319"/>
      <c r="AP520" s="143"/>
      <c r="AQ520" s="143" t="s">
        <v>182</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183</v>
      </c>
      <c r="AH521" s="122"/>
      <c r="AI521" s="320"/>
      <c r="AJ521" s="320"/>
      <c r="AK521" s="320"/>
      <c r="AL521" s="142"/>
      <c r="AM521" s="320"/>
      <c r="AN521" s="320"/>
      <c r="AO521" s="320"/>
      <c r="AP521" s="142"/>
      <c r="AQ521" s="235"/>
      <c r="AR521" s="186"/>
      <c r="AS521" s="121" t="s">
        <v>183</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192</v>
      </c>
      <c r="F525" s="324"/>
      <c r="G525" s="325" t="s">
        <v>189</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190</v>
      </c>
      <c r="AF525" s="317"/>
      <c r="AG525" s="317"/>
      <c r="AH525" s="318"/>
      <c r="AI525" s="319" t="s">
        <v>455</v>
      </c>
      <c r="AJ525" s="319"/>
      <c r="AK525" s="319"/>
      <c r="AL525" s="143"/>
      <c r="AM525" s="319" t="s">
        <v>456</v>
      </c>
      <c r="AN525" s="319"/>
      <c r="AO525" s="319"/>
      <c r="AP525" s="143"/>
      <c r="AQ525" s="143" t="s">
        <v>182</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183</v>
      </c>
      <c r="AH526" s="122"/>
      <c r="AI526" s="320"/>
      <c r="AJ526" s="320"/>
      <c r="AK526" s="320"/>
      <c r="AL526" s="142"/>
      <c r="AM526" s="320"/>
      <c r="AN526" s="320"/>
      <c r="AO526" s="320"/>
      <c r="AP526" s="142"/>
      <c r="AQ526" s="235"/>
      <c r="AR526" s="186"/>
      <c r="AS526" s="121" t="s">
        <v>183</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192</v>
      </c>
      <c r="F530" s="324"/>
      <c r="G530" s="325" t="s">
        <v>189</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190</v>
      </c>
      <c r="AF530" s="317"/>
      <c r="AG530" s="317"/>
      <c r="AH530" s="318"/>
      <c r="AI530" s="319" t="s">
        <v>455</v>
      </c>
      <c r="AJ530" s="319"/>
      <c r="AK530" s="319"/>
      <c r="AL530" s="143"/>
      <c r="AM530" s="319" t="s">
        <v>456</v>
      </c>
      <c r="AN530" s="319"/>
      <c r="AO530" s="319"/>
      <c r="AP530" s="143"/>
      <c r="AQ530" s="143" t="s">
        <v>182</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183</v>
      </c>
      <c r="AH531" s="122"/>
      <c r="AI531" s="320"/>
      <c r="AJ531" s="320"/>
      <c r="AK531" s="320"/>
      <c r="AL531" s="142"/>
      <c r="AM531" s="320"/>
      <c r="AN531" s="320"/>
      <c r="AO531" s="320"/>
      <c r="AP531" s="142"/>
      <c r="AQ531" s="235"/>
      <c r="AR531" s="186"/>
      <c r="AS531" s="121" t="s">
        <v>183</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4" t="s">
        <v>202</v>
      </c>
      <c r="H538" s="111"/>
      <c r="I538" s="111"/>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c r="AY538" s="78" t="str">
        <f>IF(SUBSTITUTE($J$538,"-","")="","0","1")</f>
        <v>0</v>
      </c>
    </row>
    <row r="539" spans="1:51" ht="18.75" hidden="1" customHeight="1" x14ac:dyDescent="0.15">
      <c r="A539" s="175"/>
      <c r="B539" s="172"/>
      <c r="C539" s="166"/>
      <c r="D539" s="172"/>
      <c r="E539" s="323" t="s">
        <v>191</v>
      </c>
      <c r="F539" s="324"/>
      <c r="G539" s="325" t="s">
        <v>188</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190</v>
      </c>
      <c r="AF539" s="317"/>
      <c r="AG539" s="317"/>
      <c r="AH539" s="318"/>
      <c r="AI539" s="319" t="s">
        <v>455</v>
      </c>
      <c r="AJ539" s="319"/>
      <c r="AK539" s="319"/>
      <c r="AL539" s="143"/>
      <c r="AM539" s="319" t="s">
        <v>456</v>
      </c>
      <c r="AN539" s="319"/>
      <c r="AO539" s="319"/>
      <c r="AP539" s="143"/>
      <c r="AQ539" s="143" t="s">
        <v>182</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183</v>
      </c>
      <c r="AH540" s="122"/>
      <c r="AI540" s="320"/>
      <c r="AJ540" s="320"/>
      <c r="AK540" s="320"/>
      <c r="AL540" s="142"/>
      <c r="AM540" s="320"/>
      <c r="AN540" s="320"/>
      <c r="AO540" s="320"/>
      <c r="AP540" s="142"/>
      <c r="AQ540" s="235"/>
      <c r="AR540" s="186"/>
      <c r="AS540" s="121" t="s">
        <v>183</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191</v>
      </c>
      <c r="F544" s="324"/>
      <c r="G544" s="325" t="s">
        <v>188</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190</v>
      </c>
      <c r="AF544" s="317"/>
      <c r="AG544" s="317"/>
      <c r="AH544" s="318"/>
      <c r="AI544" s="319" t="s">
        <v>455</v>
      </c>
      <c r="AJ544" s="319"/>
      <c r="AK544" s="319"/>
      <c r="AL544" s="143"/>
      <c r="AM544" s="319" t="s">
        <v>456</v>
      </c>
      <c r="AN544" s="319"/>
      <c r="AO544" s="319"/>
      <c r="AP544" s="143"/>
      <c r="AQ544" s="143" t="s">
        <v>182</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183</v>
      </c>
      <c r="AH545" s="122"/>
      <c r="AI545" s="320"/>
      <c r="AJ545" s="320"/>
      <c r="AK545" s="320"/>
      <c r="AL545" s="142"/>
      <c r="AM545" s="320"/>
      <c r="AN545" s="320"/>
      <c r="AO545" s="320"/>
      <c r="AP545" s="142"/>
      <c r="AQ545" s="235"/>
      <c r="AR545" s="186"/>
      <c r="AS545" s="121" t="s">
        <v>183</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191</v>
      </c>
      <c r="F549" s="324"/>
      <c r="G549" s="325" t="s">
        <v>188</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190</v>
      </c>
      <c r="AF549" s="317"/>
      <c r="AG549" s="317"/>
      <c r="AH549" s="318"/>
      <c r="AI549" s="319" t="s">
        <v>455</v>
      </c>
      <c r="AJ549" s="319"/>
      <c r="AK549" s="319"/>
      <c r="AL549" s="143"/>
      <c r="AM549" s="319" t="s">
        <v>456</v>
      </c>
      <c r="AN549" s="319"/>
      <c r="AO549" s="319"/>
      <c r="AP549" s="143"/>
      <c r="AQ549" s="143" t="s">
        <v>182</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183</v>
      </c>
      <c r="AH550" s="122"/>
      <c r="AI550" s="320"/>
      <c r="AJ550" s="320"/>
      <c r="AK550" s="320"/>
      <c r="AL550" s="142"/>
      <c r="AM550" s="320"/>
      <c r="AN550" s="320"/>
      <c r="AO550" s="320"/>
      <c r="AP550" s="142"/>
      <c r="AQ550" s="235"/>
      <c r="AR550" s="186"/>
      <c r="AS550" s="121" t="s">
        <v>183</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191</v>
      </c>
      <c r="F554" s="324"/>
      <c r="G554" s="325" t="s">
        <v>188</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190</v>
      </c>
      <c r="AF554" s="317"/>
      <c r="AG554" s="317"/>
      <c r="AH554" s="318"/>
      <c r="AI554" s="319" t="s">
        <v>455</v>
      </c>
      <c r="AJ554" s="319"/>
      <c r="AK554" s="319"/>
      <c r="AL554" s="143"/>
      <c r="AM554" s="319" t="s">
        <v>456</v>
      </c>
      <c r="AN554" s="319"/>
      <c r="AO554" s="319"/>
      <c r="AP554" s="143"/>
      <c r="AQ554" s="143" t="s">
        <v>182</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183</v>
      </c>
      <c r="AH555" s="122"/>
      <c r="AI555" s="320"/>
      <c r="AJ555" s="320"/>
      <c r="AK555" s="320"/>
      <c r="AL555" s="142"/>
      <c r="AM555" s="320"/>
      <c r="AN555" s="320"/>
      <c r="AO555" s="320"/>
      <c r="AP555" s="142"/>
      <c r="AQ555" s="235"/>
      <c r="AR555" s="186"/>
      <c r="AS555" s="121" t="s">
        <v>183</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191</v>
      </c>
      <c r="F559" s="324"/>
      <c r="G559" s="325" t="s">
        <v>188</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190</v>
      </c>
      <c r="AF559" s="317"/>
      <c r="AG559" s="317"/>
      <c r="AH559" s="318"/>
      <c r="AI559" s="319" t="s">
        <v>455</v>
      </c>
      <c r="AJ559" s="319"/>
      <c r="AK559" s="319"/>
      <c r="AL559" s="143"/>
      <c r="AM559" s="319" t="s">
        <v>456</v>
      </c>
      <c r="AN559" s="319"/>
      <c r="AO559" s="319"/>
      <c r="AP559" s="143"/>
      <c r="AQ559" s="143" t="s">
        <v>182</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183</v>
      </c>
      <c r="AH560" s="122"/>
      <c r="AI560" s="320"/>
      <c r="AJ560" s="320"/>
      <c r="AK560" s="320"/>
      <c r="AL560" s="142"/>
      <c r="AM560" s="320"/>
      <c r="AN560" s="320"/>
      <c r="AO560" s="320"/>
      <c r="AP560" s="142"/>
      <c r="AQ560" s="235"/>
      <c r="AR560" s="186"/>
      <c r="AS560" s="121" t="s">
        <v>183</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192</v>
      </c>
      <c r="F564" s="324"/>
      <c r="G564" s="325" t="s">
        <v>189</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190</v>
      </c>
      <c r="AF564" s="317"/>
      <c r="AG564" s="317"/>
      <c r="AH564" s="318"/>
      <c r="AI564" s="319" t="s">
        <v>455</v>
      </c>
      <c r="AJ564" s="319"/>
      <c r="AK564" s="319"/>
      <c r="AL564" s="143"/>
      <c r="AM564" s="319" t="s">
        <v>456</v>
      </c>
      <c r="AN564" s="319"/>
      <c r="AO564" s="319"/>
      <c r="AP564" s="143"/>
      <c r="AQ564" s="143" t="s">
        <v>182</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183</v>
      </c>
      <c r="AH565" s="122"/>
      <c r="AI565" s="320"/>
      <c r="AJ565" s="320"/>
      <c r="AK565" s="320"/>
      <c r="AL565" s="142"/>
      <c r="AM565" s="320"/>
      <c r="AN565" s="320"/>
      <c r="AO565" s="320"/>
      <c r="AP565" s="142"/>
      <c r="AQ565" s="235"/>
      <c r="AR565" s="186"/>
      <c r="AS565" s="121" t="s">
        <v>183</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192</v>
      </c>
      <c r="F569" s="324"/>
      <c r="G569" s="325" t="s">
        <v>189</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190</v>
      </c>
      <c r="AF569" s="317"/>
      <c r="AG569" s="317"/>
      <c r="AH569" s="318"/>
      <c r="AI569" s="319" t="s">
        <v>455</v>
      </c>
      <c r="AJ569" s="319"/>
      <c r="AK569" s="319"/>
      <c r="AL569" s="143"/>
      <c r="AM569" s="319" t="s">
        <v>456</v>
      </c>
      <c r="AN569" s="319"/>
      <c r="AO569" s="319"/>
      <c r="AP569" s="143"/>
      <c r="AQ569" s="143" t="s">
        <v>182</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183</v>
      </c>
      <c r="AH570" s="122"/>
      <c r="AI570" s="320"/>
      <c r="AJ570" s="320"/>
      <c r="AK570" s="320"/>
      <c r="AL570" s="142"/>
      <c r="AM570" s="320"/>
      <c r="AN570" s="320"/>
      <c r="AO570" s="320"/>
      <c r="AP570" s="142"/>
      <c r="AQ570" s="235"/>
      <c r="AR570" s="186"/>
      <c r="AS570" s="121" t="s">
        <v>183</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192</v>
      </c>
      <c r="F574" s="324"/>
      <c r="G574" s="325" t="s">
        <v>189</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190</v>
      </c>
      <c r="AF574" s="317"/>
      <c r="AG574" s="317"/>
      <c r="AH574" s="318"/>
      <c r="AI574" s="319" t="s">
        <v>455</v>
      </c>
      <c r="AJ574" s="319"/>
      <c r="AK574" s="319"/>
      <c r="AL574" s="143"/>
      <c r="AM574" s="319" t="s">
        <v>456</v>
      </c>
      <c r="AN574" s="319"/>
      <c r="AO574" s="319"/>
      <c r="AP574" s="143"/>
      <c r="AQ574" s="143" t="s">
        <v>182</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183</v>
      </c>
      <c r="AH575" s="122"/>
      <c r="AI575" s="320"/>
      <c r="AJ575" s="320"/>
      <c r="AK575" s="320"/>
      <c r="AL575" s="142"/>
      <c r="AM575" s="320"/>
      <c r="AN575" s="320"/>
      <c r="AO575" s="320"/>
      <c r="AP575" s="142"/>
      <c r="AQ575" s="235"/>
      <c r="AR575" s="186"/>
      <c r="AS575" s="121" t="s">
        <v>183</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192</v>
      </c>
      <c r="F579" s="324"/>
      <c r="G579" s="325" t="s">
        <v>189</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190</v>
      </c>
      <c r="AF579" s="317"/>
      <c r="AG579" s="317"/>
      <c r="AH579" s="318"/>
      <c r="AI579" s="319" t="s">
        <v>455</v>
      </c>
      <c r="AJ579" s="319"/>
      <c r="AK579" s="319"/>
      <c r="AL579" s="143"/>
      <c r="AM579" s="319" t="s">
        <v>456</v>
      </c>
      <c r="AN579" s="319"/>
      <c r="AO579" s="319"/>
      <c r="AP579" s="143"/>
      <c r="AQ579" s="143" t="s">
        <v>182</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183</v>
      </c>
      <c r="AH580" s="122"/>
      <c r="AI580" s="320"/>
      <c r="AJ580" s="320"/>
      <c r="AK580" s="320"/>
      <c r="AL580" s="142"/>
      <c r="AM580" s="320"/>
      <c r="AN580" s="320"/>
      <c r="AO580" s="320"/>
      <c r="AP580" s="142"/>
      <c r="AQ580" s="235"/>
      <c r="AR580" s="186"/>
      <c r="AS580" s="121" t="s">
        <v>183</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192</v>
      </c>
      <c r="F584" s="324"/>
      <c r="G584" s="325" t="s">
        <v>189</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190</v>
      </c>
      <c r="AF584" s="317"/>
      <c r="AG584" s="317"/>
      <c r="AH584" s="318"/>
      <c r="AI584" s="319" t="s">
        <v>455</v>
      </c>
      <c r="AJ584" s="319"/>
      <c r="AK584" s="319"/>
      <c r="AL584" s="143"/>
      <c r="AM584" s="319" t="s">
        <v>456</v>
      </c>
      <c r="AN584" s="319"/>
      <c r="AO584" s="319"/>
      <c r="AP584" s="143"/>
      <c r="AQ584" s="143" t="s">
        <v>182</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183</v>
      </c>
      <c r="AH585" s="122"/>
      <c r="AI585" s="320"/>
      <c r="AJ585" s="320"/>
      <c r="AK585" s="320"/>
      <c r="AL585" s="142"/>
      <c r="AM585" s="320"/>
      <c r="AN585" s="320"/>
      <c r="AO585" s="320"/>
      <c r="AP585" s="142"/>
      <c r="AQ585" s="235"/>
      <c r="AR585" s="186"/>
      <c r="AS585" s="121" t="s">
        <v>183</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4" t="s">
        <v>202</v>
      </c>
      <c r="H592" s="111"/>
      <c r="I592" s="111"/>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c r="AY592" s="78" t="str">
        <f>IF(SUBSTITUTE($J$592,"-","")="","0","1")</f>
        <v>0</v>
      </c>
    </row>
    <row r="593" spans="1:51" ht="18.75" hidden="1" customHeight="1" x14ac:dyDescent="0.15">
      <c r="A593" s="175"/>
      <c r="B593" s="172"/>
      <c r="C593" s="166"/>
      <c r="D593" s="172"/>
      <c r="E593" s="323" t="s">
        <v>191</v>
      </c>
      <c r="F593" s="324"/>
      <c r="G593" s="325" t="s">
        <v>188</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190</v>
      </c>
      <c r="AF593" s="317"/>
      <c r="AG593" s="317"/>
      <c r="AH593" s="318"/>
      <c r="AI593" s="319" t="s">
        <v>455</v>
      </c>
      <c r="AJ593" s="319"/>
      <c r="AK593" s="319"/>
      <c r="AL593" s="143"/>
      <c r="AM593" s="319" t="s">
        <v>456</v>
      </c>
      <c r="AN593" s="319"/>
      <c r="AO593" s="319"/>
      <c r="AP593" s="143"/>
      <c r="AQ593" s="143" t="s">
        <v>182</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183</v>
      </c>
      <c r="AH594" s="122"/>
      <c r="AI594" s="320"/>
      <c r="AJ594" s="320"/>
      <c r="AK594" s="320"/>
      <c r="AL594" s="142"/>
      <c r="AM594" s="320"/>
      <c r="AN594" s="320"/>
      <c r="AO594" s="320"/>
      <c r="AP594" s="142"/>
      <c r="AQ594" s="235"/>
      <c r="AR594" s="186"/>
      <c r="AS594" s="121" t="s">
        <v>183</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191</v>
      </c>
      <c r="F598" s="324"/>
      <c r="G598" s="325" t="s">
        <v>188</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190</v>
      </c>
      <c r="AF598" s="317"/>
      <c r="AG598" s="317"/>
      <c r="AH598" s="318"/>
      <c r="AI598" s="319" t="s">
        <v>455</v>
      </c>
      <c r="AJ598" s="319"/>
      <c r="AK598" s="319"/>
      <c r="AL598" s="143"/>
      <c r="AM598" s="319" t="s">
        <v>456</v>
      </c>
      <c r="AN598" s="319"/>
      <c r="AO598" s="319"/>
      <c r="AP598" s="143"/>
      <c r="AQ598" s="143" t="s">
        <v>182</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183</v>
      </c>
      <c r="AH599" s="122"/>
      <c r="AI599" s="320"/>
      <c r="AJ599" s="320"/>
      <c r="AK599" s="320"/>
      <c r="AL599" s="142"/>
      <c r="AM599" s="320"/>
      <c r="AN599" s="320"/>
      <c r="AO599" s="320"/>
      <c r="AP599" s="142"/>
      <c r="AQ599" s="235"/>
      <c r="AR599" s="186"/>
      <c r="AS599" s="121" t="s">
        <v>183</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191</v>
      </c>
      <c r="F603" s="324"/>
      <c r="G603" s="325" t="s">
        <v>188</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190</v>
      </c>
      <c r="AF603" s="317"/>
      <c r="AG603" s="317"/>
      <c r="AH603" s="318"/>
      <c r="AI603" s="319" t="s">
        <v>455</v>
      </c>
      <c r="AJ603" s="319"/>
      <c r="AK603" s="319"/>
      <c r="AL603" s="143"/>
      <c r="AM603" s="319" t="s">
        <v>456</v>
      </c>
      <c r="AN603" s="319"/>
      <c r="AO603" s="319"/>
      <c r="AP603" s="143"/>
      <c r="AQ603" s="143" t="s">
        <v>182</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183</v>
      </c>
      <c r="AH604" s="122"/>
      <c r="AI604" s="320"/>
      <c r="AJ604" s="320"/>
      <c r="AK604" s="320"/>
      <c r="AL604" s="142"/>
      <c r="AM604" s="320"/>
      <c r="AN604" s="320"/>
      <c r="AO604" s="320"/>
      <c r="AP604" s="142"/>
      <c r="AQ604" s="235"/>
      <c r="AR604" s="186"/>
      <c r="AS604" s="121" t="s">
        <v>183</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191</v>
      </c>
      <c r="F608" s="324"/>
      <c r="G608" s="325" t="s">
        <v>188</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190</v>
      </c>
      <c r="AF608" s="317"/>
      <c r="AG608" s="317"/>
      <c r="AH608" s="318"/>
      <c r="AI608" s="319" t="s">
        <v>455</v>
      </c>
      <c r="AJ608" s="319"/>
      <c r="AK608" s="319"/>
      <c r="AL608" s="143"/>
      <c r="AM608" s="319" t="s">
        <v>456</v>
      </c>
      <c r="AN608" s="319"/>
      <c r="AO608" s="319"/>
      <c r="AP608" s="143"/>
      <c r="AQ608" s="143" t="s">
        <v>182</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183</v>
      </c>
      <c r="AH609" s="122"/>
      <c r="AI609" s="320"/>
      <c r="AJ609" s="320"/>
      <c r="AK609" s="320"/>
      <c r="AL609" s="142"/>
      <c r="AM609" s="320"/>
      <c r="AN609" s="320"/>
      <c r="AO609" s="320"/>
      <c r="AP609" s="142"/>
      <c r="AQ609" s="235"/>
      <c r="AR609" s="186"/>
      <c r="AS609" s="121" t="s">
        <v>183</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191</v>
      </c>
      <c r="F613" s="324"/>
      <c r="G613" s="325" t="s">
        <v>188</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190</v>
      </c>
      <c r="AF613" s="317"/>
      <c r="AG613" s="317"/>
      <c r="AH613" s="318"/>
      <c r="AI613" s="319" t="s">
        <v>455</v>
      </c>
      <c r="AJ613" s="319"/>
      <c r="AK613" s="319"/>
      <c r="AL613" s="143"/>
      <c r="AM613" s="319" t="s">
        <v>456</v>
      </c>
      <c r="AN613" s="319"/>
      <c r="AO613" s="319"/>
      <c r="AP613" s="143"/>
      <c r="AQ613" s="143" t="s">
        <v>182</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183</v>
      </c>
      <c r="AH614" s="122"/>
      <c r="AI614" s="320"/>
      <c r="AJ614" s="320"/>
      <c r="AK614" s="320"/>
      <c r="AL614" s="142"/>
      <c r="AM614" s="320"/>
      <c r="AN614" s="320"/>
      <c r="AO614" s="320"/>
      <c r="AP614" s="142"/>
      <c r="AQ614" s="235"/>
      <c r="AR614" s="186"/>
      <c r="AS614" s="121" t="s">
        <v>183</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192</v>
      </c>
      <c r="F618" s="324"/>
      <c r="G618" s="325" t="s">
        <v>189</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190</v>
      </c>
      <c r="AF618" s="317"/>
      <c r="AG618" s="317"/>
      <c r="AH618" s="318"/>
      <c r="AI618" s="319" t="s">
        <v>455</v>
      </c>
      <c r="AJ618" s="319"/>
      <c r="AK618" s="319"/>
      <c r="AL618" s="143"/>
      <c r="AM618" s="319" t="s">
        <v>456</v>
      </c>
      <c r="AN618" s="319"/>
      <c r="AO618" s="319"/>
      <c r="AP618" s="143"/>
      <c r="AQ618" s="143" t="s">
        <v>182</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183</v>
      </c>
      <c r="AH619" s="122"/>
      <c r="AI619" s="320"/>
      <c r="AJ619" s="320"/>
      <c r="AK619" s="320"/>
      <c r="AL619" s="142"/>
      <c r="AM619" s="320"/>
      <c r="AN619" s="320"/>
      <c r="AO619" s="320"/>
      <c r="AP619" s="142"/>
      <c r="AQ619" s="235"/>
      <c r="AR619" s="186"/>
      <c r="AS619" s="121" t="s">
        <v>183</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192</v>
      </c>
      <c r="F623" s="324"/>
      <c r="G623" s="325" t="s">
        <v>189</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190</v>
      </c>
      <c r="AF623" s="317"/>
      <c r="AG623" s="317"/>
      <c r="AH623" s="318"/>
      <c r="AI623" s="319" t="s">
        <v>455</v>
      </c>
      <c r="AJ623" s="319"/>
      <c r="AK623" s="319"/>
      <c r="AL623" s="143"/>
      <c r="AM623" s="319" t="s">
        <v>456</v>
      </c>
      <c r="AN623" s="319"/>
      <c r="AO623" s="319"/>
      <c r="AP623" s="143"/>
      <c r="AQ623" s="143" t="s">
        <v>182</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183</v>
      </c>
      <c r="AH624" s="122"/>
      <c r="AI624" s="320"/>
      <c r="AJ624" s="320"/>
      <c r="AK624" s="320"/>
      <c r="AL624" s="142"/>
      <c r="AM624" s="320"/>
      <c r="AN624" s="320"/>
      <c r="AO624" s="320"/>
      <c r="AP624" s="142"/>
      <c r="AQ624" s="235"/>
      <c r="AR624" s="186"/>
      <c r="AS624" s="121" t="s">
        <v>183</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192</v>
      </c>
      <c r="F628" s="324"/>
      <c r="G628" s="325" t="s">
        <v>189</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190</v>
      </c>
      <c r="AF628" s="317"/>
      <c r="AG628" s="317"/>
      <c r="AH628" s="318"/>
      <c r="AI628" s="319" t="s">
        <v>455</v>
      </c>
      <c r="AJ628" s="319"/>
      <c r="AK628" s="319"/>
      <c r="AL628" s="143"/>
      <c r="AM628" s="319" t="s">
        <v>456</v>
      </c>
      <c r="AN628" s="319"/>
      <c r="AO628" s="319"/>
      <c r="AP628" s="143"/>
      <c r="AQ628" s="143" t="s">
        <v>182</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183</v>
      </c>
      <c r="AH629" s="122"/>
      <c r="AI629" s="320"/>
      <c r="AJ629" s="320"/>
      <c r="AK629" s="320"/>
      <c r="AL629" s="142"/>
      <c r="AM629" s="320"/>
      <c r="AN629" s="320"/>
      <c r="AO629" s="320"/>
      <c r="AP629" s="142"/>
      <c r="AQ629" s="235"/>
      <c r="AR629" s="186"/>
      <c r="AS629" s="121" t="s">
        <v>183</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192</v>
      </c>
      <c r="F633" s="324"/>
      <c r="G633" s="325" t="s">
        <v>189</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190</v>
      </c>
      <c r="AF633" s="317"/>
      <c r="AG633" s="317"/>
      <c r="AH633" s="318"/>
      <c r="AI633" s="319" t="s">
        <v>455</v>
      </c>
      <c r="AJ633" s="319"/>
      <c r="AK633" s="319"/>
      <c r="AL633" s="143"/>
      <c r="AM633" s="319" t="s">
        <v>456</v>
      </c>
      <c r="AN633" s="319"/>
      <c r="AO633" s="319"/>
      <c r="AP633" s="143"/>
      <c r="AQ633" s="143" t="s">
        <v>182</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183</v>
      </c>
      <c r="AH634" s="122"/>
      <c r="AI634" s="320"/>
      <c r="AJ634" s="320"/>
      <c r="AK634" s="320"/>
      <c r="AL634" s="142"/>
      <c r="AM634" s="320"/>
      <c r="AN634" s="320"/>
      <c r="AO634" s="320"/>
      <c r="AP634" s="142"/>
      <c r="AQ634" s="235"/>
      <c r="AR634" s="186"/>
      <c r="AS634" s="121" t="s">
        <v>183</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192</v>
      </c>
      <c r="F638" s="324"/>
      <c r="G638" s="325" t="s">
        <v>189</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190</v>
      </c>
      <c r="AF638" s="317"/>
      <c r="AG638" s="317"/>
      <c r="AH638" s="318"/>
      <c r="AI638" s="319" t="s">
        <v>455</v>
      </c>
      <c r="AJ638" s="319"/>
      <c r="AK638" s="319"/>
      <c r="AL638" s="143"/>
      <c r="AM638" s="319" t="s">
        <v>456</v>
      </c>
      <c r="AN638" s="319"/>
      <c r="AO638" s="319"/>
      <c r="AP638" s="143"/>
      <c r="AQ638" s="143" t="s">
        <v>182</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183</v>
      </c>
      <c r="AH639" s="122"/>
      <c r="AI639" s="320"/>
      <c r="AJ639" s="320"/>
      <c r="AK639" s="320"/>
      <c r="AL639" s="142"/>
      <c r="AM639" s="320"/>
      <c r="AN639" s="320"/>
      <c r="AO639" s="320"/>
      <c r="AP639" s="142"/>
      <c r="AQ639" s="235"/>
      <c r="AR639" s="186"/>
      <c r="AS639" s="121" t="s">
        <v>183</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4" t="s">
        <v>202</v>
      </c>
      <c r="H646" s="111"/>
      <c r="I646" s="111"/>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c r="AY646" s="78" t="str">
        <f>IF(SUBSTITUTE($J$646,"-","")="","0","1")</f>
        <v>0</v>
      </c>
    </row>
    <row r="647" spans="1:51" ht="18.75" hidden="1" customHeight="1" x14ac:dyDescent="0.15">
      <c r="A647" s="175"/>
      <c r="B647" s="172"/>
      <c r="C647" s="166"/>
      <c r="D647" s="172"/>
      <c r="E647" s="323" t="s">
        <v>191</v>
      </c>
      <c r="F647" s="324"/>
      <c r="G647" s="325" t="s">
        <v>188</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190</v>
      </c>
      <c r="AF647" s="317"/>
      <c r="AG647" s="317"/>
      <c r="AH647" s="318"/>
      <c r="AI647" s="319" t="s">
        <v>455</v>
      </c>
      <c r="AJ647" s="319"/>
      <c r="AK647" s="319"/>
      <c r="AL647" s="143"/>
      <c r="AM647" s="319" t="s">
        <v>456</v>
      </c>
      <c r="AN647" s="319"/>
      <c r="AO647" s="319"/>
      <c r="AP647" s="143"/>
      <c r="AQ647" s="143" t="s">
        <v>182</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183</v>
      </c>
      <c r="AH648" s="122"/>
      <c r="AI648" s="320"/>
      <c r="AJ648" s="320"/>
      <c r="AK648" s="320"/>
      <c r="AL648" s="142"/>
      <c r="AM648" s="320"/>
      <c r="AN648" s="320"/>
      <c r="AO648" s="320"/>
      <c r="AP648" s="142"/>
      <c r="AQ648" s="235"/>
      <c r="AR648" s="186"/>
      <c r="AS648" s="121" t="s">
        <v>183</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191</v>
      </c>
      <c r="F652" s="324"/>
      <c r="G652" s="325" t="s">
        <v>188</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190</v>
      </c>
      <c r="AF652" s="317"/>
      <c r="AG652" s="317"/>
      <c r="AH652" s="318"/>
      <c r="AI652" s="319" t="s">
        <v>455</v>
      </c>
      <c r="AJ652" s="319"/>
      <c r="AK652" s="319"/>
      <c r="AL652" s="143"/>
      <c r="AM652" s="319" t="s">
        <v>456</v>
      </c>
      <c r="AN652" s="319"/>
      <c r="AO652" s="319"/>
      <c r="AP652" s="143"/>
      <c r="AQ652" s="143" t="s">
        <v>182</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183</v>
      </c>
      <c r="AH653" s="122"/>
      <c r="AI653" s="320"/>
      <c r="AJ653" s="320"/>
      <c r="AK653" s="320"/>
      <c r="AL653" s="142"/>
      <c r="AM653" s="320"/>
      <c r="AN653" s="320"/>
      <c r="AO653" s="320"/>
      <c r="AP653" s="142"/>
      <c r="AQ653" s="235"/>
      <c r="AR653" s="186"/>
      <c r="AS653" s="121" t="s">
        <v>183</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191</v>
      </c>
      <c r="F657" s="324"/>
      <c r="G657" s="325" t="s">
        <v>188</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190</v>
      </c>
      <c r="AF657" s="317"/>
      <c r="AG657" s="317"/>
      <c r="AH657" s="318"/>
      <c r="AI657" s="319" t="s">
        <v>455</v>
      </c>
      <c r="AJ657" s="319"/>
      <c r="AK657" s="319"/>
      <c r="AL657" s="143"/>
      <c r="AM657" s="319" t="s">
        <v>456</v>
      </c>
      <c r="AN657" s="319"/>
      <c r="AO657" s="319"/>
      <c r="AP657" s="143"/>
      <c r="AQ657" s="143" t="s">
        <v>182</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183</v>
      </c>
      <c r="AH658" s="122"/>
      <c r="AI658" s="320"/>
      <c r="AJ658" s="320"/>
      <c r="AK658" s="320"/>
      <c r="AL658" s="142"/>
      <c r="AM658" s="320"/>
      <c r="AN658" s="320"/>
      <c r="AO658" s="320"/>
      <c r="AP658" s="142"/>
      <c r="AQ658" s="235"/>
      <c r="AR658" s="186"/>
      <c r="AS658" s="121" t="s">
        <v>183</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191</v>
      </c>
      <c r="F662" s="324"/>
      <c r="G662" s="325" t="s">
        <v>188</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190</v>
      </c>
      <c r="AF662" s="317"/>
      <c r="AG662" s="317"/>
      <c r="AH662" s="318"/>
      <c r="AI662" s="319" t="s">
        <v>455</v>
      </c>
      <c r="AJ662" s="319"/>
      <c r="AK662" s="319"/>
      <c r="AL662" s="143"/>
      <c r="AM662" s="319" t="s">
        <v>456</v>
      </c>
      <c r="AN662" s="319"/>
      <c r="AO662" s="319"/>
      <c r="AP662" s="143"/>
      <c r="AQ662" s="143" t="s">
        <v>182</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183</v>
      </c>
      <c r="AH663" s="122"/>
      <c r="AI663" s="320"/>
      <c r="AJ663" s="320"/>
      <c r="AK663" s="320"/>
      <c r="AL663" s="142"/>
      <c r="AM663" s="320"/>
      <c r="AN663" s="320"/>
      <c r="AO663" s="320"/>
      <c r="AP663" s="142"/>
      <c r="AQ663" s="235"/>
      <c r="AR663" s="186"/>
      <c r="AS663" s="121" t="s">
        <v>183</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191</v>
      </c>
      <c r="F667" s="324"/>
      <c r="G667" s="325" t="s">
        <v>188</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190</v>
      </c>
      <c r="AF667" s="317"/>
      <c r="AG667" s="317"/>
      <c r="AH667" s="318"/>
      <c r="AI667" s="319" t="s">
        <v>455</v>
      </c>
      <c r="AJ667" s="319"/>
      <c r="AK667" s="319"/>
      <c r="AL667" s="143"/>
      <c r="AM667" s="319" t="s">
        <v>456</v>
      </c>
      <c r="AN667" s="319"/>
      <c r="AO667" s="319"/>
      <c r="AP667" s="143"/>
      <c r="AQ667" s="143" t="s">
        <v>182</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183</v>
      </c>
      <c r="AH668" s="122"/>
      <c r="AI668" s="320"/>
      <c r="AJ668" s="320"/>
      <c r="AK668" s="320"/>
      <c r="AL668" s="142"/>
      <c r="AM668" s="320"/>
      <c r="AN668" s="320"/>
      <c r="AO668" s="320"/>
      <c r="AP668" s="142"/>
      <c r="AQ668" s="235"/>
      <c r="AR668" s="186"/>
      <c r="AS668" s="121" t="s">
        <v>183</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192</v>
      </c>
      <c r="F672" s="324"/>
      <c r="G672" s="325" t="s">
        <v>189</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190</v>
      </c>
      <c r="AF672" s="317"/>
      <c r="AG672" s="317"/>
      <c r="AH672" s="318"/>
      <c r="AI672" s="319" t="s">
        <v>455</v>
      </c>
      <c r="AJ672" s="319"/>
      <c r="AK672" s="319"/>
      <c r="AL672" s="143"/>
      <c r="AM672" s="319" t="s">
        <v>456</v>
      </c>
      <c r="AN672" s="319"/>
      <c r="AO672" s="319"/>
      <c r="AP672" s="143"/>
      <c r="AQ672" s="143" t="s">
        <v>182</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183</v>
      </c>
      <c r="AH673" s="122"/>
      <c r="AI673" s="320"/>
      <c r="AJ673" s="320"/>
      <c r="AK673" s="320"/>
      <c r="AL673" s="142"/>
      <c r="AM673" s="320"/>
      <c r="AN673" s="320"/>
      <c r="AO673" s="320"/>
      <c r="AP673" s="142"/>
      <c r="AQ673" s="235"/>
      <c r="AR673" s="186"/>
      <c r="AS673" s="121" t="s">
        <v>183</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192</v>
      </c>
      <c r="F677" s="324"/>
      <c r="G677" s="325" t="s">
        <v>189</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190</v>
      </c>
      <c r="AF677" s="317"/>
      <c r="AG677" s="317"/>
      <c r="AH677" s="318"/>
      <c r="AI677" s="319" t="s">
        <v>455</v>
      </c>
      <c r="AJ677" s="319"/>
      <c r="AK677" s="319"/>
      <c r="AL677" s="143"/>
      <c r="AM677" s="319" t="s">
        <v>456</v>
      </c>
      <c r="AN677" s="319"/>
      <c r="AO677" s="319"/>
      <c r="AP677" s="143"/>
      <c r="AQ677" s="143" t="s">
        <v>182</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183</v>
      </c>
      <c r="AH678" s="122"/>
      <c r="AI678" s="320"/>
      <c r="AJ678" s="320"/>
      <c r="AK678" s="320"/>
      <c r="AL678" s="142"/>
      <c r="AM678" s="320"/>
      <c r="AN678" s="320"/>
      <c r="AO678" s="320"/>
      <c r="AP678" s="142"/>
      <c r="AQ678" s="235"/>
      <c r="AR678" s="186"/>
      <c r="AS678" s="121" t="s">
        <v>183</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192</v>
      </c>
      <c r="F682" s="324"/>
      <c r="G682" s="325" t="s">
        <v>189</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190</v>
      </c>
      <c r="AF682" s="317"/>
      <c r="AG682" s="317"/>
      <c r="AH682" s="318"/>
      <c r="AI682" s="319" t="s">
        <v>455</v>
      </c>
      <c r="AJ682" s="319"/>
      <c r="AK682" s="319"/>
      <c r="AL682" s="143"/>
      <c r="AM682" s="319" t="s">
        <v>456</v>
      </c>
      <c r="AN682" s="319"/>
      <c r="AO682" s="319"/>
      <c r="AP682" s="143"/>
      <c r="AQ682" s="143" t="s">
        <v>182</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183</v>
      </c>
      <c r="AH683" s="122"/>
      <c r="AI683" s="320"/>
      <c r="AJ683" s="320"/>
      <c r="AK683" s="320"/>
      <c r="AL683" s="142"/>
      <c r="AM683" s="320"/>
      <c r="AN683" s="320"/>
      <c r="AO683" s="320"/>
      <c r="AP683" s="142"/>
      <c r="AQ683" s="235"/>
      <c r="AR683" s="186"/>
      <c r="AS683" s="121" t="s">
        <v>183</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192</v>
      </c>
      <c r="F687" s="324"/>
      <c r="G687" s="325" t="s">
        <v>189</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190</v>
      </c>
      <c r="AF687" s="317"/>
      <c r="AG687" s="317"/>
      <c r="AH687" s="318"/>
      <c r="AI687" s="319" t="s">
        <v>455</v>
      </c>
      <c r="AJ687" s="319"/>
      <c r="AK687" s="319"/>
      <c r="AL687" s="143"/>
      <c r="AM687" s="319" t="s">
        <v>456</v>
      </c>
      <c r="AN687" s="319"/>
      <c r="AO687" s="319"/>
      <c r="AP687" s="143"/>
      <c r="AQ687" s="143" t="s">
        <v>182</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183</v>
      </c>
      <c r="AH688" s="122"/>
      <c r="AI688" s="320"/>
      <c r="AJ688" s="320"/>
      <c r="AK688" s="320"/>
      <c r="AL688" s="142"/>
      <c r="AM688" s="320"/>
      <c r="AN688" s="320"/>
      <c r="AO688" s="320"/>
      <c r="AP688" s="142"/>
      <c r="AQ688" s="235"/>
      <c r="AR688" s="186"/>
      <c r="AS688" s="121" t="s">
        <v>183</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192</v>
      </c>
      <c r="F692" s="324"/>
      <c r="G692" s="325" t="s">
        <v>189</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190</v>
      </c>
      <c r="AF692" s="317"/>
      <c r="AG692" s="317"/>
      <c r="AH692" s="318"/>
      <c r="AI692" s="319" t="s">
        <v>455</v>
      </c>
      <c r="AJ692" s="319"/>
      <c r="AK692" s="319"/>
      <c r="AL692" s="143"/>
      <c r="AM692" s="319" t="s">
        <v>456</v>
      </c>
      <c r="AN692" s="319"/>
      <c r="AO692" s="319"/>
      <c r="AP692" s="143"/>
      <c r="AQ692" s="143" t="s">
        <v>182</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183</v>
      </c>
      <c r="AH693" s="122"/>
      <c r="AI693" s="320"/>
      <c r="AJ693" s="320"/>
      <c r="AK693" s="320"/>
      <c r="AL693" s="142"/>
      <c r="AM693" s="320"/>
      <c r="AN693" s="320"/>
      <c r="AO693" s="320"/>
      <c r="AP693" s="142"/>
      <c r="AQ693" s="235"/>
      <c r="AR693" s="186"/>
      <c r="AS693" s="121" t="s">
        <v>183</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27" customHeight="1" x14ac:dyDescent="0.15">
      <c r="A702" s="855" t="s">
        <v>139</v>
      </c>
      <c r="B702" s="856"/>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650</v>
      </c>
      <c r="AE702" s="327"/>
      <c r="AF702" s="327"/>
      <c r="AG702" s="369" t="s">
        <v>687</v>
      </c>
      <c r="AH702" s="370"/>
      <c r="AI702" s="370"/>
      <c r="AJ702" s="370"/>
      <c r="AK702" s="370"/>
      <c r="AL702" s="370"/>
      <c r="AM702" s="370"/>
      <c r="AN702" s="370"/>
      <c r="AO702" s="370"/>
      <c r="AP702" s="370"/>
      <c r="AQ702" s="370"/>
      <c r="AR702" s="370"/>
      <c r="AS702" s="370"/>
      <c r="AT702" s="370"/>
      <c r="AU702" s="370"/>
      <c r="AV702" s="370"/>
      <c r="AW702" s="370"/>
      <c r="AX702" s="371"/>
    </row>
    <row r="703" spans="1:51" ht="55.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07" t="s">
        <v>650</v>
      </c>
      <c r="AE703" s="308"/>
      <c r="AF703" s="308"/>
      <c r="AG703" s="89" t="s">
        <v>699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1" t="s">
        <v>650</v>
      </c>
      <c r="AE704" s="772"/>
      <c r="AF704" s="772"/>
      <c r="AG704" s="153" t="s">
        <v>688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3" t="s">
        <v>650</v>
      </c>
      <c r="AE705" s="704"/>
      <c r="AF705" s="704"/>
      <c r="AG705" s="113" t="s">
        <v>689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3"/>
      <c r="D706" s="784"/>
      <c r="E706" s="719" t="s">
        <v>293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685</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5"/>
      <c r="D707" s="786"/>
      <c r="E707" s="722" t="s">
        <v>237</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0" t="s">
        <v>685</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686</v>
      </c>
      <c r="AE708" s="593"/>
      <c r="AF708" s="593"/>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650</v>
      </c>
      <c r="AE709" s="308"/>
      <c r="AF709" s="308"/>
      <c r="AG709" s="89" t="s">
        <v>690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686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650</v>
      </c>
      <c r="AE711" s="308"/>
      <c r="AF711" s="308"/>
      <c r="AG711" s="89" t="s">
        <v>691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5" t="s">
        <v>262</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1" t="s">
        <v>686</v>
      </c>
      <c r="AE712" s="772"/>
      <c r="AF712" s="772"/>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9" t="s">
        <v>263</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686</v>
      </c>
      <c r="AE713" s="308"/>
      <c r="AF713" s="652"/>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3"/>
      <c r="B714" s="634"/>
      <c r="C714" s="635" t="s">
        <v>241</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650</v>
      </c>
      <c r="AE714" s="793"/>
      <c r="AF714" s="794"/>
      <c r="AG714" s="725" t="s">
        <v>692</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8" t="s">
        <v>39</v>
      </c>
      <c r="B715" s="773"/>
      <c r="C715" s="774" t="s">
        <v>242</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650</v>
      </c>
      <c r="AE715" s="593"/>
      <c r="AF715" s="645"/>
      <c r="AG715" s="731" t="s">
        <v>693</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686</v>
      </c>
      <c r="AE716" s="615"/>
      <c r="AF716" s="615"/>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0"/>
      <c r="B717" s="632"/>
      <c r="C717" s="375" t="s">
        <v>193</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650</v>
      </c>
      <c r="AE717" s="308"/>
      <c r="AF717" s="308"/>
      <c r="AG717" s="89" t="s">
        <v>694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650</v>
      </c>
      <c r="AE718" s="308"/>
      <c r="AF718" s="308"/>
      <c r="AG718" s="115" t="s">
        <v>695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686</v>
      </c>
      <c r="AE719" s="593"/>
      <c r="AF719" s="59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8"/>
      <c r="C726" s="800" t="s">
        <v>52</v>
      </c>
      <c r="D726" s="822"/>
      <c r="E726" s="822"/>
      <c r="F726" s="823"/>
      <c r="G726" s="566" t="s">
        <v>697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9"/>
      <c r="B727" s="790"/>
      <c r="C727" s="737" t="s">
        <v>56</v>
      </c>
      <c r="D727" s="738"/>
      <c r="E727" s="738"/>
      <c r="F727" s="739"/>
      <c r="G727" s="564" t="s">
        <v>696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c r="B731" s="663"/>
      <c r="C731" s="663"/>
      <c r="D731" s="663"/>
      <c r="E731" s="664"/>
      <c r="F731" s="718"/>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c r="B733" s="663"/>
      <c r="C733" s="663"/>
      <c r="D733" s="663"/>
      <c r="E733" s="664"/>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8" t="s">
        <v>268</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82" t="s">
        <v>584</v>
      </c>
      <c r="B737" s="196"/>
      <c r="C737" s="196"/>
      <c r="D737" s="197"/>
      <c r="E737" s="946" t="s">
        <v>641</v>
      </c>
      <c r="F737" s="947"/>
      <c r="G737" s="947"/>
      <c r="H737" s="947"/>
      <c r="I737" s="947"/>
      <c r="J737" s="947"/>
      <c r="K737" s="947"/>
      <c r="L737" s="947"/>
      <c r="M737" s="947"/>
      <c r="N737" s="947"/>
      <c r="O737" s="947"/>
      <c r="P737" s="949"/>
      <c r="Q737" s="946" t="s">
        <v>715</v>
      </c>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309</v>
      </c>
      <c r="B738" s="346"/>
      <c r="C738" s="346"/>
      <c r="D738" s="346"/>
      <c r="E738" s="946" t="s">
        <v>642</v>
      </c>
      <c r="F738" s="947"/>
      <c r="G738" s="947"/>
      <c r="H738" s="947"/>
      <c r="I738" s="947"/>
      <c r="J738" s="947"/>
      <c r="K738" s="947"/>
      <c r="L738" s="947"/>
      <c r="M738" s="947"/>
      <c r="N738" s="947"/>
      <c r="O738" s="947"/>
      <c r="P738" s="949"/>
      <c r="Q738" s="946" t="s">
        <v>716</v>
      </c>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308</v>
      </c>
      <c r="B739" s="346"/>
      <c r="C739" s="346"/>
      <c r="D739" s="346"/>
      <c r="E739" s="946" t="s">
        <v>643</v>
      </c>
      <c r="F739" s="947"/>
      <c r="G739" s="947"/>
      <c r="H739" s="947"/>
      <c r="I739" s="947"/>
      <c r="J739" s="947"/>
      <c r="K739" s="947"/>
      <c r="L739" s="947"/>
      <c r="M739" s="947"/>
      <c r="N739" s="947"/>
      <c r="O739" s="947"/>
      <c r="P739" s="949"/>
      <c r="Q739" s="946" t="s">
        <v>717</v>
      </c>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307</v>
      </c>
      <c r="B740" s="346"/>
      <c r="C740" s="346"/>
      <c r="D740" s="346"/>
      <c r="E740" s="946" t="s">
        <v>644</v>
      </c>
      <c r="F740" s="947"/>
      <c r="G740" s="947"/>
      <c r="H740" s="947"/>
      <c r="I740" s="947"/>
      <c r="J740" s="947"/>
      <c r="K740" s="947"/>
      <c r="L740" s="947"/>
      <c r="M740" s="947"/>
      <c r="N740" s="947"/>
      <c r="O740" s="947"/>
      <c r="P740" s="949"/>
      <c r="Q740" s="946" t="s">
        <v>718</v>
      </c>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306</v>
      </c>
      <c r="B741" s="346"/>
      <c r="C741" s="346"/>
      <c r="D741" s="346"/>
      <c r="E741" s="946" t="s">
        <v>645</v>
      </c>
      <c r="F741" s="947"/>
      <c r="G741" s="947"/>
      <c r="H741" s="947"/>
      <c r="I741" s="947"/>
      <c r="J741" s="947"/>
      <c r="K741" s="947"/>
      <c r="L741" s="947"/>
      <c r="M741" s="947"/>
      <c r="N741" s="947"/>
      <c r="O741" s="947"/>
      <c r="P741" s="949"/>
      <c r="Q741" s="946" t="s">
        <v>719</v>
      </c>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305</v>
      </c>
      <c r="B742" s="346"/>
      <c r="C742" s="346"/>
      <c r="D742" s="346"/>
      <c r="E742" s="946" t="s">
        <v>646</v>
      </c>
      <c r="F742" s="947"/>
      <c r="G742" s="947"/>
      <c r="H742" s="947"/>
      <c r="I742" s="947"/>
      <c r="J742" s="947"/>
      <c r="K742" s="947"/>
      <c r="L742" s="947"/>
      <c r="M742" s="947"/>
      <c r="N742" s="947"/>
      <c r="O742" s="947"/>
      <c r="P742" s="949"/>
      <c r="Q742" s="946" t="s">
        <v>720</v>
      </c>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304</v>
      </c>
      <c r="B743" s="346"/>
      <c r="C743" s="346"/>
      <c r="D743" s="346"/>
      <c r="E743" s="946" t="s">
        <v>647</v>
      </c>
      <c r="F743" s="947"/>
      <c r="G743" s="947"/>
      <c r="H743" s="947"/>
      <c r="I743" s="947"/>
      <c r="J743" s="947"/>
      <c r="K743" s="947"/>
      <c r="L743" s="947"/>
      <c r="M743" s="947"/>
      <c r="N743" s="947"/>
      <c r="O743" s="947"/>
      <c r="P743" s="949"/>
      <c r="Q743" s="946" t="s">
        <v>721</v>
      </c>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303</v>
      </c>
      <c r="B744" s="346"/>
      <c r="C744" s="346"/>
      <c r="D744" s="346"/>
      <c r="E744" s="946" t="s">
        <v>648</v>
      </c>
      <c r="F744" s="947"/>
      <c r="G744" s="947"/>
      <c r="H744" s="947"/>
      <c r="I744" s="947"/>
      <c r="J744" s="947"/>
      <c r="K744" s="947"/>
      <c r="L744" s="947"/>
      <c r="M744" s="947"/>
      <c r="N744" s="947"/>
      <c r="O744" s="947"/>
      <c r="P744" s="949"/>
      <c r="Q744" s="946" t="s">
        <v>722</v>
      </c>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302</v>
      </c>
      <c r="B745" s="346"/>
      <c r="C745" s="346"/>
      <c r="D745" s="346"/>
      <c r="E745" s="983" t="s">
        <v>649</v>
      </c>
      <c r="F745" s="984"/>
      <c r="G745" s="984"/>
      <c r="H745" s="984"/>
      <c r="I745" s="984"/>
      <c r="J745" s="984"/>
      <c r="K745" s="984"/>
      <c r="L745" s="984"/>
      <c r="M745" s="984"/>
      <c r="N745" s="984"/>
      <c r="O745" s="984"/>
      <c r="P745" s="985"/>
      <c r="Q745" s="983" t="s">
        <v>760</v>
      </c>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457</v>
      </c>
      <c r="B746" s="346"/>
      <c r="C746" s="346"/>
      <c r="D746" s="346"/>
      <c r="E746" s="952" t="s">
        <v>622</v>
      </c>
      <c r="F746" s="950"/>
      <c r="G746" s="950"/>
      <c r="H746" s="85" t="str">
        <f>IF(E746="","","-")</f>
        <v>-</v>
      </c>
      <c r="I746" s="950"/>
      <c r="J746" s="950"/>
      <c r="K746" s="85" t="str">
        <f>IF(I746="","","-")</f>
        <v/>
      </c>
      <c r="L746" s="951">
        <v>405</v>
      </c>
      <c r="M746" s="951"/>
      <c r="N746" s="85" t="str">
        <f>IF(O746="","","-")</f>
        <v/>
      </c>
      <c r="O746" s="953"/>
      <c r="P746" s="954"/>
      <c r="Q746" s="952" t="s">
        <v>622</v>
      </c>
      <c r="R746" s="950"/>
      <c r="S746" s="950"/>
      <c r="T746" s="85" t="str">
        <f>IF(Q746="","","-")</f>
        <v>-</v>
      </c>
      <c r="U746" s="950"/>
      <c r="V746" s="950"/>
      <c r="W746" s="85" t="str">
        <f>IF(U746="","","-")</f>
        <v/>
      </c>
      <c r="X746" s="951">
        <v>402</v>
      </c>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421</v>
      </c>
      <c r="B747" s="346"/>
      <c r="C747" s="346"/>
      <c r="D747" s="346"/>
      <c r="E747" s="952" t="s">
        <v>622</v>
      </c>
      <c r="F747" s="950"/>
      <c r="G747" s="950"/>
      <c r="H747" s="85" t="str">
        <f>IF(E747="","","-")</f>
        <v>-</v>
      </c>
      <c r="I747" s="950"/>
      <c r="J747" s="950"/>
      <c r="K747" s="85" t="str">
        <f>IF(I747="","","-")</f>
        <v/>
      </c>
      <c r="L747" s="951">
        <v>439</v>
      </c>
      <c r="M747" s="951"/>
      <c r="N747" s="85" t="str">
        <f>IF(O747="","","-")</f>
        <v/>
      </c>
      <c r="O747" s="953"/>
      <c r="P747" s="954"/>
      <c r="Q747" s="952" t="s">
        <v>622</v>
      </c>
      <c r="R747" s="950"/>
      <c r="S747" s="950"/>
      <c r="T747" s="85" t="str">
        <f>IF(Q747="","","-")</f>
        <v>-</v>
      </c>
      <c r="U747" s="950"/>
      <c r="V747" s="950"/>
      <c r="W747" s="85" t="str">
        <f>IF(U747="","","-")</f>
        <v/>
      </c>
      <c r="X747" s="951">
        <v>436</v>
      </c>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2" t="s">
        <v>296</v>
      </c>
      <c r="B748" s="603"/>
      <c r="C748" s="603"/>
      <c r="D748" s="603"/>
      <c r="E748" s="603"/>
      <c r="F748" s="604"/>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9.25" customHeight="1" x14ac:dyDescent="0.15">
      <c r="A787" s="616" t="s">
        <v>298</v>
      </c>
      <c r="B787" s="617"/>
      <c r="C787" s="617"/>
      <c r="D787" s="617"/>
      <c r="E787" s="617"/>
      <c r="F787" s="618"/>
      <c r="G787" s="583" t="s">
        <v>658</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765</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2"/>
    </row>
    <row r="788" spans="1:51" ht="29.25" customHeight="1" x14ac:dyDescent="0.15">
      <c r="A788" s="619"/>
      <c r="B788" s="620"/>
      <c r="C788" s="620"/>
      <c r="D788" s="620"/>
      <c r="E788" s="620"/>
      <c r="F788" s="621"/>
      <c r="G788" s="800"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0"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9.25" customHeight="1" x14ac:dyDescent="0.15">
      <c r="A789" s="619"/>
      <c r="B789" s="620"/>
      <c r="C789" s="620"/>
      <c r="D789" s="620"/>
      <c r="E789" s="620"/>
      <c r="F789" s="621"/>
      <c r="G789" s="659" t="s">
        <v>656</v>
      </c>
      <c r="H789" s="660"/>
      <c r="I789" s="660"/>
      <c r="J789" s="660"/>
      <c r="K789" s="661"/>
      <c r="L789" s="653" t="s">
        <v>657</v>
      </c>
      <c r="M789" s="654"/>
      <c r="N789" s="654"/>
      <c r="O789" s="654"/>
      <c r="P789" s="654"/>
      <c r="Q789" s="654"/>
      <c r="R789" s="654"/>
      <c r="S789" s="654"/>
      <c r="T789" s="654"/>
      <c r="U789" s="654"/>
      <c r="V789" s="654"/>
      <c r="W789" s="654"/>
      <c r="X789" s="655"/>
      <c r="Y789" s="372">
        <v>49</v>
      </c>
      <c r="Z789" s="373"/>
      <c r="AA789" s="373"/>
      <c r="AB789" s="641"/>
      <c r="AC789" s="659"/>
      <c r="AD789" s="660"/>
      <c r="AE789" s="660"/>
      <c r="AF789" s="660"/>
      <c r="AG789" s="661"/>
      <c r="AH789" s="653"/>
      <c r="AI789" s="654"/>
      <c r="AJ789" s="654"/>
      <c r="AK789" s="654"/>
      <c r="AL789" s="654"/>
      <c r="AM789" s="654"/>
      <c r="AN789" s="654"/>
      <c r="AO789" s="654"/>
      <c r="AP789" s="654"/>
      <c r="AQ789" s="654"/>
      <c r="AR789" s="654"/>
      <c r="AS789" s="654"/>
      <c r="AT789" s="655"/>
      <c r="AU789" s="372"/>
      <c r="AV789" s="373"/>
      <c r="AW789" s="373"/>
      <c r="AX789" s="374"/>
    </row>
    <row r="790" spans="1:51" ht="29.25" customHeight="1" x14ac:dyDescent="0.15">
      <c r="A790" s="619"/>
      <c r="B790" s="620"/>
      <c r="C790" s="620"/>
      <c r="D790" s="620"/>
      <c r="E790" s="620"/>
      <c r="F790" s="621"/>
      <c r="G790" s="594" t="s">
        <v>660</v>
      </c>
      <c r="H790" s="595"/>
      <c r="I790" s="595"/>
      <c r="J790" s="595"/>
      <c r="K790" s="596"/>
      <c r="L790" s="586" t="s">
        <v>659</v>
      </c>
      <c r="M790" s="587"/>
      <c r="N790" s="587"/>
      <c r="O790" s="587"/>
      <c r="P790" s="587"/>
      <c r="Q790" s="587"/>
      <c r="R790" s="587"/>
      <c r="S790" s="587"/>
      <c r="T790" s="587"/>
      <c r="U790" s="587"/>
      <c r="V790" s="587"/>
      <c r="W790" s="587"/>
      <c r="X790" s="588"/>
      <c r="Y790" s="589">
        <v>21</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9.25" customHeight="1" x14ac:dyDescent="0.15">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70</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19"/>
      <c r="B800" s="620"/>
      <c r="C800" s="620"/>
      <c r="D800" s="620"/>
      <c r="E800" s="620"/>
      <c r="F800" s="621"/>
      <c r="G800" s="583" t="s">
        <v>764</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763</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2"/>
      <c r="AY800">
        <f>COUNTA($G$802,$AC$802)</f>
        <v>0</v>
      </c>
    </row>
    <row r="801" spans="1:51" ht="24.75" hidden="1" customHeight="1" x14ac:dyDescent="0.15">
      <c r="A801" s="619"/>
      <c r="B801" s="620"/>
      <c r="C801" s="620"/>
      <c r="D801" s="620"/>
      <c r="E801" s="620"/>
      <c r="F801" s="621"/>
      <c r="G801" s="800"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0"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19"/>
      <c r="B802" s="620"/>
      <c r="C802" s="620"/>
      <c r="D802" s="620"/>
      <c r="E802" s="620"/>
      <c r="F802" s="621"/>
      <c r="G802" s="659"/>
      <c r="H802" s="660"/>
      <c r="I802" s="660"/>
      <c r="J802" s="660"/>
      <c r="K802" s="661"/>
      <c r="L802" s="653"/>
      <c r="M802" s="654"/>
      <c r="N802" s="654"/>
      <c r="O802" s="654"/>
      <c r="P802" s="654"/>
      <c r="Q802" s="654"/>
      <c r="R802" s="654"/>
      <c r="S802" s="654"/>
      <c r="T802" s="654"/>
      <c r="U802" s="654"/>
      <c r="V802" s="654"/>
      <c r="W802" s="654"/>
      <c r="X802" s="655"/>
      <c r="Y802" s="372"/>
      <c r="Z802" s="373"/>
      <c r="AA802" s="373"/>
      <c r="AB802" s="641"/>
      <c r="AC802" s="659"/>
      <c r="AD802" s="660"/>
      <c r="AE802" s="660"/>
      <c r="AF802" s="660"/>
      <c r="AG802" s="661"/>
      <c r="AH802" s="653"/>
      <c r="AI802" s="654"/>
      <c r="AJ802" s="654"/>
      <c r="AK802" s="654"/>
      <c r="AL802" s="654"/>
      <c r="AM802" s="654"/>
      <c r="AN802" s="654"/>
      <c r="AO802" s="654"/>
      <c r="AP802" s="654"/>
      <c r="AQ802" s="654"/>
      <c r="AR802" s="654"/>
      <c r="AS802" s="654"/>
      <c r="AT802" s="655"/>
      <c r="AU802" s="372"/>
      <c r="AV802" s="373"/>
      <c r="AW802" s="373"/>
      <c r="AX802" s="641"/>
      <c r="AY802">
        <f t="shared" ref="AY802:AY812" si="115">$AY$800</f>
        <v>0</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9"/>
      <c r="B813" s="620"/>
      <c r="C813" s="620"/>
      <c r="D813" s="620"/>
      <c r="E813" s="620"/>
      <c r="F813" s="621"/>
      <c r="G813" s="583" t="s">
        <v>239</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240</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2"/>
      <c r="AY813">
        <f>COUNTA($G$815,$AC$815)</f>
        <v>0</v>
      </c>
    </row>
    <row r="814" spans="1:51" ht="24.75" hidden="1" customHeight="1" x14ac:dyDescent="0.15">
      <c r="A814" s="619"/>
      <c r="B814" s="620"/>
      <c r="C814" s="620"/>
      <c r="D814" s="620"/>
      <c r="E814" s="620"/>
      <c r="F814" s="621"/>
      <c r="G814" s="800"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0"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19"/>
      <c r="B815" s="620"/>
      <c r="C815" s="620"/>
      <c r="D815" s="620"/>
      <c r="E815" s="620"/>
      <c r="F815" s="621"/>
      <c r="G815" s="659"/>
      <c r="H815" s="660"/>
      <c r="I815" s="660"/>
      <c r="J815" s="660"/>
      <c r="K815" s="661"/>
      <c r="L815" s="653"/>
      <c r="M815" s="654"/>
      <c r="N815" s="654"/>
      <c r="O815" s="654"/>
      <c r="P815" s="654"/>
      <c r="Q815" s="654"/>
      <c r="R815" s="654"/>
      <c r="S815" s="654"/>
      <c r="T815" s="654"/>
      <c r="U815" s="654"/>
      <c r="V815" s="654"/>
      <c r="W815" s="654"/>
      <c r="X815" s="655"/>
      <c r="Y815" s="372"/>
      <c r="Z815" s="373"/>
      <c r="AA815" s="373"/>
      <c r="AB815" s="641"/>
      <c r="AC815" s="659"/>
      <c r="AD815" s="660"/>
      <c r="AE815" s="660"/>
      <c r="AF815" s="660"/>
      <c r="AG815" s="661"/>
      <c r="AH815" s="653"/>
      <c r="AI815" s="654"/>
      <c r="AJ815" s="654"/>
      <c r="AK815" s="654"/>
      <c r="AL815" s="654"/>
      <c r="AM815" s="654"/>
      <c r="AN815" s="654"/>
      <c r="AO815" s="654"/>
      <c r="AP815" s="654"/>
      <c r="AQ815" s="654"/>
      <c r="AR815" s="654"/>
      <c r="AS815" s="654"/>
      <c r="AT815" s="655"/>
      <c r="AU815" s="372"/>
      <c r="AV815" s="373"/>
      <c r="AW815" s="373"/>
      <c r="AX815" s="374"/>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9"/>
      <c r="B826" s="620"/>
      <c r="C826" s="620"/>
      <c r="D826" s="620"/>
      <c r="E826" s="620"/>
      <c r="F826" s="621"/>
      <c r="G826" s="583" t="s">
        <v>216</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2"/>
      <c r="AY826">
        <f>COUNTA($G$828,$AC$828)</f>
        <v>0</v>
      </c>
    </row>
    <row r="827" spans="1:51" ht="24.75" hidden="1" customHeight="1" x14ac:dyDescent="0.15">
      <c r="A827" s="619"/>
      <c r="B827" s="620"/>
      <c r="C827" s="620"/>
      <c r="D827" s="620"/>
      <c r="E827" s="620"/>
      <c r="F827" s="621"/>
      <c r="G827" s="800"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0"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19"/>
      <c r="B828" s="620"/>
      <c r="C828" s="620"/>
      <c r="D828" s="620"/>
      <c r="E828" s="620"/>
      <c r="F828" s="621"/>
      <c r="G828" s="659"/>
      <c r="H828" s="660"/>
      <c r="I828" s="660"/>
      <c r="J828" s="660"/>
      <c r="K828" s="661"/>
      <c r="L828" s="653"/>
      <c r="M828" s="654"/>
      <c r="N828" s="654"/>
      <c r="O828" s="654"/>
      <c r="P828" s="654"/>
      <c r="Q828" s="654"/>
      <c r="R828" s="654"/>
      <c r="S828" s="654"/>
      <c r="T828" s="654"/>
      <c r="U828" s="654"/>
      <c r="V828" s="654"/>
      <c r="W828" s="654"/>
      <c r="X828" s="655"/>
      <c r="Y828" s="372"/>
      <c r="Z828" s="373"/>
      <c r="AA828" s="373"/>
      <c r="AB828" s="641"/>
      <c r="AC828" s="659"/>
      <c r="AD828" s="660"/>
      <c r="AE828" s="660"/>
      <c r="AF828" s="660"/>
      <c r="AG828" s="661"/>
      <c r="AH828" s="653"/>
      <c r="AI828" s="654"/>
      <c r="AJ828" s="654"/>
      <c r="AK828" s="654"/>
      <c r="AL828" s="654"/>
      <c r="AM828" s="654"/>
      <c r="AN828" s="654"/>
      <c r="AO828" s="654"/>
      <c r="AP828" s="654"/>
      <c r="AQ828" s="654"/>
      <c r="AR828" s="654"/>
      <c r="AS828" s="654"/>
      <c r="AT828" s="655"/>
      <c r="AU828" s="372"/>
      <c r="AV828" s="373"/>
      <c r="AW828" s="373"/>
      <c r="AX828" s="374"/>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701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219</v>
      </c>
      <c r="K844" s="346"/>
      <c r="L844" s="346"/>
      <c r="M844" s="346"/>
      <c r="N844" s="346"/>
      <c r="O844" s="346"/>
      <c r="P844" s="232" t="s">
        <v>194</v>
      </c>
      <c r="Q844" s="232"/>
      <c r="R844" s="232"/>
      <c r="S844" s="232"/>
      <c r="T844" s="232"/>
      <c r="U844" s="232"/>
      <c r="V844" s="232"/>
      <c r="W844" s="232"/>
      <c r="X844" s="232"/>
      <c r="Y844" s="347" t="s">
        <v>217</v>
      </c>
      <c r="Z844" s="348"/>
      <c r="AA844" s="348"/>
      <c r="AB844" s="348"/>
      <c r="AC844" s="137" t="s">
        <v>254</v>
      </c>
      <c r="AD844" s="137"/>
      <c r="AE844" s="137"/>
      <c r="AF844" s="137"/>
      <c r="AG844" s="137"/>
      <c r="AH844" s="347" t="s">
        <v>280</v>
      </c>
      <c r="AI844" s="345"/>
      <c r="AJ844" s="345"/>
      <c r="AK844" s="345"/>
      <c r="AL844" s="345" t="s">
        <v>21</v>
      </c>
      <c r="AM844" s="345"/>
      <c r="AN844" s="345"/>
      <c r="AO844" s="349"/>
      <c r="AP844" s="350" t="s">
        <v>220</v>
      </c>
      <c r="AQ844" s="350"/>
      <c r="AR844" s="350"/>
      <c r="AS844" s="350"/>
      <c r="AT844" s="350"/>
      <c r="AU844" s="350"/>
      <c r="AV844" s="350"/>
      <c r="AW844" s="350"/>
      <c r="AX844" s="350"/>
    </row>
    <row r="845" spans="1:51" ht="44.25" customHeight="1" x14ac:dyDescent="0.15">
      <c r="A845" s="360">
        <v>1</v>
      </c>
      <c r="B845" s="360">
        <v>1</v>
      </c>
      <c r="C845" s="343" t="s">
        <v>655</v>
      </c>
      <c r="D845" s="328"/>
      <c r="E845" s="328"/>
      <c r="F845" s="328"/>
      <c r="G845" s="328"/>
      <c r="H845" s="328"/>
      <c r="I845" s="328"/>
      <c r="J845" s="329">
        <v>5220001008429</v>
      </c>
      <c r="K845" s="330"/>
      <c r="L845" s="330"/>
      <c r="M845" s="330"/>
      <c r="N845" s="330"/>
      <c r="O845" s="330"/>
      <c r="P845" s="344" t="s">
        <v>657</v>
      </c>
      <c r="Q845" s="331"/>
      <c r="R845" s="331"/>
      <c r="S845" s="331"/>
      <c r="T845" s="331"/>
      <c r="U845" s="331"/>
      <c r="V845" s="331"/>
      <c r="W845" s="331"/>
      <c r="X845" s="331"/>
      <c r="Y845" s="332">
        <v>49</v>
      </c>
      <c r="Z845" s="333"/>
      <c r="AA845" s="333"/>
      <c r="AB845" s="334"/>
      <c r="AC845" s="335" t="s">
        <v>287</v>
      </c>
      <c r="AD845" s="336"/>
      <c r="AE845" s="336"/>
      <c r="AF845" s="336"/>
      <c r="AG845" s="336"/>
      <c r="AH845" s="351">
        <v>7</v>
      </c>
      <c r="AI845" s="352"/>
      <c r="AJ845" s="352"/>
      <c r="AK845" s="352"/>
      <c r="AL845" s="339">
        <v>81.3</v>
      </c>
      <c r="AM845" s="340"/>
      <c r="AN845" s="340"/>
      <c r="AO845" s="341"/>
      <c r="AP845" s="342" t="s">
        <v>749</v>
      </c>
      <c r="AQ845" s="342"/>
      <c r="AR845" s="342"/>
      <c r="AS845" s="342"/>
      <c r="AT845" s="342"/>
      <c r="AU845" s="342"/>
      <c r="AV845" s="342"/>
      <c r="AW845" s="342"/>
      <c r="AX845" s="342"/>
    </row>
    <row r="846" spans="1:51" ht="30" customHeight="1" x14ac:dyDescent="0.15">
      <c r="A846" s="360">
        <v>2</v>
      </c>
      <c r="B846" s="360">
        <v>1</v>
      </c>
      <c r="C846" s="343" t="s">
        <v>655</v>
      </c>
      <c r="D846" s="328"/>
      <c r="E846" s="328"/>
      <c r="F846" s="328"/>
      <c r="G846" s="328"/>
      <c r="H846" s="328"/>
      <c r="I846" s="328"/>
      <c r="J846" s="329">
        <v>5220001008429</v>
      </c>
      <c r="K846" s="330"/>
      <c r="L846" s="330"/>
      <c r="M846" s="330"/>
      <c r="N846" s="330"/>
      <c r="O846" s="330"/>
      <c r="P846" s="344" t="s">
        <v>659</v>
      </c>
      <c r="Q846" s="331"/>
      <c r="R846" s="331"/>
      <c r="S846" s="331"/>
      <c r="T846" s="331"/>
      <c r="U846" s="331"/>
      <c r="V846" s="331"/>
      <c r="W846" s="331"/>
      <c r="X846" s="331"/>
      <c r="Y846" s="332">
        <v>21</v>
      </c>
      <c r="Z846" s="333"/>
      <c r="AA846" s="333"/>
      <c r="AB846" s="334"/>
      <c r="AC846" s="335" t="s">
        <v>287</v>
      </c>
      <c r="AD846" s="336"/>
      <c r="AE846" s="336"/>
      <c r="AF846" s="336"/>
      <c r="AG846" s="336"/>
      <c r="AH846" s="351">
        <v>10</v>
      </c>
      <c r="AI846" s="352"/>
      <c r="AJ846" s="352"/>
      <c r="AK846" s="352"/>
      <c r="AL846" s="339">
        <v>81.8</v>
      </c>
      <c r="AM846" s="340"/>
      <c r="AN846" s="340"/>
      <c r="AO846" s="341"/>
      <c r="AP846" s="342" t="s">
        <v>749</v>
      </c>
      <c r="AQ846" s="342"/>
      <c r="AR846" s="342"/>
      <c r="AS846" s="342"/>
      <c r="AT846" s="342"/>
      <c r="AU846" s="342"/>
      <c r="AV846" s="342"/>
      <c r="AW846" s="342"/>
      <c r="AX846" s="342"/>
      <c r="AY846">
        <f>COUNTA($C$846)</f>
        <v>1</v>
      </c>
    </row>
    <row r="847" spans="1:51" ht="30" customHeight="1" x14ac:dyDescent="0.15">
      <c r="A847" s="360">
        <v>3</v>
      </c>
      <c r="B847" s="360">
        <v>1</v>
      </c>
      <c r="C847" s="343" t="s">
        <v>661</v>
      </c>
      <c r="D847" s="328"/>
      <c r="E847" s="328"/>
      <c r="F847" s="328"/>
      <c r="G847" s="328"/>
      <c r="H847" s="328"/>
      <c r="I847" s="328"/>
      <c r="J847" s="329">
        <v>5013201004656</v>
      </c>
      <c r="K847" s="330"/>
      <c r="L847" s="330"/>
      <c r="M847" s="330"/>
      <c r="N847" s="330"/>
      <c r="O847" s="330"/>
      <c r="P847" s="344" t="s">
        <v>662</v>
      </c>
      <c r="Q847" s="331"/>
      <c r="R847" s="331"/>
      <c r="S847" s="331"/>
      <c r="T847" s="331"/>
      <c r="U847" s="331"/>
      <c r="V847" s="331"/>
      <c r="W847" s="331"/>
      <c r="X847" s="331"/>
      <c r="Y847" s="332">
        <v>32</v>
      </c>
      <c r="Z847" s="333"/>
      <c r="AA847" s="333"/>
      <c r="AB847" s="334"/>
      <c r="AC847" s="335" t="s">
        <v>287</v>
      </c>
      <c r="AD847" s="336"/>
      <c r="AE847" s="336"/>
      <c r="AF847" s="336"/>
      <c r="AG847" s="336"/>
      <c r="AH847" s="337">
        <v>5</v>
      </c>
      <c r="AI847" s="338"/>
      <c r="AJ847" s="338"/>
      <c r="AK847" s="338"/>
      <c r="AL847" s="339">
        <v>83.9</v>
      </c>
      <c r="AM847" s="340"/>
      <c r="AN847" s="340"/>
      <c r="AO847" s="341"/>
      <c r="AP847" s="342" t="s">
        <v>749</v>
      </c>
      <c r="AQ847" s="342"/>
      <c r="AR847" s="342"/>
      <c r="AS847" s="342"/>
      <c r="AT847" s="342"/>
      <c r="AU847" s="342"/>
      <c r="AV847" s="342"/>
      <c r="AW847" s="342"/>
      <c r="AX847" s="342"/>
      <c r="AY847">
        <f>COUNTA($C$847)</f>
        <v>1</v>
      </c>
    </row>
    <row r="848" spans="1:51" ht="30" customHeight="1" x14ac:dyDescent="0.15">
      <c r="A848" s="360">
        <v>4</v>
      </c>
      <c r="B848" s="360">
        <v>1</v>
      </c>
      <c r="C848" s="343" t="s">
        <v>661</v>
      </c>
      <c r="D848" s="328"/>
      <c r="E848" s="328"/>
      <c r="F848" s="328"/>
      <c r="G848" s="328"/>
      <c r="H848" s="328"/>
      <c r="I848" s="328"/>
      <c r="J848" s="329">
        <v>5013201004656</v>
      </c>
      <c r="K848" s="330"/>
      <c r="L848" s="330"/>
      <c r="M848" s="330"/>
      <c r="N848" s="330"/>
      <c r="O848" s="330"/>
      <c r="P848" s="344" t="s">
        <v>663</v>
      </c>
      <c r="Q848" s="331"/>
      <c r="R848" s="331"/>
      <c r="S848" s="331"/>
      <c r="T848" s="331"/>
      <c r="U848" s="331"/>
      <c r="V848" s="331"/>
      <c r="W848" s="331"/>
      <c r="X848" s="331"/>
      <c r="Y848" s="332">
        <v>4</v>
      </c>
      <c r="Z848" s="333"/>
      <c r="AA848" s="333"/>
      <c r="AB848" s="334"/>
      <c r="AC848" s="335" t="s">
        <v>284</v>
      </c>
      <c r="AD848" s="336"/>
      <c r="AE848" s="336"/>
      <c r="AF848" s="336"/>
      <c r="AG848" s="336"/>
      <c r="AH848" s="337">
        <v>3</v>
      </c>
      <c r="AI848" s="338"/>
      <c r="AJ848" s="338"/>
      <c r="AK848" s="338"/>
      <c r="AL848" s="339">
        <v>64.5</v>
      </c>
      <c r="AM848" s="340"/>
      <c r="AN848" s="340"/>
      <c r="AO848" s="341"/>
      <c r="AP848" s="342" t="s">
        <v>749</v>
      </c>
      <c r="AQ848" s="342"/>
      <c r="AR848" s="342"/>
      <c r="AS848" s="342"/>
      <c r="AT848" s="342"/>
      <c r="AU848" s="342"/>
      <c r="AV848" s="342"/>
      <c r="AW848" s="342"/>
      <c r="AX848" s="342"/>
      <c r="AY848">
        <f>COUNTA($C$848)</f>
        <v>1</v>
      </c>
    </row>
    <row r="849" spans="1:51" ht="30" customHeight="1" x14ac:dyDescent="0.15">
      <c r="A849" s="360">
        <v>5</v>
      </c>
      <c r="B849" s="360">
        <v>1</v>
      </c>
      <c r="C849" s="343" t="s">
        <v>661</v>
      </c>
      <c r="D849" s="328"/>
      <c r="E849" s="328"/>
      <c r="F849" s="328"/>
      <c r="G849" s="328"/>
      <c r="H849" s="328"/>
      <c r="I849" s="328"/>
      <c r="J849" s="329">
        <v>5013201004656</v>
      </c>
      <c r="K849" s="330"/>
      <c r="L849" s="330"/>
      <c r="M849" s="330"/>
      <c r="N849" s="330"/>
      <c r="O849" s="330"/>
      <c r="P849" s="344" t="s">
        <v>664</v>
      </c>
      <c r="Q849" s="331"/>
      <c r="R849" s="331"/>
      <c r="S849" s="331"/>
      <c r="T849" s="331"/>
      <c r="U849" s="331"/>
      <c r="V849" s="331"/>
      <c r="W849" s="331"/>
      <c r="X849" s="331"/>
      <c r="Y849" s="332">
        <v>2</v>
      </c>
      <c r="Z849" s="333"/>
      <c r="AA849" s="333"/>
      <c r="AB849" s="334"/>
      <c r="AC849" s="335" t="s">
        <v>291</v>
      </c>
      <c r="AD849" s="336"/>
      <c r="AE849" s="336"/>
      <c r="AF849" s="336"/>
      <c r="AG849" s="336"/>
      <c r="AH849" s="337" t="s">
        <v>749</v>
      </c>
      <c r="AI849" s="338"/>
      <c r="AJ849" s="338"/>
      <c r="AK849" s="338"/>
      <c r="AL849" s="339" t="s">
        <v>749</v>
      </c>
      <c r="AM849" s="340"/>
      <c r="AN849" s="340"/>
      <c r="AO849" s="341"/>
      <c r="AP849" s="342" t="s">
        <v>749</v>
      </c>
      <c r="AQ849" s="342"/>
      <c r="AR849" s="342"/>
      <c r="AS849" s="342"/>
      <c r="AT849" s="342"/>
      <c r="AU849" s="342"/>
      <c r="AV849" s="342"/>
      <c r="AW849" s="342"/>
      <c r="AX849" s="342"/>
      <c r="AY849">
        <f>COUNTA($C$849)</f>
        <v>1</v>
      </c>
    </row>
    <row r="850" spans="1:51" ht="33.75" customHeight="1" x14ac:dyDescent="0.15">
      <c r="A850" s="360">
        <v>6</v>
      </c>
      <c r="B850" s="360">
        <v>1</v>
      </c>
      <c r="C850" s="343" t="s">
        <v>711</v>
      </c>
      <c r="D850" s="328"/>
      <c r="E850" s="328"/>
      <c r="F850" s="328"/>
      <c r="G850" s="328"/>
      <c r="H850" s="328"/>
      <c r="I850" s="328"/>
      <c r="J850" s="329">
        <v>5013201004656</v>
      </c>
      <c r="K850" s="330"/>
      <c r="L850" s="330"/>
      <c r="M850" s="330"/>
      <c r="N850" s="330"/>
      <c r="O850" s="330"/>
      <c r="P850" s="344" t="s">
        <v>710</v>
      </c>
      <c r="Q850" s="331"/>
      <c r="R850" s="331"/>
      <c r="S850" s="331"/>
      <c r="T850" s="331"/>
      <c r="U850" s="331"/>
      <c r="V850" s="331"/>
      <c r="W850" s="331"/>
      <c r="X850" s="331"/>
      <c r="Y850" s="332">
        <v>0.4</v>
      </c>
      <c r="Z850" s="333"/>
      <c r="AA850" s="333"/>
      <c r="AB850" s="334"/>
      <c r="AC850" s="335" t="s">
        <v>291</v>
      </c>
      <c r="AD850" s="336"/>
      <c r="AE850" s="336"/>
      <c r="AF850" s="336"/>
      <c r="AG850" s="336"/>
      <c r="AH850" s="337" t="s">
        <v>752</v>
      </c>
      <c r="AI850" s="338"/>
      <c r="AJ850" s="338"/>
      <c r="AK850" s="338"/>
      <c r="AL850" s="339" t="s">
        <v>752</v>
      </c>
      <c r="AM850" s="340"/>
      <c r="AN850" s="340"/>
      <c r="AO850" s="341"/>
      <c r="AP850" s="342" t="s">
        <v>749</v>
      </c>
      <c r="AQ850" s="342"/>
      <c r="AR850" s="342"/>
      <c r="AS850" s="342"/>
      <c r="AT850" s="342"/>
      <c r="AU850" s="342"/>
      <c r="AV850" s="342"/>
      <c r="AW850" s="342"/>
      <c r="AX850" s="342"/>
      <c r="AY850">
        <f>COUNTA($C$850)</f>
        <v>1</v>
      </c>
    </row>
    <row r="851" spans="1:51" ht="33.75" customHeight="1" x14ac:dyDescent="0.15">
      <c r="A851" s="360">
        <v>7</v>
      </c>
      <c r="B851" s="360">
        <v>1</v>
      </c>
      <c r="C851" s="343" t="s">
        <v>665</v>
      </c>
      <c r="D851" s="328"/>
      <c r="E851" s="328"/>
      <c r="F851" s="328"/>
      <c r="G851" s="328"/>
      <c r="H851" s="328"/>
      <c r="I851" s="328"/>
      <c r="J851" s="329">
        <v>4030001004101</v>
      </c>
      <c r="K851" s="330"/>
      <c r="L851" s="330"/>
      <c r="M851" s="330"/>
      <c r="N851" s="330"/>
      <c r="O851" s="330"/>
      <c r="P851" s="344" t="s">
        <v>675</v>
      </c>
      <c r="Q851" s="331"/>
      <c r="R851" s="331"/>
      <c r="S851" s="331"/>
      <c r="T851" s="331"/>
      <c r="U851" s="331"/>
      <c r="V851" s="331"/>
      <c r="W851" s="331"/>
      <c r="X851" s="331"/>
      <c r="Y851" s="332">
        <v>22</v>
      </c>
      <c r="Z851" s="333"/>
      <c r="AA851" s="333"/>
      <c r="AB851" s="334"/>
      <c r="AC851" s="335" t="s">
        <v>287</v>
      </c>
      <c r="AD851" s="336"/>
      <c r="AE851" s="336"/>
      <c r="AF851" s="336"/>
      <c r="AG851" s="336"/>
      <c r="AH851" s="337">
        <v>10</v>
      </c>
      <c r="AI851" s="338"/>
      <c r="AJ851" s="338"/>
      <c r="AK851" s="338"/>
      <c r="AL851" s="339">
        <v>82.2</v>
      </c>
      <c r="AM851" s="340"/>
      <c r="AN851" s="340"/>
      <c r="AO851" s="341"/>
      <c r="AP851" s="342" t="s">
        <v>749</v>
      </c>
      <c r="AQ851" s="342"/>
      <c r="AR851" s="342"/>
      <c r="AS851" s="342"/>
      <c r="AT851" s="342"/>
      <c r="AU851" s="342"/>
      <c r="AV851" s="342"/>
      <c r="AW851" s="342"/>
      <c r="AX851" s="342"/>
      <c r="AY851">
        <f>COUNTA($C$851)</f>
        <v>1</v>
      </c>
    </row>
    <row r="852" spans="1:51" ht="50.25" customHeight="1" x14ac:dyDescent="0.15">
      <c r="A852" s="360">
        <v>8</v>
      </c>
      <c r="B852" s="360">
        <v>1</v>
      </c>
      <c r="C852" s="353" t="s">
        <v>665</v>
      </c>
      <c r="D852" s="356"/>
      <c r="E852" s="356"/>
      <c r="F852" s="356"/>
      <c r="G852" s="356"/>
      <c r="H852" s="356"/>
      <c r="I852" s="357"/>
      <c r="J852" s="892">
        <v>4030001004101</v>
      </c>
      <c r="K852" s="893"/>
      <c r="L852" s="893"/>
      <c r="M852" s="893"/>
      <c r="N852" s="893"/>
      <c r="O852" s="894"/>
      <c r="P852" s="898" t="s">
        <v>676</v>
      </c>
      <c r="Q852" s="899"/>
      <c r="R852" s="899"/>
      <c r="S852" s="899"/>
      <c r="T852" s="899"/>
      <c r="U852" s="899"/>
      <c r="V852" s="899"/>
      <c r="W852" s="899"/>
      <c r="X852" s="900"/>
      <c r="Y852" s="332">
        <v>16</v>
      </c>
      <c r="Z852" s="333"/>
      <c r="AA852" s="333"/>
      <c r="AB852" s="334"/>
      <c r="AC852" s="335" t="s">
        <v>287</v>
      </c>
      <c r="AD852" s="336"/>
      <c r="AE852" s="336"/>
      <c r="AF852" s="336"/>
      <c r="AG852" s="336"/>
      <c r="AH852" s="337">
        <v>7</v>
      </c>
      <c r="AI852" s="338"/>
      <c r="AJ852" s="338"/>
      <c r="AK852" s="338"/>
      <c r="AL852" s="339">
        <v>83.9</v>
      </c>
      <c r="AM852" s="340"/>
      <c r="AN852" s="340"/>
      <c r="AO852" s="341"/>
      <c r="AP852" s="342" t="s">
        <v>749</v>
      </c>
      <c r="AQ852" s="342"/>
      <c r="AR852" s="342"/>
      <c r="AS852" s="342"/>
      <c r="AT852" s="342"/>
      <c r="AU852" s="342"/>
      <c r="AV852" s="342"/>
      <c r="AW852" s="342"/>
      <c r="AX852" s="342"/>
      <c r="AY852">
        <f>COUNTA($C$852)</f>
        <v>1</v>
      </c>
    </row>
    <row r="853" spans="1:51" ht="45" customHeight="1" x14ac:dyDescent="0.15">
      <c r="A853" s="360">
        <v>9</v>
      </c>
      <c r="B853" s="360">
        <v>1</v>
      </c>
      <c r="C853" s="353" t="s">
        <v>666</v>
      </c>
      <c r="D853" s="356"/>
      <c r="E853" s="356"/>
      <c r="F853" s="356"/>
      <c r="G853" s="356"/>
      <c r="H853" s="356"/>
      <c r="I853" s="357"/>
      <c r="J853" s="892">
        <v>4050001028222</v>
      </c>
      <c r="K853" s="893"/>
      <c r="L853" s="893"/>
      <c r="M853" s="893"/>
      <c r="N853" s="893"/>
      <c r="O853" s="894"/>
      <c r="P853" s="898" t="s">
        <v>667</v>
      </c>
      <c r="Q853" s="899"/>
      <c r="R853" s="899"/>
      <c r="S853" s="899"/>
      <c r="T853" s="899"/>
      <c r="U853" s="899"/>
      <c r="V853" s="899"/>
      <c r="W853" s="899"/>
      <c r="X853" s="900"/>
      <c r="Y853" s="332">
        <v>36</v>
      </c>
      <c r="Z853" s="333"/>
      <c r="AA853" s="333"/>
      <c r="AB853" s="334"/>
      <c r="AC853" s="335" t="s">
        <v>284</v>
      </c>
      <c r="AD853" s="336"/>
      <c r="AE853" s="336"/>
      <c r="AF853" s="336"/>
      <c r="AG853" s="336"/>
      <c r="AH853" s="337">
        <v>1</v>
      </c>
      <c r="AI853" s="338"/>
      <c r="AJ853" s="338"/>
      <c r="AK853" s="338"/>
      <c r="AL853" s="339">
        <v>90.2</v>
      </c>
      <c r="AM853" s="340"/>
      <c r="AN853" s="340"/>
      <c r="AO853" s="341"/>
      <c r="AP853" s="342" t="s">
        <v>749</v>
      </c>
      <c r="AQ853" s="342"/>
      <c r="AR853" s="342"/>
      <c r="AS853" s="342"/>
      <c r="AT853" s="342"/>
      <c r="AU853" s="342"/>
      <c r="AV853" s="342"/>
      <c r="AW853" s="342"/>
      <c r="AX853" s="342"/>
      <c r="AY853">
        <f>COUNTA($C$853)</f>
        <v>1</v>
      </c>
    </row>
    <row r="854" spans="1:51" ht="30" customHeight="1" x14ac:dyDescent="0.15">
      <c r="A854" s="360">
        <v>10</v>
      </c>
      <c r="B854" s="360">
        <v>1</v>
      </c>
      <c r="C854" s="353" t="s">
        <v>668</v>
      </c>
      <c r="D854" s="356"/>
      <c r="E854" s="356"/>
      <c r="F854" s="356"/>
      <c r="G854" s="356"/>
      <c r="H854" s="356"/>
      <c r="I854" s="357"/>
      <c r="J854" s="892">
        <v>5110001004348</v>
      </c>
      <c r="K854" s="893"/>
      <c r="L854" s="893"/>
      <c r="M854" s="893"/>
      <c r="N854" s="893"/>
      <c r="O854" s="894"/>
      <c r="P854" s="898" t="s">
        <v>677</v>
      </c>
      <c r="Q854" s="899"/>
      <c r="R854" s="899"/>
      <c r="S854" s="899"/>
      <c r="T854" s="899"/>
      <c r="U854" s="899"/>
      <c r="V854" s="899"/>
      <c r="W854" s="899"/>
      <c r="X854" s="900"/>
      <c r="Y854" s="332">
        <v>23</v>
      </c>
      <c r="Z854" s="333"/>
      <c r="AA854" s="333"/>
      <c r="AB854" s="334"/>
      <c r="AC854" s="335" t="s">
        <v>287</v>
      </c>
      <c r="AD854" s="336"/>
      <c r="AE854" s="336"/>
      <c r="AF854" s="336"/>
      <c r="AG854" s="336"/>
      <c r="AH854" s="337">
        <v>10</v>
      </c>
      <c r="AI854" s="338"/>
      <c r="AJ854" s="338"/>
      <c r="AK854" s="338"/>
      <c r="AL854" s="339">
        <v>82.9</v>
      </c>
      <c r="AM854" s="340"/>
      <c r="AN854" s="340"/>
      <c r="AO854" s="341"/>
      <c r="AP854" s="342" t="s">
        <v>749</v>
      </c>
      <c r="AQ854" s="342"/>
      <c r="AR854" s="342"/>
      <c r="AS854" s="342"/>
      <c r="AT854" s="342"/>
      <c r="AU854" s="342"/>
      <c r="AV854" s="342"/>
      <c r="AW854" s="342"/>
      <c r="AX854" s="342"/>
      <c r="AY854">
        <f>COUNTA($C$854)</f>
        <v>1</v>
      </c>
    </row>
    <row r="855" spans="1:51" ht="30" customHeight="1" x14ac:dyDescent="0.15">
      <c r="A855" s="360">
        <v>11</v>
      </c>
      <c r="B855" s="360">
        <v>1</v>
      </c>
      <c r="C855" s="353" t="s">
        <v>668</v>
      </c>
      <c r="D855" s="356"/>
      <c r="E855" s="356"/>
      <c r="F855" s="356"/>
      <c r="G855" s="356"/>
      <c r="H855" s="356"/>
      <c r="I855" s="357"/>
      <c r="J855" s="892">
        <v>5110001004348</v>
      </c>
      <c r="K855" s="893"/>
      <c r="L855" s="893"/>
      <c r="M855" s="893"/>
      <c r="N855" s="893"/>
      <c r="O855" s="894"/>
      <c r="P855" s="898" t="s">
        <v>678</v>
      </c>
      <c r="Q855" s="899"/>
      <c r="R855" s="899"/>
      <c r="S855" s="899"/>
      <c r="T855" s="899"/>
      <c r="U855" s="899"/>
      <c r="V855" s="899"/>
      <c r="W855" s="899"/>
      <c r="X855" s="900"/>
      <c r="Y855" s="332">
        <v>12</v>
      </c>
      <c r="Z855" s="333"/>
      <c r="AA855" s="333"/>
      <c r="AB855" s="334"/>
      <c r="AC855" s="335" t="s">
        <v>287</v>
      </c>
      <c r="AD855" s="336"/>
      <c r="AE855" s="336"/>
      <c r="AF855" s="336"/>
      <c r="AG855" s="336"/>
      <c r="AH855" s="337">
        <v>10</v>
      </c>
      <c r="AI855" s="338"/>
      <c r="AJ855" s="338"/>
      <c r="AK855" s="338"/>
      <c r="AL855" s="339">
        <v>82.2</v>
      </c>
      <c r="AM855" s="340"/>
      <c r="AN855" s="340"/>
      <c r="AO855" s="341"/>
      <c r="AP855" s="342" t="s">
        <v>749</v>
      </c>
      <c r="AQ855" s="342"/>
      <c r="AR855" s="342"/>
      <c r="AS855" s="342"/>
      <c r="AT855" s="342"/>
      <c r="AU855" s="342"/>
      <c r="AV855" s="342"/>
      <c r="AW855" s="342"/>
      <c r="AX855" s="342"/>
      <c r="AY855">
        <f>COUNTA($C$855)</f>
        <v>1</v>
      </c>
    </row>
    <row r="856" spans="1:51" ht="30" customHeight="1" x14ac:dyDescent="0.15">
      <c r="A856" s="360">
        <v>12</v>
      </c>
      <c r="B856" s="360">
        <v>1</v>
      </c>
      <c r="C856" s="353" t="s">
        <v>669</v>
      </c>
      <c r="D856" s="356"/>
      <c r="E856" s="356"/>
      <c r="F856" s="356"/>
      <c r="G856" s="356"/>
      <c r="H856" s="356"/>
      <c r="I856" s="357"/>
      <c r="J856" s="892">
        <v>1100001000789</v>
      </c>
      <c r="K856" s="893"/>
      <c r="L856" s="893"/>
      <c r="M856" s="893"/>
      <c r="N856" s="893"/>
      <c r="O856" s="894"/>
      <c r="P856" s="898" t="s">
        <v>679</v>
      </c>
      <c r="Q856" s="899"/>
      <c r="R856" s="899"/>
      <c r="S856" s="899"/>
      <c r="T856" s="899"/>
      <c r="U856" s="899"/>
      <c r="V856" s="899"/>
      <c r="W856" s="899"/>
      <c r="X856" s="900"/>
      <c r="Y856" s="332">
        <v>31</v>
      </c>
      <c r="Z856" s="333"/>
      <c r="AA856" s="333"/>
      <c r="AB856" s="334"/>
      <c r="AC856" s="335" t="s">
        <v>287</v>
      </c>
      <c r="AD856" s="336"/>
      <c r="AE856" s="336"/>
      <c r="AF856" s="336"/>
      <c r="AG856" s="336"/>
      <c r="AH856" s="337">
        <v>6</v>
      </c>
      <c r="AI856" s="338"/>
      <c r="AJ856" s="338"/>
      <c r="AK856" s="338"/>
      <c r="AL856" s="339">
        <v>89.4</v>
      </c>
      <c r="AM856" s="340"/>
      <c r="AN856" s="340"/>
      <c r="AO856" s="341"/>
      <c r="AP856" s="342" t="s">
        <v>749</v>
      </c>
      <c r="AQ856" s="342"/>
      <c r="AR856" s="342"/>
      <c r="AS856" s="342"/>
      <c r="AT856" s="342"/>
      <c r="AU856" s="342"/>
      <c r="AV856" s="342"/>
      <c r="AW856" s="342"/>
      <c r="AX856" s="342"/>
      <c r="AY856">
        <f>COUNTA($C$856)</f>
        <v>1</v>
      </c>
    </row>
    <row r="857" spans="1:51" ht="30" customHeight="1" x14ac:dyDescent="0.15">
      <c r="A857" s="360">
        <v>13</v>
      </c>
      <c r="B857" s="360">
        <v>1</v>
      </c>
      <c r="C857" s="353" t="s">
        <v>670</v>
      </c>
      <c r="D857" s="356"/>
      <c r="E857" s="356"/>
      <c r="F857" s="356"/>
      <c r="G857" s="356"/>
      <c r="H857" s="356"/>
      <c r="I857" s="357"/>
      <c r="J857" s="892">
        <v>4260001000622</v>
      </c>
      <c r="K857" s="893"/>
      <c r="L857" s="893"/>
      <c r="M857" s="893"/>
      <c r="N857" s="893"/>
      <c r="O857" s="894"/>
      <c r="P857" s="898" t="s">
        <v>680</v>
      </c>
      <c r="Q857" s="899"/>
      <c r="R857" s="899"/>
      <c r="S857" s="899"/>
      <c r="T857" s="899"/>
      <c r="U857" s="899"/>
      <c r="V857" s="899"/>
      <c r="W857" s="899"/>
      <c r="X857" s="900"/>
      <c r="Y857" s="332">
        <v>24</v>
      </c>
      <c r="Z857" s="333"/>
      <c r="AA857" s="333"/>
      <c r="AB857" s="334"/>
      <c r="AC857" s="335" t="s">
        <v>287</v>
      </c>
      <c r="AD857" s="336"/>
      <c r="AE857" s="336"/>
      <c r="AF857" s="336"/>
      <c r="AG857" s="336"/>
      <c r="AH857" s="337">
        <v>6</v>
      </c>
      <c r="AI857" s="338"/>
      <c r="AJ857" s="338"/>
      <c r="AK857" s="338"/>
      <c r="AL857" s="339">
        <v>82.9</v>
      </c>
      <c r="AM857" s="340"/>
      <c r="AN857" s="340"/>
      <c r="AO857" s="341"/>
      <c r="AP857" s="342" t="s">
        <v>749</v>
      </c>
      <c r="AQ857" s="342"/>
      <c r="AR857" s="342"/>
      <c r="AS857" s="342"/>
      <c r="AT857" s="342"/>
      <c r="AU857" s="342"/>
      <c r="AV857" s="342"/>
      <c r="AW857" s="342"/>
      <c r="AX857" s="342"/>
      <c r="AY857">
        <f>COUNTA($C$857)</f>
        <v>1</v>
      </c>
    </row>
    <row r="858" spans="1:51" ht="30" customHeight="1" x14ac:dyDescent="0.15">
      <c r="A858" s="360">
        <v>14</v>
      </c>
      <c r="B858" s="360">
        <v>1</v>
      </c>
      <c r="C858" s="353" t="s">
        <v>671</v>
      </c>
      <c r="D858" s="356"/>
      <c r="E858" s="356"/>
      <c r="F858" s="356"/>
      <c r="G858" s="356"/>
      <c r="H858" s="356"/>
      <c r="I858" s="357"/>
      <c r="J858" s="892">
        <v>4010001031832</v>
      </c>
      <c r="K858" s="893"/>
      <c r="L858" s="893"/>
      <c r="M858" s="893"/>
      <c r="N858" s="893"/>
      <c r="O858" s="894"/>
      <c r="P858" s="898" t="s">
        <v>672</v>
      </c>
      <c r="Q858" s="899"/>
      <c r="R858" s="899"/>
      <c r="S858" s="899"/>
      <c r="T858" s="899"/>
      <c r="U858" s="899"/>
      <c r="V858" s="899"/>
      <c r="W858" s="899"/>
      <c r="X858" s="900"/>
      <c r="Y858" s="332">
        <v>21</v>
      </c>
      <c r="Z858" s="333"/>
      <c r="AA858" s="333"/>
      <c r="AB858" s="334"/>
      <c r="AC858" s="335" t="s">
        <v>751</v>
      </c>
      <c r="AD858" s="336"/>
      <c r="AE858" s="336"/>
      <c r="AF858" s="336"/>
      <c r="AG858" s="336"/>
      <c r="AH858" s="337">
        <v>2</v>
      </c>
      <c r="AI858" s="338"/>
      <c r="AJ858" s="338"/>
      <c r="AK858" s="338"/>
      <c r="AL858" s="339">
        <v>67.599999999999994</v>
      </c>
      <c r="AM858" s="340"/>
      <c r="AN858" s="340"/>
      <c r="AO858" s="341"/>
      <c r="AP858" s="342" t="s">
        <v>749</v>
      </c>
      <c r="AQ858" s="342"/>
      <c r="AR858" s="342"/>
      <c r="AS858" s="342"/>
      <c r="AT858" s="342"/>
      <c r="AU858" s="342"/>
      <c r="AV858" s="342"/>
      <c r="AW858" s="342"/>
      <c r="AX858" s="342"/>
      <c r="AY858">
        <f>COUNTA($C$858)</f>
        <v>1</v>
      </c>
    </row>
    <row r="859" spans="1:51" ht="30" customHeight="1" x14ac:dyDescent="0.15">
      <c r="A859" s="360">
        <v>15</v>
      </c>
      <c r="B859" s="360">
        <v>1</v>
      </c>
      <c r="C859" s="353" t="s">
        <v>673</v>
      </c>
      <c r="D859" s="356"/>
      <c r="E859" s="356"/>
      <c r="F859" s="356"/>
      <c r="G859" s="356"/>
      <c r="H859" s="356"/>
      <c r="I859" s="357"/>
      <c r="J859" s="892">
        <v>9010001101738</v>
      </c>
      <c r="K859" s="893"/>
      <c r="L859" s="893"/>
      <c r="M859" s="893"/>
      <c r="N859" s="893"/>
      <c r="O859" s="894"/>
      <c r="P859" s="898" t="s">
        <v>682</v>
      </c>
      <c r="Q859" s="899"/>
      <c r="R859" s="899"/>
      <c r="S859" s="899"/>
      <c r="T859" s="899"/>
      <c r="U859" s="899"/>
      <c r="V859" s="899"/>
      <c r="W859" s="899"/>
      <c r="X859" s="900"/>
      <c r="Y859" s="332">
        <v>10</v>
      </c>
      <c r="Z859" s="333"/>
      <c r="AA859" s="333"/>
      <c r="AB859" s="334"/>
      <c r="AC859" s="335" t="s">
        <v>291</v>
      </c>
      <c r="AD859" s="336"/>
      <c r="AE859" s="336"/>
      <c r="AF859" s="336"/>
      <c r="AG859" s="336"/>
      <c r="AH859" s="337" t="s">
        <v>749</v>
      </c>
      <c r="AI859" s="338"/>
      <c r="AJ859" s="338"/>
      <c r="AK859" s="338"/>
      <c r="AL859" s="339" t="s">
        <v>749</v>
      </c>
      <c r="AM859" s="340"/>
      <c r="AN859" s="340"/>
      <c r="AO859" s="341"/>
      <c r="AP859" s="342" t="s">
        <v>749</v>
      </c>
      <c r="AQ859" s="342"/>
      <c r="AR859" s="342"/>
      <c r="AS859" s="342"/>
      <c r="AT859" s="342"/>
      <c r="AU859" s="342"/>
      <c r="AV859" s="342"/>
      <c r="AW859" s="342"/>
      <c r="AX859" s="342"/>
      <c r="AY859">
        <f>COUNTA($C$859)</f>
        <v>1</v>
      </c>
    </row>
    <row r="860" spans="1:51" ht="32.25" customHeight="1" x14ac:dyDescent="0.15">
      <c r="A860" s="360">
        <v>16</v>
      </c>
      <c r="B860" s="360">
        <v>1</v>
      </c>
      <c r="C860" s="353" t="s">
        <v>673</v>
      </c>
      <c r="D860" s="356"/>
      <c r="E860" s="356"/>
      <c r="F860" s="356"/>
      <c r="G860" s="356"/>
      <c r="H860" s="356"/>
      <c r="I860" s="357"/>
      <c r="J860" s="892">
        <v>9010001101738</v>
      </c>
      <c r="K860" s="893"/>
      <c r="L860" s="893"/>
      <c r="M860" s="893"/>
      <c r="N860" s="893"/>
      <c r="O860" s="894"/>
      <c r="P860" s="898" t="s">
        <v>683</v>
      </c>
      <c r="Q860" s="899"/>
      <c r="R860" s="899"/>
      <c r="S860" s="899"/>
      <c r="T860" s="899"/>
      <c r="U860" s="899"/>
      <c r="V860" s="899"/>
      <c r="W860" s="899"/>
      <c r="X860" s="900"/>
      <c r="Y860" s="332">
        <v>7</v>
      </c>
      <c r="Z860" s="333"/>
      <c r="AA860" s="333"/>
      <c r="AB860" s="334"/>
      <c r="AC860" s="335" t="s">
        <v>284</v>
      </c>
      <c r="AD860" s="336"/>
      <c r="AE860" s="336"/>
      <c r="AF860" s="336"/>
      <c r="AG860" s="336"/>
      <c r="AH860" s="337">
        <v>2</v>
      </c>
      <c r="AI860" s="338"/>
      <c r="AJ860" s="338"/>
      <c r="AK860" s="338"/>
      <c r="AL860" s="339">
        <v>98.8</v>
      </c>
      <c r="AM860" s="340"/>
      <c r="AN860" s="340"/>
      <c r="AO860" s="341"/>
      <c r="AP860" s="342" t="s">
        <v>749</v>
      </c>
      <c r="AQ860" s="342"/>
      <c r="AR860" s="342"/>
      <c r="AS860" s="342"/>
      <c r="AT860" s="342"/>
      <c r="AU860" s="342"/>
      <c r="AV860" s="342"/>
      <c r="AW860" s="342"/>
      <c r="AX860" s="342"/>
      <c r="AY860">
        <f>COUNTA($C$860)</f>
        <v>1</v>
      </c>
    </row>
    <row r="861" spans="1:51" s="16" customFormat="1" ht="32.25" customHeight="1" x14ac:dyDescent="0.15">
      <c r="A861" s="360">
        <v>17</v>
      </c>
      <c r="B861" s="360">
        <v>1</v>
      </c>
      <c r="C861" s="353" t="s">
        <v>673</v>
      </c>
      <c r="D861" s="356"/>
      <c r="E861" s="356"/>
      <c r="F861" s="356"/>
      <c r="G861" s="356"/>
      <c r="H861" s="356"/>
      <c r="I861" s="357"/>
      <c r="J861" s="892">
        <v>9010001101738</v>
      </c>
      <c r="K861" s="893"/>
      <c r="L861" s="893"/>
      <c r="M861" s="893"/>
      <c r="N861" s="893"/>
      <c r="O861" s="894"/>
      <c r="P861" s="898" t="s">
        <v>684</v>
      </c>
      <c r="Q861" s="899"/>
      <c r="R861" s="899"/>
      <c r="S861" s="899"/>
      <c r="T861" s="899"/>
      <c r="U861" s="899"/>
      <c r="V861" s="899"/>
      <c r="W861" s="899"/>
      <c r="X861" s="900"/>
      <c r="Y861" s="332">
        <v>3</v>
      </c>
      <c r="Z861" s="333"/>
      <c r="AA861" s="333"/>
      <c r="AB861" s="334"/>
      <c r="AC861" s="335" t="s">
        <v>284</v>
      </c>
      <c r="AD861" s="336"/>
      <c r="AE861" s="336"/>
      <c r="AF861" s="336"/>
      <c r="AG861" s="336"/>
      <c r="AH861" s="337">
        <v>2</v>
      </c>
      <c r="AI861" s="338"/>
      <c r="AJ861" s="338"/>
      <c r="AK861" s="338"/>
      <c r="AL861" s="339">
        <v>98.3</v>
      </c>
      <c r="AM861" s="340"/>
      <c r="AN861" s="340"/>
      <c r="AO861" s="341"/>
      <c r="AP861" s="342" t="s">
        <v>749</v>
      </c>
      <c r="AQ861" s="342"/>
      <c r="AR861" s="342"/>
      <c r="AS861" s="342"/>
      <c r="AT861" s="342"/>
      <c r="AU861" s="342"/>
      <c r="AV861" s="342"/>
      <c r="AW861" s="342"/>
      <c r="AX861" s="342"/>
      <c r="AY861">
        <f>COUNTA($C$861)</f>
        <v>1</v>
      </c>
    </row>
    <row r="862" spans="1:51" ht="32.25" customHeight="1" x14ac:dyDescent="0.15">
      <c r="A862" s="360">
        <v>18</v>
      </c>
      <c r="B862" s="360">
        <v>1</v>
      </c>
      <c r="C862" s="353" t="s">
        <v>674</v>
      </c>
      <c r="D862" s="356"/>
      <c r="E862" s="356"/>
      <c r="F862" s="356"/>
      <c r="G862" s="356"/>
      <c r="H862" s="356"/>
      <c r="I862" s="357"/>
      <c r="J862" s="892">
        <v>9140001046689</v>
      </c>
      <c r="K862" s="893"/>
      <c r="L862" s="893"/>
      <c r="M862" s="893"/>
      <c r="N862" s="893"/>
      <c r="O862" s="894"/>
      <c r="P862" s="898" t="s">
        <v>681</v>
      </c>
      <c r="Q862" s="899"/>
      <c r="R862" s="899"/>
      <c r="S862" s="899"/>
      <c r="T862" s="899"/>
      <c r="U862" s="899"/>
      <c r="V862" s="899"/>
      <c r="W862" s="899"/>
      <c r="X862" s="900"/>
      <c r="Y862" s="332">
        <v>19</v>
      </c>
      <c r="Z862" s="333"/>
      <c r="AA862" s="333"/>
      <c r="AB862" s="334"/>
      <c r="AC862" s="335" t="s">
        <v>287</v>
      </c>
      <c r="AD862" s="336"/>
      <c r="AE862" s="336"/>
      <c r="AF862" s="336"/>
      <c r="AG862" s="336"/>
      <c r="AH862" s="337">
        <v>10</v>
      </c>
      <c r="AI862" s="338"/>
      <c r="AJ862" s="338"/>
      <c r="AK862" s="338"/>
      <c r="AL862" s="339">
        <v>82.2</v>
      </c>
      <c r="AM862" s="340"/>
      <c r="AN862" s="340"/>
      <c r="AO862" s="341"/>
      <c r="AP862" s="342" t="s">
        <v>749</v>
      </c>
      <c r="AQ862" s="342"/>
      <c r="AR862" s="342"/>
      <c r="AS862" s="342"/>
      <c r="AT862" s="342"/>
      <c r="AU862" s="342"/>
      <c r="AV862" s="342"/>
      <c r="AW862" s="342"/>
      <c r="AX862" s="342"/>
      <c r="AY862">
        <f>COUNTA($C$862)</f>
        <v>1</v>
      </c>
    </row>
    <row r="863" spans="1:51" ht="32.25" hidden="1" customHeight="1" x14ac:dyDescent="0.15">
      <c r="A863" s="360">
        <v>19</v>
      </c>
      <c r="B863" s="360">
        <v>1</v>
      </c>
      <c r="C863" s="343"/>
      <c r="D863" s="328"/>
      <c r="E863" s="328"/>
      <c r="F863" s="328"/>
      <c r="G863" s="328"/>
      <c r="H863" s="328"/>
      <c r="I863" s="328"/>
      <c r="J863" s="329"/>
      <c r="K863" s="330"/>
      <c r="L863" s="330"/>
      <c r="M863" s="330"/>
      <c r="N863" s="330"/>
      <c r="O863" s="330"/>
      <c r="P863" s="344"/>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2.25" hidden="1" customHeight="1" x14ac:dyDescent="0.15">
      <c r="A864" s="360">
        <v>20</v>
      </c>
      <c r="B864" s="360">
        <v>1</v>
      </c>
      <c r="C864" s="353"/>
      <c r="D864" s="356"/>
      <c r="E864" s="356"/>
      <c r="F864" s="356"/>
      <c r="G864" s="356"/>
      <c r="H864" s="356"/>
      <c r="I864" s="357"/>
      <c r="J864" s="892"/>
      <c r="K864" s="893"/>
      <c r="L864" s="893"/>
      <c r="M864" s="893"/>
      <c r="N864" s="893"/>
      <c r="O864" s="894"/>
      <c r="P864" s="898"/>
      <c r="Q864" s="899"/>
      <c r="R864" s="899"/>
      <c r="S864" s="899"/>
      <c r="T864" s="899"/>
      <c r="U864" s="899"/>
      <c r="V864" s="899"/>
      <c r="W864" s="899"/>
      <c r="X864" s="900"/>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2.25" hidden="1" customHeight="1" x14ac:dyDescent="0.15">
      <c r="A865" s="360">
        <v>21</v>
      </c>
      <c r="B865" s="360">
        <v>1</v>
      </c>
      <c r="C865" s="353"/>
      <c r="D865" s="356"/>
      <c r="E865" s="356"/>
      <c r="F865" s="356"/>
      <c r="G865" s="356"/>
      <c r="H865" s="356"/>
      <c r="I865" s="357"/>
      <c r="J865" s="892"/>
      <c r="K865" s="893"/>
      <c r="L865" s="893"/>
      <c r="M865" s="893"/>
      <c r="N865" s="893"/>
      <c r="O865" s="894"/>
      <c r="P865" s="898"/>
      <c r="Q865" s="899"/>
      <c r="R865" s="899"/>
      <c r="S865" s="899"/>
      <c r="T865" s="899"/>
      <c r="U865" s="899"/>
      <c r="V865" s="899"/>
      <c r="W865" s="899"/>
      <c r="X865" s="900"/>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2.25" hidden="1" customHeight="1" x14ac:dyDescent="0.15">
      <c r="A866" s="360">
        <v>22</v>
      </c>
      <c r="B866" s="360">
        <v>1</v>
      </c>
      <c r="C866" s="353"/>
      <c r="D866" s="356"/>
      <c r="E866" s="356"/>
      <c r="F866" s="356"/>
      <c r="G866" s="356"/>
      <c r="H866" s="356"/>
      <c r="I866" s="357"/>
      <c r="J866" s="892"/>
      <c r="K866" s="893"/>
      <c r="L866" s="893"/>
      <c r="M866" s="893"/>
      <c r="N866" s="893"/>
      <c r="O866" s="894"/>
      <c r="P866" s="898"/>
      <c r="Q866" s="899"/>
      <c r="R866" s="899"/>
      <c r="S866" s="899"/>
      <c r="T866" s="899"/>
      <c r="U866" s="899"/>
      <c r="V866" s="899"/>
      <c r="W866" s="899"/>
      <c r="X866" s="900"/>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2.25" hidden="1" customHeight="1" x14ac:dyDescent="0.15">
      <c r="A867" s="360">
        <v>23</v>
      </c>
      <c r="B867" s="360">
        <v>1</v>
      </c>
      <c r="C867" s="353"/>
      <c r="D867" s="356"/>
      <c r="E867" s="356"/>
      <c r="F867" s="356"/>
      <c r="G867" s="356"/>
      <c r="H867" s="356"/>
      <c r="I867" s="357"/>
      <c r="J867" s="892"/>
      <c r="K867" s="893"/>
      <c r="L867" s="893"/>
      <c r="M867" s="893"/>
      <c r="N867" s="893"/>
      <c r="O867" s="894"/>
      <c r="P867" s="898"/>
      <c r="Q867" s="899"/>
      <c r="R867" s="899"/>
      <c r="S867" s="899"/>
      <c r="T867" s="899"/>
      <c r="U867" s="899"/>
      <c r="V867" s="899"/>
      <c r="W867" s="899"/>
      <c r="X867" s="900"/>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2.25" hidden="1" customHeight="1" x14ac:dyDescent="0.15">
      <c r="A868" s="360">
        <v>24</v>
      </c>
      <c r="B868" s="360">
        <v>1</v>
      </c>
      <c r="C868" s="353"/>
      <c r="D868" s="356"/>
      <c r="E868" s="356"/>
      <c r="F868" s="356"/>
      <c r="G868" s="356"/>
      <c r="H868" s="356"/>
      <c r="I868" s="357"/>
      <c r="J868" s="892"/>
      <c r="K868" s="893"/>
      <c r="L868" s="893"/>
      <c r="M868" s="893"/>
      <c r="N868" s="893"/>
      <c r="O868" s="894"/>
      <c r="P868" s="898"/>
      <c r="Q868" s="899"/>
      <c r="R868" s="899"/>
      <c r="S868" s="899"/>
      <c r="T868" s="899"/>
      <c r="U868" s="899"/>
      <c r="V868" s="899"/>
      <c r="W868" s="899"/>
      <c r="X868" s="900"/>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2.25" hidden="1" customHeight="1" x14ac:dyDescent="0.15">
      <c r="A869" s="360">
        <v>25</v>
      </c>
      <c r="B869" s="360">
        <v>1</v>
      </c>
      <c r="C869" s="353"/>
      <c r="D869" s="356"/>
      <c r="E869" s="356"/>
      <c r="F869" s="356"/>
      <c r="G869" s="356"/>
      <c r="H869" s="356"/>
      <c r="I869" s="357"/>
      <c r="J869" s="892"/>
      <c r="K869" s="893"/>
      <c r="L869" s="893"/>
      <c r="M869" s="893"/>
      <c r="N869" s="893"/>
      <c r="O869" s="894"/>
      <c r="P869" s="898"/>
      <c r="Q869" s="899"/>
      <c r="R869" s="899"/>
      <c r="S869" s="899"/>
      <c r="T869" s="899"/>
      <c r="U869" s="899"/>
      <c r="V869" s="899"/>
      <c r="W869" s="899"/>
      <c r="X869" s="900"/>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2.25" hidden="1" customHeight="1" x14ac:dyDescent="0.15">
      <c r="A870" s="360">
        <v>26</v>
      </c>
      <c r="B870" s="360">
        <v>1</v>
      </c>
      <c r="C870" s="353"/>
      <c r="D870" s="356"/>
      <c r="E870" s="356"/>
      <c r="F870" s="356"/>
      <c r="G870" s="356"/>
      <c r="H870" s="356"/>
      <c r="I870" s="357"/>
      <c r="J870" s="892"/>
      <c r="K870" s="893"/>
      <c r="L870" s="893"/>
      <c r="M870" s="893"/>
      <c r="N870" s="893"/>
      <c r="O870" s="894"/>
      <c r="P870" s="898"/>
      <c r="Q870" s="899"/>
      <c r="R870" s="899"/>
      <c r="S870" s="899"/>
      <c r="T870" s="899"/>
      <c r="U870" s="899"/>
      <c r="V870" s="899"/>
      <c r="W870" s="899"/>
      <c r="X870" s="900"/>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2.25" hidden="1" customHeight="1" x14ac:dyDescent="0.15">
      <c r="A871" s="360">
        <v>27</v>
      </c>
      <c r="B871" s="360">
        <v>1</v>
      </c>
      <c r="C871" s="353"/>
      <c r="D871" s="356"/>
      <c r="E871" s="356"/>
      <c r="F871" s="356"/>
      <c r="G871" s="356"/>
      <c r="H871" s="356"/>
      <c r="I871" s="357"/>
      <c r="J871" s="892"/>
      <c r="K871" s="893"/>
      <c r="L871" s="893"/>
      <c r="M871" s="893"/>
      <c r="N871" s="893"/>
      <c r="O871" s="894"/>
      <c r="P871" s="898"/>
      <c r="Q871" s="899"/>
      <c r="R871" s="899"/>
      <c r="S871" s="899"/>
      <c r="T871" s="899"/>
      <c r="U871" s="899"/>
      <c r="V871" s="899"/>
      <c r="W871" s="899"/>
      <c r="X871" s="900"/>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2.25" hidden="1" customHeight="1" x14ac:dyDescent="0.15">
      <c r="A872" s="360">
        <v>28</v>
      </c>
      <c r="B872" s="360">
        <v>1</v>
      </c>
      <c r="C872" s="353"/>
      <c r="D872" s="356"/>
      <c r="E872" s="356"/>
      <c r="F872" s="356"/>
      <c r="G872" s="356"/>
      <c r="H872" s="356"/>
      <c r="I872" s="357"/>
      <c r="J872" s="892"/>
      <c r="K872" s="893"/>
      <c r="L872" s="893"/>
      <c r="M872" s="893"/>
      <c r="N872" s="893"/>
      <c r="O872" s="894"/>
      <c r="P872" s="898"/>
      <c r="Q872" s="899"/>
      <c r="R872" s="899"/>
      <c r="S872" s="899"/>
      <c r="T872" s="899"/>
      <c r="U872" s="899"/>
      <c r="V872" s="899"/>
      <c r="W872" s="899"/>
      <c r="X872" s="900"/>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2.25" hidden="1" customHeight="1" x14ac:dyDescent="0.15">
      <c r="A873" s="360">
        <v>29</v>
      </c>
      <c r="B873" s="360">
        <v>1</v>
      </c>
      <c r="C873" s="353"/>
      <c r="D873" s="356"/>
      <c r="E873" s="356"/>
      <c r="F873" s="356"/>
      <c r="G873" s="356"/>
      <c r="H873" s="356"/>
      <c r="I873" s="357"/>
      <c r="J873" s="892"/>
      <c r="K873" s="893"/>
      <c r="L873" s="893"/>
      <c r="M873" s="893"/>
      <c r="N873" s="893"/>
      <c r="O873" s="894"/>
      <c r="P873" s="898"/>
      <c r="Q873" s="899"/>
      <c r="R873" s="899"/>
      <c r="S873" s="899"/>
      <c r="T873" s="899"/>
      <c r="U873" s="899"/>
      <c r="V873" s="899"/>
      <c r="W873" s="899"/>
      <c r="X873" s="900"/>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2.25" hidden="1" customHeight="1" x14ac:dyDescent="0.15">
      <c r="A874" s="360">
        <v>30</v>
      </c>
      <c r="B874" s="360">
        <v>1</v>
      </c>
      <c r="C874" s="353"/>
      <c r="D874" s="356"/>
      <c r="E874" s="356"/>
      <c r="F874" s="356"/>
      <c r="G874" s="356"/>
      <c r="H874" s="356"/>
      <c r="I874" s="357"/>
      <c r="J874" s="892"/>
      <c r="K874" s="893"/>
      <c r="L874" s="893"/>
      <c r="M874" s="893"/>
      <c r="N874" s="893"/>
      <c r="O874" s="894"/>
      <c r="P874" s="898"/>
      <c r="Q874" s="899"/>
      <c r="R874" s="899"/>
      <c r="S874" s="899"/>
      <c r="T874" s="899"/>
      <c r="U874" s="899"/>
      <c r="V874" s="899"/>
      <c r="W874" s="899"/>
      <c r="X874" s="900"/>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702</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219</v>
      </c>
      <c r="K877" s="346"/>
      <c r="L877" s="346"/>
      <c r="M877" s="346"/>
      <c r="N877" s="346"/>
      <c r="O877" s="346"/>
      <c r="P877" s="232" t="s">
        <v>194</v>
      </c>
      <c r="Q877" s="232"/>
      <c r="R877" s="232"/>
      <c r="S877" s="232"/>
      <c r="T877" s="232"/>
      <c r="U877" s="232"/>
      <c r="V877" s="232"/>
      <c r="W877" s="232"/>
      <c r="X877" s="232"/>
      <c r="Y877" s="347" t="s">
        <v>217</v>
      </c>
      <c r="Z877" s="348"/>
      <c r="AA877" s="348"/>
      <c r="AB877" s="348"/>
      <c r="AC877" s="137" t="s">
        <v>254</v>
      </c>
      <c r="AD877" s="137"/>
      <c r="AE877" s="137"/>
      <c r="AF877" s="137"/>
      <c r="AG877" s="137"/>
      <c r="AH877" s="347" t="s">
        <v>280</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1</v>
      </c>
    </row>
    <row r="878" spans="1:51" ht="30" customHeight="1" x14ac:dyDescent="0.15">
      <c r="A878" s="360">
        <v>1</v>
      </c>
      <c r="B878" s="360">
        <v>1</v>
      </c>
      <c r="C878" s="343" t="s">
        <v>705</v>
      </c>
      <c r="D878" s="328"/>
      <c r="E878" s="328"/>
      <c r="F878" s="328"/>
      <c r="G878" s="328"/>
      <c r="H878" s="328"/>
      <c r="I878" s="328"/>
      <c r="J878" s="329">
        <v>7013205000047</v>
      </c>
      <c r="K878" s="330"/>
      <c r="L878" s="330"/>
      <c r="M878" s="330"/>
      <c r="N878" s="330"/>
      <c r="O878" s="330"/>
      <c r="P878" s="344" t="s">
        <v>706</v>
      </c>
      <c r="Q878" s="331"/>
      <c r="R878" s="331"/>
      <c r="S878" s="331"/>
      <c r="T878" s="331"/>
      <c r="U878" s="331"/>
      <c r="V878" s="331"/>
      <c r="W878" s="331"/>
      <c r="X878" s="331"/>
      <c r="Y878" s="332">
        <v>0.8</v>
      </c>
      <c r="Z878" s="333"/>
      <c r="AA878" s="333"/>
      <c r="AB878" s="334"/>
      <c r="AC878" s="335" t="s">
        <v>290</v>
      </c>
      <c r="AD878" s="336"/>
      <c r="AE878" s="336"/>
      <c r="AF878" s="336"/>
      <c r="AG878" s="336"/>
      <c r="AH878" s="351" t="s">
        <v>750</v>
      </c>
      <c r="AI878" s="352"/>
      <c r="AJ878" s="352"/>
      <c r="AK878" s="352"/>
      <c r="AL878" s="339" t="s">
        <v>750</v>
      </c>
      <c r="AM878" s="340"/>
      <c r="AN878" s="340"/>
      <c r="AO878" s="341"/>
      <c r="AP878" s="342" t="s">
        <v>750</v>
      </c>
      <c r="AQ878" s="342"/>
      <c r="AR878" s="342"/>
      <c r="AS878" s="342"/>
      <c r="AT878" s="342"/>
      <c r="AU878" s="342"/>
      <c r="AV878" s="342"/>
      <c r="AW878" s="342"/>
      <c r="AX878" s="342"/>
      <c r="AY878">
        <f t="shared" si="118"/>
        <v>1</v>
      </c>
    </row>
    <row r="879" spans="1:51" ht="30" customHeight="1" x14ac:dyDescent="0.15">
      <c r="A879" s="360">
        <v>2</v>
      </c>
      <c r="B879" s="360">
        <v>1</v>
      </c>
      <c r="C879" s="343" t="s">
        <v>705</v>
      </c>
      <c r="D879" s="328"/>
      <c r="E879" s="328"/>
      <c r="F879" s="328"/>
      <c r="G879" s="328"/>
      <c r="H879" s="328"/>
      <c r="I879" s="328"/>
      <c r="J879" s="329">
        <v>7013205000047</v>
      </c>
      <c r="K879" s="330"/>
      <c r="L879" s="330"/>
      <c r="M879" s="330"/>
      <c r="N879" s="330"/>
      <c r="O879" s="330"/>
      <c r="P879" s="344" t="s">
        <v>708</v>
      </c>
      <c r="Q879" s="331"/>
      <c r="R879" s="331"/>
      <c r="S879" s="331"/>
      <c r="T879" s="331"/>
      <c r="U879" s="331"/>
      <c r="V879" s="331"/>
      <c r="W879" s="331"/>
      <c r="X879" s="331"/>
      <c r="Y879" s="332">
        <v>0.1</v>
      </c>
      <c r="Z879" s="333"/>
      <c r="AA879" s="333"/>
      <c r="AB879" s="334"/>
      <c r="AC879" s="335" t="s">
        <v>291</v>
      </c>
      <c r="AD879" s="336"/>
      <c r="AE879" s="336"/>
      <c r="AF879" s="336"/>
      <c r="AG879" s="336"/>
      <c r="AH879" s="351" t="s">
        <v>750</v>
      </c>
      <c r="AI879" s="352"/>
      <c r="AJ879" s="352"/>
      <c r="AK879" s="352"/>
      <c r="AL879" s="339" t="s">
        <v>750</v>
      </c>
      <c r="AM879" s="340"/>
      <c r="AN879" s="340"/>
      <c r="AO879" s="341"/>
      <c r="AP879" s="342" t="s">
        <v>750</v>
      </c>
      <c r="AQ879" s="342"/>
      <c r="AR879" s="342"/>
      <c r="AS879" s="342"/>
      <c r="AT879" s="342"/>
      <c r="AU879" s="342"/>
      <c r="AV879" s="342"/>
      <c r="AW879" s="342"/>
      <c r="AX879" s="342"/>
      <c r="AY879">
        <f>COUNTA($C$879)</f>
        <v>1</v>
      </c>
    </row>
    <row r="880" spans="1:51" ht="60" customHeight="1" x14ac:dyDescent="0.15">
      <c r="A880" s="360">
        <v>3</v>
      </c>
      <c r="B880" s="360">
        <v>1</v>
      </c>
      <c r="C880" s="343" t="s">
        <v>707</v>
      </c>
      <c r="D880" s="328"/>
      <c r="E880" s="328"/>
      <c r="F880" s="328"/>
      <c r="G880" s="328"/>
      <c r="H880" s="328"/>
      <c r="I880" s="328"/>
      <c r="J880" s="329">
        <v>7280005000465</v>
      </c>
      <c r="K880" s="330"/>
      <c r="L880" s="330"/>
      <c r="M880" s="330"/>
      <c r="N880" s="330"/>
      <c r="O880" s="330"/>
      <c r="P880" s="344" t="s">
        <v>709</v>
      </c>
      <c r="Q880" s="331"/>
      <c r="R880" s="331"/>
      <c r="S880" s="331"/>
      <c r="T880" s="331"/>
      <c r="U880" s="331"/>
      <c r="V880" s="331"/>
      <c r="W880" s="331"/>
      <c r="X880" s="331"/>
      <c r="Y880" s="332">
        <v>0.9</v>
      </c>
      <c r="Z880" s="333"/>
      <c r="AA880" s="333"/>
      <c r="AB880" s="334"/>
      <c r="AC880" s="335" t="s">
        <v>290</v>
      </c>
      <c r="AD880" s="336"/>
      <c r="AE880" s="336"/>
      <c r="AF880" s="336"/>
      <c r="AG880" s="336"/>
      <c r="AH880" s="337" t="s">
        <v>752</v>
      </c>
      <c r="AI880" s="338"/>
      <c r="AJ880" s="338"/>
      <c r="AK880" s="338"/>
      <c r="AL880" s="339" t="s">
        <v>752</v>
      </c>
      <c r="AM880" s="340"/>
      <c r="AN880" s="340"/>
      <c r="AO880" s="341"/>
      <c r="AP880" s="342" t="s">
        <v>752</v>
      </c>
      <c r="AQ880" s="342"/>
      <c r="AR880" s="342"/>
      <c r="AS880" s="342"/>
      <c r="AT880" s="342"/>
      <c r="AU880" s="342"/>
      <c r="AV880" s="342"/>
      <c r="AW880" s="342"/>
      <c r="AX880" s="342"/>
      <c r="AY880">
        <f>COUNTA($C$880)</f>
        <v>1</v>
      </c>
    </row>
    <row r="881" spans="1:51" ht="30" hidden="1" customHeight="1" x14ac:dyDescent="0.15">
      <c r="A881" s="360">
        <v>4</v>
      </c>
      <c r="B881" s="36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0">
        <v>5</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0">
        <v>6</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0">
        <v>7</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0">
        <v>8</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0">
        <v>9</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0">
        <v>10</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0">
        <v>11</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0">
        <v>12</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0">
        <v>13</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0">
        <v>14</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0">
        <v>15</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0">
        <v>16</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0">
        <v>17</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0">
        <v>18</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0">
        <v>19</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0">
        <v>20</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0">
        <v>21</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0">
        <v>22</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0">
        <v>23</v>
      </c>
      <c r="B900" s="36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0">
        <v>24</v>
      </c>
      <c r="B901" s="36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0">
        <v>25</v>
      </c>
      <c r="B902" s="36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0">
        <v>26</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0">
        <v>27</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0">
        <v>28</v>
      </c>
      <c r="B905" s="36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0">
        <v>29</v>
      </c>
      <c r="B906" s="36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0">
        <v>30</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41" t="s">
        <v>703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219</v>
      </c>
      <c r="K910" s="346"/>
      <c r="L910" s="346"/>
      <c r="M910" s="346"/>
      <c r="N910" s="346"/>
      <c r="O910" s="346"/>
      <c r="P910" s="232" t="s">
        <v>194</v>
      </c>
      <c r="Q910" s="232"/>
      <c r="R910" s="232"/>
      <c r="S910" s="232"/>
      <c r="T910" s="232"/>
      <c r="U910" s="232"/>
      <c r="V910" s="232"/>
      <c r="W910" s="232"/>
      <c r="X910" s="232"/>
      <c r="Y910" s="347" t="s">
        <v>217</v>
      </c>
      <c r="Z910" s="348"/>
      <c r="AA910" s="348"/>
      <c r="AB910" s="348"/>
      <c r="AC910" s="137" t="s">
        <v>254</v>
      </c>
      <c r="AD910" s="137"/>
      <c r="AE910" s="137"/>
      <c r="AF910" s="137"/>
      <c r="AG910" s="137"/>
      <c r="AH910" s="347" t="s">
        <v>280</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1</v>
      </c>
    </row>
    <row r="911" spans="1:51" ht="30" customHeight="1" x14ac:dyDescent="0.15">
      <c r="A911" s="360">
        <v>1</v>
      </c>
      <c r="B911" s="360">
        <v>1</v>
      </c>
      <c r="C911" s="343" t="s">
        <v>723</v>
      </c>
      <c r="D911" s="328"/>
      <c r="E911" s="328"/>
      <c r="F911" s="328"/>
      <c r="G911" s="328"/>
      <c r="H911" s="328"/>
      <c r="I911" s="328"/>
      <c r="J911" s="329">
        <v>2000012100001</v>
      </c>
      <c r="K911" s="330"/>
      <c r="L911" s="330"/>
      <c r="M911" s="330"/>
      <c r="N911" s="330"/>
      <c r="O911" s="330"/>
      <c r="P911" s="344" t="s">
        <v>708</v>
      </c>
      <c r="Q911" s="331"/>
      <c r="R911" s="331"/>
      <c r="S911" s="331"/>
      <c r="T911" s="331"/>
      <c r="U911" s="331"/>
      <c r="V911" s="331"/>
      <c r="W911" s="331"/>
      <c r="X911" s="331"/>
      <c r="Y911" s="332">
        <v>0.3</v>
      </c>
      <c r="Z911" s="333"/>
      <c r="AA911" s="333"/>
      <c r="AB911" s="334"/>
      <c r="AC911" s="335" t="s">
        <v>79</v>
      </c>
      <c r="AD911" s="336"/>
      <c r="AE911" s="336"/>
      <c r="AF911" s="336"/>
      <c r="AG911" s="336"/>
      <c r="AH911" s="351" t="s">
        <v>752</v>
      </c>
      <c r="AI911" s="352"/>
      <c r="AJ911" s="352"/>
      <c r="AK911" s="352"/>
      <c r="AL911" s="339" t="s">
        <v>752</v>
      </c>
      <c r="AM911" s="340"/>
      <c r="AN911" s="340"/>
      <c r="AO911" s="341"/>
      <c r="AP911" s="342" t="s">
        <v>752</v>
      </c>
      <c r="AQ911" s="342"/>
      <c r="AR911" s="342"/>
      <c r="AS911" s="342"/>
      <c r="AT911" s="342"/>
      <c r="AU911" s="342"/>
      <c r="AV911" s="342"/>
      <c r="AW911" s="342"/>
      <c r="AX911" s="342"/>
      <c r="AY911">
        <f t="shared" si="119"/>
        <v>1</v>
      </c>
    </row>
    <row r="912" spans="1:51" ht="30" customHeight="1" x14ac:dyDescent="0.15">
      <c r="A912" s="360">
        <v>2</v>
      </c>
      <c r="B912" s="360">
        <v>1</v>
      </c>
      <c r="C912" s="353" t="s">
        <v>724</v>
      </c>
      <c r="D912" s="354"/>
      <c r="E912" s="354"/>
      <c r="F912" s="354"/>
      <c r="G912" s="354"/>
      <c r="H912" s="354"/>
      <c r="I912" s="355"/>
      <c r="J912" s="329">
        <v>2000012100001</v>
      </c>
      <c r="K912" s="330"/>
      <c r="L912" s="330"/>
      <c r="M912" s="330"/>
      <c r="N912" s="330"/>
      <c r="O912" s="330"/>
      <c r="P912" s="344" t="s">
        <v>708</v>
      </c>
      <c r="Q912" s="331"/>
      <c r="R912" s="331"/>
      <c r="S912" s="331"/>
      <c r="T912" s="331"/>
      <c r="U912" s="331"/>
      <c r="V912" s="331"/>
      <c r="W912" s="331"/>
      <c r="X912" s="331"/>
      <c r="Y912" s="332">
        <v>0.3</v>
      </c>
      <c r="Z912" s="333"/>
      <c r="AA912" s="333"/>
      <c r="AB912" s="334"/>
      <c r="AC912" s="335" t="s">
        <v>79</v>
      </c>
      <c r="AD912" s="336"/>
      <c r="AE912" s="336"/>
      <c r="AF912" s="336"/>
      <c r="AG912" s="336"/>
      <c r="AH912" s="351" t="s">
        <v>752</v>
      </c>
      <c r="AI912" s="352"/>
      <c r="AJ912" s="352"/>
      <c r="AK912" s="352"/>
      <c r="AL912" s="339" t="s">
        <v>752</v>
      </c>
      <c r="AM912" s="340"/>
      <c r="AN912" s="340"/>
      <c r="AO912" s="341"/>
      <c r="AP912" s="342" t="s">
        <v>752</v>
      </c>
      <c r="AQ912" s="342"/>
      <c r="AR912" s="342"/>
      <c r="AS912" s="342"/>
      <c r="AT912" s="342"/>
      <c r="AU912" s="342"/>
      <c r="AV912" s="342"/>
      <c r="AW912" s="342"/>
      <c r="AX912" s="342"/>
      <c r="AY912">
        <f>COUNTA($C$912)</f>
        <v>1</v>
      </c>
    </row>
    <row r="913" spans="1:51" ht="30" customHeight="1" x14ac:dyDescent="0.15">
      <c r="A913" s="360">
        <v>3</v>
      </c>
      <c r="B913" s="360">
        <v>1</v>
      </c>
      <c r="C913" s="353" t="s">
        <v>725</v>
      </c>
      <c r="D913" s="356"/>
      <c r="E913" s="356"/>
      <c r="F913" s="356"/>
      <c r="G913" s="356"/>
      <c r="H913" s="356"/>
      <c r="I913" s="357"/>
      <c r="J913" s="329">
        <v>2000012100001</v>
      </c>
      <c r="K913" s="330"/>
      <c r="L913" s="330"/>
      <c r="M913" s="330"/>
      <c r="N913" s="330"/>
      <c r="O913" s="330"/>
      <c r="P913" s="344" t="s">
        <v>708</v>
      </c>
      <c r="Q913" s="331"/>
      <c r="R913" s="331"/>
      <c r="S913" s="331"/>
      <c r="T913" s="331"/>
      <c r="U913" s="331"/>
      <c r="V913" s="331"/>
      <c r="W913" s="331"/>
      <c r="X913" s="331"/>
      <c r="Y913" s="332">
        <v>0.2</v>
      </c>
      <c r="Z913" s="333"/>
      <c r="AA913" s="333"/>
      <c r="AB913" s="334"/>
      <c r="AC913" s="335" t="s">
        <v>79</v>
      </c>
      <c r="AD913" s="336"/>
      <c r="AE913" s="336"/>
      <c r="AF913" s="336"/>
      <c r="AG913" s="336"/>
      <c r="AH913" s="351" t="s">
        <v>752</v>
      </c>
      <c r="AI913" s="352"/>
      <c r="AJ913" s="352"/>
      <c r="AK913" s="352"/>
      <c r="AL913" s="339" t="s">
        <v>752</v>
      </c>
      <c r="AM913" s="340"/>
      <c r="AN913" s="340"/>
      <c r="AO913" s="341"/>
      <c r="AP913" s="342" t="s">
        <v>752</v>
      </c>
      <c r="AQ913" s="342"/>
      <c r="AR913" s="342"/>
      <c r="AS913" s="342"/>
      <c r="AT913" s="342"/>
      <c r="AU913" s="342"/>
      <c r="AV913" s="342"/>
      <c r="AW913" s="342"/>
      <c r="AX913" s="342"/>
      <c r="AY913">
        <f>COUNTA($C$913)</f>
        <v>1</v>
      </c>
    </row>
    <row r="914" spans="1:51" ht="30" customHeight="1" x14ac:dyDescent="0.15">
      <c r="A914" s="360">
        <v>4</v>
      </c>
      <c r="B914" s="360">
        <v>1</v>
      </c>
      <c r="C914" s="353" t="s">
        <v>726</v>
      </c>
      <c r="D914" s="356"/>
      <c r="E914" s="356"/>
      <c r="F914" s="356"/>
      <c r="G914" s="356"/>
      <c r="H914" s="356"/>
      <c r="I914" s="357"/>
      <c r="J914" s="329">
        <v>2000012100001</v>
      </c>
      <c r="K914" s="330"/>
      <c r="L914" s="330"/>
      <c r="M914" s="330"/>
      <c r="N914" s="330"/>
      <c r="O914" s="330"/>
      <c r="P914" s="344" t="s">
        <v>708</v>
      </c>
      <c r="Q914" s="331"/>
      <c r="R914" s="331"/>
      <c r="S914" s="331"/>
      <c r="T914" s="331"/>
      <c r="U914" s="331"/>
      <c r="V914" s="331"/>
      <c r="W914" s="331"/>
      <c r="X914" s="331"/>
      <c r="Y914" s="332">
        <v>0.2</v>
      </c>
      <c r="Z914" s="333"/>
      <c r="AA914" s="333"/>
      <c r="AB914" s="334"/>
      <c r="AC914" s="335" t="s">
        <v>79</v>
      </c>
      <c r="AD914" s="336"/>
      <c r="AE914" s="336"/>
      <c r="AF914" s="336"/>
      <c r="AG914" s="336"/>
      <c r="AH914" s="351" t="s">
        <v>752</v>
      </c>
      <c r="AI914" s="352"/>
      <c r="AJ914" s="352"/>
      <c r="AK914" s="352"/>
      <c r="AL914" s="339" t="s">
        <v>752</v>
      </c>
      <c r="AM914" s="340"/>
      <c r="AN914" s="340"/>
      <c r="AO914" s="341"/>
      <c r="AP914" s="342" t="s">
        <v>752</v>
      </c>
      <c r="AQ914" s="342"/>
      <c r="AR914" s="342"/>
      <c r="AS914" s="342"/>
      <c r="AT914" s="342"/>
      <c r="AU914" s="342"/>
      <c r="AV914" s="342"/>
      <c r="AW914" s="342"/>
      <c r="AX914" s="342"/>
      <c r="AY914">
        <f>COUNTA($C$914)</f>
        <v>1</v>
      </c>
    </row>
    <row r="915" spans="1:51" ht="30" customHeight="1" x14ac:dyDescent="0.15">
      <c r="A915" s="360">
        <v>5</v>
      </c>
      <c r="B915" s="360">
        <v>1</v>
      </c>
      <c r="C915" s="353" t="s">
        <v>727</v>
      </c>
      <c r="D915" s="354"/>
      <c r="E915" s="354"/>
      <c r="F915" s="354"/>
      <c r="G915" s="354"/>
      <c r="H915" s="354"/>
      <c r="I915" s="355"/>
      <c r="J915" s="329">
        <v>2000012100001</v>
      </c>
      <c r="K915" s="330"/>
      <c r="L915" s="330"/>
      <c r="M915" s="330"/>
      <c r="N915" s="330"/>
      <c r="O915" s="330"/>
      <c r="P915" s="344" t="s">
        <v>708</v>
      </c>
      <c r="Q915" s="331"/>
      <c r="R915" s="331"/>
      <c r="S915" s="331"/>
      <c r="T915" s="331"/>
      <c r="U915" s="331"/>
      <c r="V915" s="331"/>
      <c r="W915" s="331"/>
      <c r="X915" s="331"/>
      <c r="Y915" s="332">
        <v>0.2</v>
      </c>
      <c r="Z915" s="333"/>
      <c r="AA915" s="333"/>
      <c r="AB915" s="334"/>
      <c r="AC915" s="335" t="s">
        <v>79</v>
      </c>
      <c r="AD915" s="336"/>
      <c r="AE915" s="336"/>
      <c r="AF915" s="336"/>
      <c r="AG915" s="336"/>
      <c r="AH915" s="351" t="s">
        <v>752</v>
      </c>
      <c r="AI915" s="352"/>
      <c r="AJ915" s="352"/>
      <c r="AK915" s="352"/>
      <c r="AL915" s="339" t="s">
        <v>752</v>
      </c>
      <c r="AM915" s="340"/>
      <c r="AN915" s="340"/>
      <c r="AO915" s="341"/>
      <c r="AP915" s="342" t="s">
        <v>752</v>
      </c>
      <c r="AQ915" s="342"/>
      <c r="AR915" s="342"/>
      <c r="AS915" s="342"/>
      <c r="AT915" s="342"/>
      <c r="AU915" s="342"/>
      <c r="AV915" s="342"/>
      <c r="AW915" s="342"/>
      <c r="AX915" s="342"/>
      <c r="AY915">
        <f>COUNTA($C$915)</f>
        <v>1</v>
      </c>
    </row>
    <row r="916" spans="1:51" ht="30" customHeight="1" x14ac:dyDescent="0.15">
      <c r="A916" s="360">
        <v>6</v>
      </c>
      <c r="B916" s="360">
        <v>1</v>
      </c>
      <c r="C916" s="353" t="s">
        <v>728</v>
      </c>
      <c r="D916" s="354"/>
      <c r="E916" s="354"/>
      <c r="F916" s="354"/>
      <c r="G916" s="354"/>
      <c r="H916" s="354"/>
      <c r="I916" s="355"/>
      <c r="J916" s="329">
        <v>2000012100001</v>
      </c>
      <c r="K916" s="330"/>
      <c r="L916" s="330"/>
      <c r="M916" s="330"/>
      <c r="N916" s="330"/>
      <c r="O916" s="330"/>
      <c r="P916" s="344" t="s">
        <v>708</v>
      </c>
      <c r="Q916" s="331"/>
      <c r="R916" s="331"/>
      <c r="S916" s="331"/>
      <c r="T916" s="331"/>
      <c r="U916" s="331"/>
      <c r="V916" s="331"/>
      <c r="W916" s="331"/>
      <c r="X916" s="331"/>
      <c r="Y916" s="332">
        <v>0.2</v>
      </c>
      <c r="Z916" s="333"/>
      <c r="AA916" s="333"/>
      <c r="AB916" s="334"/>
      <c r="AC916" s="335" t="s">
        <v>79</v>
      </c>
      <c r="AD916" s="336"/>
      <c r="AE916" s="336"/>
      <c r="AF916" s="336"/>
      <c r="AG916" s="336"/>
      <c r="AH916" s="351" t="s">
        <v>752</v>
      </c>
      <c r="AI916" s="352"/>
      <c r="AJ916" s="352"/>
      <c r="AK916" s="352"/>
      <c r="AL916" s="339" t="s">
        <v>752</v>
      </c>
      <c r="AM916" s="340"/>
      <c r="AN916" s="340"/>
      <c r="AO916" s="341"/>
      <c r="AP916" s="342" t="s">
        <v>752</v>
      </c>
      <c r="AQ916" s="342"/>
      <c r="AR916" s="342"/>
      <c r="AS916" s="342"/>
      <c r="AT916" s="342"/>
      <c r="AU916" s="342"/>
      <c r="AV916" s="342"/>
      <c r="AW916" s="342"/>
      <c r="AX916" s="342"/>
      <c r="AY916">
        <f>COUNTA($C$916)</f>
        <v>1</v>
      </c>
    </row>
    <row r="917" spans="1:51" ht="30" customHeight="1" x14ac:dyDescent="0.15">
      <c r="A917" s="360">
        <v>7</v>
      </c>
      <c r="B917" s="360">
        <v>1</v>
      </c>
      <c r="C917" s="353" t="s">
        <v>729</v>
      </c>
      <c r="D917" s="354"/>
      <c r="E917" s="354"/>
      <c r="F917" s="354"/>
      <c r="G917" s="354"/>
      <c r="H917" s="354"/>
      <c r="I917" s="355"/>
      <c r="J917" s="329">
        <v>2000012100001</v>
      </c>
      <c r="K917" s="330"/>
      <c r="L917" s="330"/>
      <c r="M917" s="330"/>
      <c r="N917" s="330"/>
      <c r="O917" s="330"/>
      <c r="P917" s="344" t="s">
        <v>708</v>
      </c>
      <c r="Q917" s="331"/>
      <c r="R917" s="331"/>
      <c r="S917" s="331"/>
      <c r="T917" s="331"/>
      <c r="U917" s="331"/>
      <c r="V917" s="331"/>
      <c r="W917" s="331"/>
      <c r="X917" s="331"/>
      <c r="Y917" s="332">
        <v>0.2</v>
      </c>
      <c r="Z917" s="333"/>
      <c r="AA917" s="333"/>
      <c r="AB917" s="334"/>
      <c r="AC917" s="335" t="s">
        <v>79</v>
      </c>
      <c r="AD917" s="336"/>
      <c r="AE917" s="336"/>
      <c r="AF917" s="336"/>
      <c r="AG917" s="336"/>
      <c r="AH917" s="351" t="s">
        <v>752</v>
      </c>
      <c r="AI917" s="352"/>
      <c r="AJ917" s="352"/>
      <c r="AK917" s="352"/>
      <c r="AL917" s="339" t="s">
        <v>752</v>
      </c>
      <c r="AM917" s="340"/>
      <c r="AN917" s="340"/>
      <c r="AO917" s="341"/>
      <c r="AP917" s="342" t="s">
        <v>752</v>
      </c>
      <c r="AQ917" s="342"/>
      <c r="AR917" s="342"/>
      <c r="AS917" s="342"/>
      <c r="AT917" s="342"/>
      <c r="AU917" s="342"/>
      <c r="AV917" s="342"/>
      <c r="AW917" s="342"/>
      <c r="AX917" s="342"/>
      <c r="AY917">
        <f>COUNTA($C$917)</f>
        <v>1</v>
      </c>
    </row>
    <row r="918" spans="1:51" ht="30" customHeight="1" x14ac:dyDescent="0.15">
      <c r="A918" s="360">
        <v>8</v>
      </c>
      <c r="B918" s="360">
        <v>1</v>
      </c>
      <c r="C918" s="353" t="s">
        <v>730</v>
      </c>
      <c r="D918" s="354"/>
      <c r="E918" s="354"/>
      <c r="F918" s="354"/>
      <c r="G918" s="354"/>
      <c r="H918" s="354"/>
      <c r="I918" s="355"/>
      <c r="J918" s="329">
        <v>2000012100001</v>
      </c>
      <c r="K918" s="330"/>
      <c r="L918" s="330"/>
      <c r="M918" s="330"/>
      <c r="N918" s="330"/>
      <c r="O918" s="330"/>
      <c r="P918" s="344" t="s">
        <v>733</v>
      </c>
      <c r="Q918" s="331"/>
      <c r="R918" s="331"/>
      <c r="S918" s="331"/>
      <c r="T918" s="331"/>
      <c r="U918" s="331"/>
      <c r="V918" s="331"/>
      <c r="W918" s="331"/>
      <c r="X918" s="331"/>
      <c r="Y918" s="332">
        <v>0.1</v>
      </c>
      <c r="Z918" s="333"/>
      <c r="AA918" s="333"/>
      <c r="AB918" s="334"/>
      <c r="AC918" s="335" t="s">
        <v>79</v>
      </c>
      <c r="AD918" s="336"/>
      <c r="AE918" s="336"/>
      <c r="AF918" s="336"/>
      <c r="AG918" s="336"/>
      <c r="AH918" s="351" t="s">
        <v>752</v>
      </c>
      <c r="AI918" s="352"/>
      <c r="AJ918" s="352"/>
      <c r="AK918" s="352"/>
      <c r="AL918" s="339" t="s">
        <v>752</v>
      </c>
      <c r="AM918" s="340"/>
      <c r="AN918" s="340"/>
      <c r="AO918" s="341"/>
      <c r="AP918" s="342" t="s">
        <v>752</v>
      </c>
      <c r="AQ918" s="342"/>
      <c r="AR918" s="342"/>
      <c r="AS918" s="342"/>
      <c r="AT918" s="342"/>
      <c r="AU918" s="342"/>
      <c r="AV918" s="342"/>
      <c r="AW918" s="342"/>
      <c r="AX918" s="342"/>
      <c r="AY918">
        <f>COUNTA($C$918)</f>
        <v>1</v>
      </c>
    </row>
    <row r="919" spans="1:51" ht="30" customHeight="1" x14ac:dyDescent="0.15">
      <c r="A919" s="360">
        <v>9</v>
      </c>
      <c r="B919" s="360">
        <v>1</v>
      </c>
      <c r="C919" s="353" t="s">
        <v>730</v>
      </c>
      <c r="D919" s="354"/>
      <c r="E919" s="354"/>
      <c r="F919" s="354"/>
      <c r="G919" s="354"/>
      <c r="H919" s="354"/>
      <c r="I919" s="355"/>
      <c r="J919" s="329">
        <v>2000012100001</v>
      </c>
      <c r="K919" s="330"/>
      <c r="L919" s="330"/>
      <c r="M919" s="330"/>
      <c r="N919" s="330"/>
      <c r="O919" s="330"/>
      <c r="P919" s="344" t="s">
        <v>708</v>
      </c>
      <c r="Q919" s="331"/>
      <c r="R919" s="331"/>
      <c r="S919" s="331"/>
      <c r="T919" s="331"/>
      <c r="U919" s="331"/>
      <c r="V919" s="331"/>
      <c r="W919" s="331"/>
      <c r="X919" s="331"/>
      <c r="Y919" s="332">
        <v>0.1</v>
      </c>
      <c r="Z919" s="333"/>
      <c r="AA919" s="333"/>
      <c r="AB919" s="334"/>
      <c r="AC919" s="335" t="s">
        <v>79</v>
      </c>
      <c r="AD919" s="336"/>
      <c r="AE919" s="336"/>
      <c r="AF919" s="336"/>
      <c r="AG919" s="336"/>
      <c r="AH919" s="351" t="s">
        <v>752</v>
      </c>
      <c r="AI919" s="352"/>
      <c r="AJ919" s="352"/>
      <c r="AK919" s="352"/>
      <c r="AL919" s="339" t="s">
        <v>752</v>
      </c>
      <c r="AM919" s="340"/>
      <c r="AN919" s="340"/>
      <c r="AO919" s="341"/>
      <c r="AP919" s="342" t="s">
        <v>752</v>
      </c>
      <c r="AQ919" s="342"/>
      <c r="AR919" s="342"/>
      <c r="AS919" s="342"/>
      <c r="AT919" s="342"/>
      <c r="AU919" s="342"/>
      <c r="AV919" s="342"/>
      <c r="AW919" s="342"/>
      <c r="AX919" s="342"/>
      <c r="AY919">
        <f>COUNTA($C$919)</f>
        <v>1</v>
      </c>
    </row>
    <row r="920" spans="1:51" ht="30" customHeight="1" x14ac:dyDescent="0.15">
      <c r="A920" s="360">
        <v>10</v>
      </c>
      <c r="B920" s="360">
        <v>1</v>
      </c>
      <c r="C920" s="353" t="s">
        <v>731</v>
      </c>
      <c r="D920" s="354"/>
      <c r="E920" s="354"/>
      <c r="F920" s="354"/>
      <c r="G920" s="354"/>
      <c r="H920" s="354"/>
      <c r="I920" s="355"/>
      <c r="J920" s="329">
        <v>2000012100001</v>
      </c>
      <c r="K920" s="330"/>
      <c r="L920" s="330"/>
      <c r="M920" s="330"/>
      <c r="N920" s="330"/>
      <c r="O920" s="330"/>
      <c r="P920" s="344" t="s">
        <v>708</v>
      </c>
      <c r="Q920" s="331"/>
      <c r="R920" s="331"/>
      <c r="S920" s="331"/>
      <c r="T920" s="331"/>
      <c r="U920" s="331"/>
      <c r="V920" s="331"/>
      <c r="W920" s="331"/>
      <c r="X920" s="331"/>
      <c r="Y920" s="332">
        <v>0.1</v>
      </c>
      <c r="Z920" s="333"/>
      <c r="AA920" s="333"/>
      <c r="AB920" s="334"/>
      <c r="AC920" s="335" t="s">
        <v>79</v>
      </c>
      <c r="AD920" s="336"/>
      <c r="AE920" s="336"/>
      <c r="AF920" s="336"/>
      <c r="AG920" s="336"/>
      <c r="AH920" s="351" t="s">
        <v>752</v>
      </c>
      <c r="AI920" s="352"/>
      <c r="AJ920" s="352"/>
      <c r="AK920" s="352"/>
      <c r="AL920" s="339" t="s">
        <v>752</v>
      </c>
      <c r="AM920" s="340"/>
      <c r="AN920" s="340"/>
      <c r="AO920" s="341"/>
      <c r="AP920" s="342" t="s">
        <v>752</v>
      </c>
      <c r="AQ920" s="342"/>
      <c r="AR920" s="342"/>
      <c r="AS920" s="342"/>
      <c r="AT920" s="342"/>
      <c r="AU920" s="342"/>
      <c r="AV920" s="342"/>
      <c r="AW920" s="342"/>
      <c r="AX920" s="342"/>
      <c r="AY920">
        <f>COUNTA($C$920)</f>
        <v>1</v>
      </c>
    </row>
    <row r="921" spans="1:51" ht="30" customHeight="1" x14ac:dyDescent="0.15">
      <c r="A921" s="360">
        <v>11</v>
      </c>
      <c r="B921" s="360">
        <v>1</v>
      </c>
      <c r="C921" s="353" t="s">
        <v>732</v>
      </c>
      <c r="D921" s="354"/>
      <c r="E921" s="354"/>
      <c r="F921" s="354"/>
      <c r="G921" s="354"/>
      <c r="H921" s="354"/>
      <c r="I921" s="355"/>
      <c r="J921" s="329">
        <v>2000012100001</v>
      </c>
      <c r="K921" s="330"/>
      <c r="L921" s="330"/>
      <c r="M921" s="330"/>
      <c r="N921" s="330"/>
      <c r="O921" s="330"/>
      <c r="P921" s="344" t="s">
        <v>744</v>
      </c>
      <c r="Q921" s="331"/>
      <c r="R921" s="331"/>
      <c r="S921" s="331"/>
      <c r="T921" s="331"/>
      <c r="U921" s="331"/>
      <c r="V921" s="331"/>
      <c r="W921" s="331"/>
      <c r="X921" s="331"/>
      <c r="Y921" s="332">
        <v>0.1</v>
      </c>
      <c r="Z921" s="333"/>
      <c r="AA921" s="333"/>
      <c r="AB921" s="334"/>
      <c r="AC921" s="335" t="s">
        <v>79</v>
      </c>
      <c r="AD921" s="336"/>
      <c r="AE921" s="336"/>
      <c r="AF921" s="336"/>
      <c r="AG921" s="336"/>
      <c r="AH921" s="351" t="s">
        <v>752</v>
      </c>
      <c r="AI921" s="352"/>
      <c r="AJ921" s="352"/>
      <c r="AK921" s="352"/>
      <c r="AL921" s="339" t="s">
        <v>752</v>
      </c>
      <c r="AM921" s="340"/>
      <c r="AN921" s="340"/>
      <c r="AO921" s="341"/>
      <c r="AP921" s="342" t="s">
        <v>752</v>
      </c>
      <c r="AQ921" s="342"/>
      <c r="AR921" s="342"/>
      <c r="AS921" s="342"/>
      <c r="AT921" s="342"/>
      <c r="AU921" s="342"/>
      <c r="AV921" s="342"/>
      <c r="AW921" s="342"/>
      <c r="AX921" s="342"/>
      <c r="AY921">
        <f>COUNTA($C$921)</f>
        <v>1</v>
      </c>
    </row>
    <row r="922" spans="1:51" ht="30" hidden="1" customHeight="1" x14ac:dyDescent="0.15">
      <c r="A922" s="360">
        <v>12</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0">
        <v>13</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0">
        <v>14</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0">
        <v>15</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0">
        <v>16</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0">
        <v>17</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0">
        <v>18</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0">
        <v>19</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0">
        <v>20</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0">
        <v>21</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0">
        <v>22</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0">
        <v>23</v>
      </c>
      <c r="B933" s="36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0">
        <v>24</v>
      </c>
      <c r="B934" s="36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0">
        <v>25</v>
      </c>
      <c r="B935" s="36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0">
        <v>26</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0">
        <v>27</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0">
        <v>28</v>
      </c>
      <c r="B938" s="36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0">
        <v>29</v>
      </c>
      <c r="B939" s="36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0">
        <v>30</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41" t="s">
        <v>704</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219</v>
      </c>
      <c r="K943" s="346"/>
      <c r="L943" s="346"/>
      <c r="M943" s="346"/>
      <c r="N943" s="346"/>
      <c r="O943" s="346"/>
      <c r="P943" s="232" t="s">
        <v>194</v>
      </c>
      <c r="Q943" s="232"/>
      <c r="R943" s="232"/>
      <c r="S943" s="232"/>
      <c r="T943" s="232"/>
      <c r="U943" s="232"/>
      <c r="V943" s="232"/>
      <c r="W943" s="232"/>
      <c r="X943" s="232"/>
      <c r="Y943" s="347" t="s">
        <v>217</v>
      </c>
      <c r="Z943" s="348"/>
      <c r="AA943" s="348"/>
      <c r="AB943" s="348"/>
      <c r="AC943" s="137" t="s">
        <v>254</v>
      </c>
      <c r="AD943" s="137"/>
      <c r="AE943" s="137"/>
      <c r="AF943" s="137"/>
      <c r="AG943" s="137"/>
      <c r="AH943" s="347" t="s">
        <v>280</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1</v>
      </c>
    </row>
    <row r="944" spans="1:51" ht="30" customHeight="1" x14ac:dyDescent="0.15">
      <c r="A944" s="360">
        <v>1</v>
      </c>
      <c r="B944" s="360">
        <v>1</v>
      </c>
      <c r="C944" s="343" t="s">
        <v>745</v>
      </c>
      <c r="D944" s="328"/>
      <c r="E944" s="328"/>
      <c r="F944" s="328"/>
      <c r="G944" s="328"/>
      <c r="H944" s="328"/>
      <c r="I944" s="328"/>
      <c r="J944" s="329">
        <v>5240001009243</v>
      </c>
      <c r="K944" s="330"/>
      <c r="L944" s="330"/>
      <c r="M944" s="330"/>
      <c r="N944" s="330"/>
      <c r="O944" s="330"/>
      <c r="P944" s="344" t="s">
        <v>746</v>
      </c>
      <c r="Q944" s="331"/>
      <c r="R944" s="331"/>
      <c r="S944" s="331"/>
      <c r="T944" s="331"/>
      <c r="U944" s="331"/>
      <c r="V944" s="331"/>
      <c r="W944" s="331"/>
      <c r="X944" s="331"/>
      <c r="Y944" s="332">
        <v>0.2</v>
      </c>
      <c r="Z944" s="333"/>
      <c r="AA944" s="333"/>
      <c r="AB944" s="334"/>
      <c r="AC944" s="335" t="s">
        <v>290</v>
      </c>
      <c r="AD944" s="336"/>
      <c r="AE944" s="336"/>
      <c r="AF944" s="336"/>
      <c r="AG944" s="336"/>
      <c r="AH944" s="351" t="s">
        <v>752</v>
      </c>
      <c r="AI944" s="352"/>
      <c r="AJ944" s="352"/>
      <c r="AK944" s="352"/>
      <c r="AL944" s="339" t="s">
        <v>752</v>
      </c>
      <c r="AM944" s="340"/>
      <c r="AN944" s="340"/>
      <c r="AO944" s="341"/>
      <c r="AP944" s="342" t="s">
        <v>752</v>
      </c>
      <c r="AQ944" s="342"/>
      <c r="AR944" s="342"/>
      <c r="AS944" s="342"/>
      <c r="AT944" s="342"/>
      <c r="AU944" s="342"/>
      <c r="AV944" s="342"/>
      <c r="AW944" s="342"/>
      <c r="AX944" s="342"/>
      <c r="AY944">
        <f t="shared" si="120"/>
        <v>1</v>
      </c>
    </row>
    <row r="945" spans="1:51" ht="30" customHeight="1" x14ac:dyDescent="0.15">
      <c r="A945" s="360">
        <v>2</v>
      </c>
      <c r="B945" s="360">
        <v>1</v>
      </c>
      <c r="C945" s="343" t="s">
        <v>734</v>
      </c>
      <c r="D945" s="328"/>
      <c r="E945" s="328"/>
      <c r="F945" s="328"/>
      <c r="G945" s="328"/>
      <c r="H945" s="328"/>
      <c r="I945" s="328"/>
      <c r="J945" s="329">
        <v>8430001026051</v>
      </c>
      <c r="K945" s="330"/>
      <c r="L945" s="330"/>
      <c r="M945" s="330"/>
      <c r="N945" s="330"/>
      <c r="O945" s="330"/>
      <c r="P945" s="344" t="s">
        <v>743</v>
      </c>
      <c r="Q945" s="331"/>
      <c r="R945" s="331"/>
      <c r="S945" s="331"/>
      <c r="T945" s="331"/>
      <c r="U945" s="331"/>
      <c r="V945" s="331"/>
      <c r="W945" s="331"/>
      <c r="X945" s="331"/>
      <c r="Y945" s="332">
        <v>0.2</v>
      </c>
      <c r="Z945" s="333"/>
      <c r="AA945" s="333"/>
      <c r="AB945" s="334"/>
      <c r="AC945" s="335" t="s">
        <v>290</v>
      </c>
      <c r="AD945" s="336"/>
      <c r="AE945" s="336"/>
      <c r="AF945" s="336"/>
      <c r="AG945" s="336"/>
      <c r="AH945" s="351" t="s">
        <v>752</v>
      </c>
      <c r="AI945" s="352"/>
      <c r="AJ945" s="352"/>
      <c r="AK945" s="352"/>
      <c r="AL945" s="339" t="s">
        <v>752</v>
      </c>
      <c r="AM945" s="340"/>
      <c r="AN945" s="340"/>
      <c r="AO945" s="341"/>
      <c r="AP945" s="342" t="s">
        <v>752</v>
      </c>
      <c r="AQ945" s="342"/>
      <c r="AR945" s="342"/>
      <c r="AS945" s="342"/>
      <c r="AT945" s="342"/>
      <c r="AU945" s="342"/>
      <c r="AV945" s="342"/>
      <c r="AW945" s="342"/>
      <c r="AX945" s="342"/>
      <c r="AY945">
        <f>COUNTA($C$945)</f>
        <v>1</v>
      </c>
    </row>
    <row r="946" spans="1:51" ht="30" customHeight="1" x14ac:dyDescent="0.15">
      <c r="A946" s="360">
        <v>3</v>
      </c>
      <c r="B946" s="360">
        <v>1</v>
      </c>
      <c r="C946" s="343" t="s">
        <v>735</v>
      </c>
      <c r="D946" s="328"/>
      <c r="E946" s="328"/>
      <c r="F946" s="328"/>
      <c r="G946" s="328"/>
      <c r="H946" s="328"/>
      <c r="I946" s="328"/>
      <c r="J946" s="329">
        <v>2120001132225</v>
      </c>
      <c r="K946" s="330"/>
      <c r="L946" s="330"/>
      <c r="M946" s="330"/>
      <c r="N946" s="330"/>
      <c r="O946" s="330"/>
      <c r="P946" s="344" t="s">
        <v>743</v>
      </c>
      <c r="Q946" s="331"/>
      <c r="R946" s="331"/>
      <c r="S946" s="331"/>
      <c r="T946" s="331"/>
      <c r="U946" s="331"/>
      <c r="V946" s="331"/>
      <c r="W946" s="331"/>
      <c r="X946" s="331"/>
      <c r="Y946" s="332">
        <v>0.2</v>
      </c>
      <c r="Z946" s="333"/>
      <c r="AA946" s="333"/>
      <c r="AB946" s="334"/>
      <c r="AC946" s="335" t="s">
        <v>290</v>
      </c>
      <c r="AD946" s="336"/>
      <c r="AE946" s="336"/>
      <c r="AF946" s="336"/>
      <c r="AG946" s="336"/>
      <c r="AH946" s="337" t="s">
        <v>752</v>
      </c>
      <c r="AI946" s="338"/>
      <c r="AJ946" s="338"/>
      <c r="AK946" s="338"/>
      <c r="AL946" s="339" t="s">
        <v>752</v>
      </c>
      <c r="AM946" s="340"/>
      <c r="AN946" s="340"/>
      <c r="AO946" s="341"/>
      <c r="AP946" s="342" t="s">
        <v>752</v>
      </c>
      <c r="AQ946" s="342"/>
      <c r="AR946" s="342"/>
      <c r="AS946" s="342"/>
      <c r="AT946" s="342"/>
      <c r="AU946" s="342"/>
      <c r="AV946" s="342"/>
      <c r="AW946" s="342"/>
      <c r="AX946" s="342"/>
      <c r="AY946">
        <f>COUNTA($C$946)</f>
        <v>1</v>
      </c>
    </row>
    <row r="947" spans="1:51" ht="30" customHeight="1" x14ac:dyDescent="0.15">
      <c r="A947" s="360">
        <v>4</v>
      </c>
      <c r="B947" s="360">
        <v>1</v>
      </c>
      <c r="C947" s="343" t="s">
        <v>736</v>
      </c>
      <c r="D947" s="328"/>
      <c r="E947" s="328"/>
      <c r="F947" s="328"/>
      <c r="G947" s="328"/>
      <c r="H947" s="328"/>
      <c r="I947" s="328"/>
      <c r="J947" s="329">
        <v>9120001074460</v>
      </c>
      <c r="K947" s="330"/>
      <c r="L947" s="330"/>
      <c r="M947" s="330"/>
      <c r="N947" s="330"/>
      <c r="O947" s="330"/>
      <c r="P947" s="344" t="s">
        <v>743</v>
      </c>
      <c r="Q947" s="331"/>
      <c r="R947" s="331"/>
      <c r="S947" s="331"/>
      <c r="T947" s="331"/>
      <c r="U947" s="331"/>
      <c r="V947" s="331"/>
      <c r="W947" s="331"/>
      <c r="X947" s="331"/>
      <c r="Y947" s="332">
        <v>0.2</v>
      </c>
      <c r="Z947" s="333"/>
      <c r="AA947" s="333"/>
      <c r="AB947" s="334"/>
      <c r="AC947" s="335" t="s">
        <v>290</v>
      </c>
      <c r="AD947" s="336"/>
      <c r="AE947" s="336"/>
      <c r="AF947" s="336"/>
      <c r="AG947" s="336"/>
      <c r="AH947" s="337" t="s">
        <v>753</v>
      </c>
      <c r="AI947" s="338"/>
      <c r="AJ947" s="338"/>
      <c r="AK947" s="338"/>
      <c r="AL947" s="339" t="s">
        <v>753</v>
      </c>
      <c r="AM947" s="340"/>
      <c r="AN947" s="340"/>
      <c r="AO947" s="341"/>
      <c r="AP947" s="342"/>
      <c r="AQ947" s="342"/>
      <c r="AR947" s="342"/>
      <c r="AS947" s="342"/>
      <c r="AT947" s="342"/>
      <c r="AU947" s="342"/>
      <c r="AV947" s="342"/>
      <c r="AW947" s="342"/>
      <c r="AX947" s="342"/>
      <c r="AY947">
        <f>COUNTA($C$947)</f>
        <v>1</v>
      </c>
    </row>
    <row r="948" spans="1:51" ht="30" customHeight="1" x14ac:dyDescent="0.15">
      <c r="A948" s="360">
        <v>5</v>
      </c>
      <c r="B948" s="360">
        <v>1</v>
      </c>
      <c r="C948" s="343" t="s">
        <v>737</v>
      </c>
      <c r="D948" s="328"/>
      <c r="E948" s="328"/>
      <c r="F948" s="328"/>
      <c r="G948" s="328"/>
      <c r="H948" s="328"/>
      <c r="I948" s="328"/>
      <c r="J948" s="329">
        <v>1470001003301</v>
      </c>
      <c r="K948" s="330"/>
      <c r="L948" s="330"/>
      <c r="M948" s="330"/>
      <c r="N948" s="330"/>
      <c r="O948" s="330"/>
      <c r="P948" s="344" t="s">
        <v>743</v>
      </c>
      <c r="Q948" s="331"/>
      <c r="R948" s="331"/>
      <c r="S948" s="331"/>
      <c r="T948" s="331"/>
      <c r="U948" s="331"/>
      <c r="V948" s="331"/>
      <c r="W948" s="331"/>
      <c r="X948" s="331"/>
      <c r="Y948" s="332">
        <v>0.2</v>
      </c>
      <c r="Z948" s="333"/>
      <c r="AA948" s="333"/>
      <c r="AB948" s="334"/>
      <c r="AC948" s="335" t="s">
        <v>290</v>
      </c>
      <c r="AD948" s="336"/>
      <c r="AE948" s="336"/>
      <c r="AF948" s="336"/>
      <c r="AG948" s="336"/>
      <c r="AH948" s="337" t="s">
        <v>753</v>
      </c>
      <c r="AI948" s="338"/>
      <c r="AJ948" s="338"/>
      <c r="AK948" s="338"/>
      <c r="AL948" s="339" t="s">
        <v>753</v>
      </c>
      <c r="AM948" s="340"/>
      <c r="AN948" s="340"/>
      <c r="AO948" s="341"/>
      <c r="AP948" s="342" t="s">
        <v>753</v>
      </c>
      <c r="AQ948" s="342"/>
      <c r="AR948" s="342"/>
      <c r="AS948" s="342"/>
      <c r="AT948" s="342"/>
      <c r="AU948" s="342"/>
      <c r="AV948" s="342"/>
      <c r="AW948" s="342"/>
      <c r="AX948" s="342"/>
      <c r="AY948">
        <f>COUNTA($C$948)</f>
        <v>1</v>
      </c>
    </row>
    <row r="949" spans="1:51" ht="30" customHeight="1" x14ac:dyDescent="0.15">
      <c r="A949" s="360">
        <v>6</v>
      </c>
      <c r="B949" s="360">
        <v>1</v>
      </c>
      <c r="C949" s="343" t="s">
        <v>738</v>
      </c>
      <c r="D949" s="328"/>
      <c r="E949" s="328"/>
      <c r="F949" s="328"/>
      <c r="G949" s="328"/>
      <c r="H949" s="328"/>
      <c r="I949" s="328"/>
      <c r="J949" s="329">
        <v>6180001066372</v>
      </c>
      <c r="K949" s="330"/>
      <c r="L949" s="330"/>
      <c r="M949" s="330"/>
      <c r="N949" s="330"/>
      <c r="O949" s="330"/>
      <c r="P949" s="344" t="s">
        <v>744</v>
      </c>
      <c r="Q949" s="331"/>
      <c r="R949" s="331"/>
      <c r="S949" s="331"/>
      <c r="T949" s="331"/>
      <c r="U949" s="331"/>
      <c r="V949" s="331"/>
      <c r="W949" s="331"/>
      <c r="X949" s="331"/>
      <c r="Y949" s="332">
        <v>0.2</v>
      </c>
      <c r="Z949" s="333"/>
      <c r="AA949" s="333"/>
      <c r="AB949" s="334"/>
      <c r="AC949" s="335" t="s">
        <v>290</v>
      </c>
      <c r="AD949" s="336"/>
      <c r="AE949" s="336"/>
      <c r="AF949" s="336"/>
      <c r="AG949" s="336"/>
      <c r="AH949" s="337" t="s">
        <v>753</v>
      </c>
      <c r="AI949" s="338"/>
      <c r="AJ949" s="338"/>
      <c r="AK949" s="338"/>
      <c r="AL949" s="339" t="s">
        <v>753</v>
      </c>
      <c r="AM949" s="340"/>
      <c r="AN949" s="340"/>
      <c r="AO949" s="341"/>
      <c r="AP949" s="342" t="s">
        <v>753</v>
      </c>
      <c r="AQ949" s="342"/>
      <c r="AR949" s="342"/>
      <c r="AS949" s="342"/>
      <c r="AT949" s="342"/>
      <c r="AU949" s="342"/>
      <c r="AV949" s="342"/>
      <c r="AW949" s="342"/>
      <c r="AX949" s="342"/>
      <c r="AY949">
        <f>COUNTA($C$949)</f>
        <v>1</v>
      </c>
    </row>
    <row r="950" spans="1:51" ht="30" customHeight="1" x14ac:dyDescent="0.15">
      <c r="A950" s="360">
        <v>7</v>
      </c>
      <c r="B950" s="360">
        <v>1</v>
      </c>
      <c r="C950" s="343" t="s">
        <v>739</v>
      </c>
      <c r="D950" s="328"/>
      <c r="E950" s="328"/>
      <c r="F950" s="328"/>
      <c r="G950" s="328"/>
      <c r="H950" s="328"/>
      <c r="I950" s="328"/>
      <c r="J950" s="329">
        <v>2360001009713</v>
      </c>
      <c r="K950" s="330"/>
      <c r="L950" s="330"/>
      <c r="M950" s="330"/>
      <c r="N950" s="330"/>
      <c r="O950" s="330"/>
      <c r="P950" s="344" t="s">
        <v>743</v>
      </c>
      <c r="Q950" s="331"/>
      <c r="R950" s="331"/>
      <c r="S950" s="331"/>
      <c r="T950" s="331"/>
      <c r="U950" s="331"/>
      <c r="V950" s="331"/>
      <c r="W950" s="331"/>
      <c r="X950" s="331"/>
      <c r="Y950" s="332">
        <v>0.1</v>
      </c>
      <c r="Z950" s="333"/>
      <c r="AA950" s="333"/>
      <c r="AB950" s="334"/>
      <c r="AC950" s="335" t="s">
        <v>290</v>
      </c>
      <c r="AD950" s="336"/>
      <c r="AE950" s="336"/>
      <c r="AF950" s="336"/>
      <c r="AG950" s="336"/>
      <c r="AH950" s="337" t="s">
        <v>753</v>
      </c>
      <c r="AI950" s="338"/>
      <c r="AJ950" s="338"/>
      <c r="AK950" s="338"/>
      <c r="AL950" s="339" t="s">
        <v>753</v>
      </c>
      <c r="AM950" s="340"/>
      <c r="AN950" s="340"/>
      <c r="AO950" s="341"/>
      <c r="AP950" s="342" t="s">
        <v>753</v>
      </c>
      <c r="AQ950" s="342"/>
      <c r="AR950" s="342"/>
      <c r="AS950" s="342"/>
      <c r="AT950" s="342"/>
      <c r="AU950" s="342"/>
      <c r="AV950" s="342"/>
      <c r="AW950" s="342"/>
      <c r="AX950" s="342"/>
      <c r="AY950">
        <f>COUNTA($C$950)</f>
        <v>1</v>
      </c>
    </row>
    <row r="951" spans="1:51" ht="30" customHeight="1" x14ac:dyDescent="0.15">
      <c r="A951" s="360">
        <v>8</v>
      </c>
      <c r="B951" s="360">
        <v>1</v>
      </c>
      <c r="C951" s="343" t="s">
        <v>740</v>
      </c>
      <c r="D951" s="328"/>
      <c r="E951" s="328"/>
      <c r="F951" s="328"/>
      <c r="G951" s="328"/>
      <c r="H951" s="328"/>
      <c r="I951" s="328"/>
      <c r="J951" s="329">
        <v>1290001016420</v>
      </c>
      <c r="K951" s="330"/>
      <c r="L951" s="330"/>
      <c r="M951" s="330"/>
      <c r="N951" s="330"/>
      <c r="O951" s="330"/>
      <c r="P951" s="344" t="s">
        <v>743</v>
      </c>
      <c r="Q951" s="331"/>
      <c r="R951" s="331"/>
      <c r="S951" s="331"/>
      <c r="T951" s="331"/>
      <c r="U951" s="331"/>
      <c r="V951" s="331"/>
      <c r="W951" s="331"/>
      <c r="X951" s="331"/>
      <c r="Y951" s="332">
        <v>0.1</v>
      </c>
      <c r="Z951" s="333"/>
      <c r="AA951" s="333"/>
      <c r="AB951" s="334"/>
      <c r="AC951" s="335" t="s">
        <v>290</v>
      </c>
      <c r="AD951" s="336"/>
      <c r="AE951" s="336"/>
      <c r="AF951" s="336"/>
      <c r="AG951" s="336"/>
      <c r="AH951" s="337" t="s">
        <v>753</v>
      </c>
      <c r="AI951" s="338"/>
      <c r="AJ951" s="338"/>
      <c r="AK951" s="338"/>
      <c r="AL951" s="339" t="s">
        <v>753</v>
      </c>
      <c r="AM951" s="340"/>
      <c r="AN951" s="340"/>
      <c r="AO951" s="341"/>
      <c r="AP951" s="342" t="s">
        <v>753</v>
      </c>
      <c r="AQ951" s="342"/>
      <c r="AR951" s="342"/>
      <c r="AS951" s="342"/>
      <c r="AT951" s="342"/>
      <c r="AU951" s="342"/>
      <c r="AV951" s="342"/>
      <c r="AW951" s="342"/>
      <c r="AX951" s="342"/>
      <c r="AY951">
        <f>COUNTA($C$951)</f>
        <v>1</v>
      </c>
    </row>
    <row r="952" spans="1:51" ht="30" customHeight="1" x14ac:dyDescent="0.15">
      <c r="A952" s="360">
        <v>9</v>
      </c>
      <c r="B952" s="360">
        <v>1</v>
      </c>
      <c r="C952" s="343" t="s">
        <v>741</v>
      </c>
      <c r="D952" s="328"/>
      <c r="E952" s="328"/>
      <c r="F952" s="328"/>
      <c r="G952" s="328"/>
      <c r="H952" s="328"/>
      <c r="I952" s="328"/>
      <c r="J952" s="329">
        <v>8370002008658</v>
      </c>
      <c r="K952" s="330"/>
      <c r="L952" s="330"/>
      <c r="M952" s="330"/>
      <c r="N952" s="330"/>
      <c r="O952" s="330"/>
      <c r="P952" s="344" t="s">
        <v>744</v>
      </c>
      <c r="Q952" s="331"/>
      <c r="R952" s="331"/>
      <c r="S952" s="331"/>
      <c r="T952" s="331"/>
      <c r="U952" s="331"/>
      <c r="V952" s="331"/>
      <c r="W952" s="331"/>
      <c r="X952" s="331"/>
      <c r="Y952" s="332">
        <v>0.1</v>
      </c>
      <c r="Z952" s="333"/>
      <c r="AA952" s="333"/>
      <c r="AB952" s="334"/>
      <c r="AC952" s="335" t="s">
        <v>290</v>
      </c>
      <c r="AD952" s="336"/>
      <c r="AE952" s="336"/>
      <c r="AF952" s="336"/>
      <c r="AG952" s="336"/>
      <c r="AH952" s="337" t="s">
        <v>753</v>
      </c>
      <c r="AI952" s="338"/>
      <c r="AJ952" s="338"/>
      <c r="AK952" s="338"/>
      <c r="AL952" s="339" t="s">
        <v>753</v>
      </c>
      <c r="AM952" s="340"/>
      <c r="AN952" s="340"/>
      <c r="AO952" s="341"/>
      <c r="AP952" s="342" t="s">
        <v>753</v>
      </c>
      <c r="AQ952" s="342"/>
      <c r="AR952" s="342"/>
      <c r="AS952" s="342"/>
      <c r="AT952" s="342"/>
      <c r="AU952" s="342"/>
      <c r="AV952" s="342"/>
      <c r="AW952" s="342"/>
      <c r="AX952" s="342"/>
      <c r="AY952">
        <f>COUNTA($C$952)</f>
        <v>1</v>
      </c>
    </row>
    <row r="953" spans="1:51" ht="30" customHeight="1" x14ac:dyDescent="0.15">
      <c r="A953" s="360">
        <v>10</v>
      </c>
      <c r="B953" s="360">
        <v>1</v>
      </c>
      <c r="C953" s="343" t="s">
        <v>742</v>
      </c>
      <c r="D953" s="328"/>
      <c r="E953" s="328"/>
      <c r="F953" s="328"/>
      <c r="G953" s="328"/>
      <c r="H953" s="328"/>
      <c r="I953" s="328"/>
      <c r="J953" s="329">
        <v>2120001037218</v>
      </c>
      <c r="K953" s="330"/>
      <c r="L953" s="330"/>
      <c r="M953" s="330"/>
      <c r="N953" s="330"/>
      <c r="O953" s="330"/>
      <c r="P953" s="344" t="s">
        <v>743</v>
      </c>
      <c r="Q953" s="331"/>
      <c r="R953" s="331"/>
      <c r="S953" s="331"/>
      <c r="T953" s="331"/>
      <c r="U953" s="331"/>
      <c r="V953" s="331"/>
      <c r="W953" s="331"/>
      <c r="X953" s="331"/>
      <c r="Y953" s="332">
        <v>0.1</v>
      </c>
      <c r="Z953" s="333"/>
      <c r="AA953" s="333"/>
      <c r="AB953" s="334"/>
      <c r="AC953" s="335" t="s">
        <v>290</v>
      </c>
      <c r="AD953" s="336"/>
      <c r="AE953" s="336"/>
      <c r="AF953" s="336"/>
      <c r="AG953" s="336"/>
      <c r="AH953" s="337" t="s">
        <v>753</v>
      </c>
      <c r="AI953" s="338"/>
      <c r="AJ953" s="338"/>
      <c r="AK953" s="338"/>
      <c r="AL953" s="339" t="s">
        <v>753</v>
      </c>
      <c r="AM953" s="340"/>
      <c r="AN953" s="340"/>
      <c r="AO953" s="341"/>
      <c r="AP953" s="342" t="s">
        <v>753</v>
      </c>
      <c r="AQ953" s="342"/>
      <c r="AR953" s="342"/>
      <c r="AS953" s="342"/>
      <c r="AT953" s="342"/>
      <c r="AU953" s="342"/>
      <c r="AV953" s="342"/>
      <c r="AW953" s="342"/>
      <c r="AX953" s="342"/>
      <c r="AY953">
        <f>COUNTA($C$953)</f>
        <v>1</v>
      </c>
    </row>
    <row r="954" spans="1:51" ht="30" hidden="1" customHeight="1" x14ac:dyDescent="0.15">
      <c r="A954" s="360">
        <v>11</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0">
        <v>12</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0">
        <v>13</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0">
        <v>14</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0">
        <v>15</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0">
        <v>16</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0">
        <v>17</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0">
        <v>18</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0">
        <v>19</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0">
        <v>20</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0">
        <v>21</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0">
        <v>22</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0">
        <v>23</v>
      </c>
      <c r="B966" s="36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0">
        <v>24</v>
      </c>
      <c r="B967" s="36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0">
        <v>25</v>
      </c>
      <c r="B968" s="36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0">
        <v>26</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0">
        <v>27</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0">
        <v>28</v>
      </c>
      <c r="B971" s="36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0">
        <v>29</v>
      </c>
      <c r="B972" s="36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0">
        <v>30</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178</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219</v>
      </c>
      <c r="K976" s="346"/>
      <c r="L976" s="346"/>
      <c r="M976" s="346"/>
      <c r="N976" s="346"/>
      <c r="O976" s="346"/>
      <c r="P976" s="232" t="s">
        <v>194</v>
      </c>
      <c r="Q976" s="232"/>
      <c r="R976" s="232"/>
      <c r="S976" s="232"/>
      <c r="T976" s="232"/>
      <c r="U976" s="232"/>
      <c r="V976" s="232"/>
      <c r="W976" s="232"/>
      <c r="X976" s="232"/>
      <c r="Y976" s="347" t="s">
        <v>217</v>
      </c>
      <c r="Z976" s="348"/>
      <c r="AA976" s="348"/>
      <c r="AB976" s="348"/>
      <c r="AC976" s="137" t="s">
        <v>254</v>
      </c>
      <c r="AD976" s="137"/>
      <c r="AE976" s="137"/>
      <c r="AF976" s="137"/>
      <c r="AG976" s="137"/>
      <c r="AH976" s="347" t="s">
        <v>280</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0</v>
      </c>
    </row>
    <row r="977" spans="1:51" ht="30" hidden="1" customHeight="1" x14ac:dyDescent="0.15">
      <c r="A977" s="360">
        <v>1</v>
      </c>
      <c r="B977" s="360">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60">
        <v>2</v>
      </c>
      <c r="B978" s="36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60">
        <v>3</v>
      </c>
      <c r="B979" s="360">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60">
        <v>4</v>
      </c>
      <c r="B980" s="360">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60">
        <v>5</v>
      </c>
      <c r="B981" s="36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60">
        <v>6</v>
      </c>
      <c r="B982" s="36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60">
        <v>7</v>
      </c>
      <c r="B983" s="36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60">
        <v>8</v>
      </c>
      <c r="B984" s="36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60">
        <v>9</v>
      </c>
      <c r="B985" s="36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60">
        <v>10</v>
      </c>
      <c r="B986" s="36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60">
        <v>11</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0">
        <v>12</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0">
        <v>13</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0">
        <v>14</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0">
        <v>15</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0">
        <v>16</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0">
        <v>17</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0">
        <v>18</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0">
        <v>19</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0">
        <v>20</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0">
        <v>21</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0">
        <v>22</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0">
        <v>23</v>
      </c>
      <c r="B999" s="36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0">
        <v>24</v>
      </c>
      <c r="B1000" s="36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0">
        <v>25</v>
      </c>
      <c r="B1001" s="36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0">
        <v>26</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0">
        <v>27</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0">
        <v>28</v>
      </c>
      <c r="B1004" s="36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0">
        <v>29</v>
      </c>
      <c r="B1005" s="36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0">
        <v>30</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179</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219</v>
      </c>
      <c r="K1009" s="346"/>
      <c r="L1009" s="346"/>
      <c r="M1009" s="346"/>
      <c r="N1009" s="346"/>
      <c r="O1009" s="346"/>
      <c r="P1009" s="232" t="s">
        <v>194</v>
      </c>
      <c r="Q1009" s="232"/>
      <c r="R1009" s="232"/>
      <c r="S1009" s="232"/>
      <c r="T1009" s="232"/>
      <c r="U1009" s="232"/>
      <c r="V1009" s="232"/>
      <c r="W1009" s="232"/>
      <c r="X1009" s="232"/>
      <c r="Y1009" s="347" t="s">
        <v>217</v>
      </c>
      <c r="Z1009" s="348"/>
      <c r="AA1009" s="348"/>
      <c r="AB1009" s="348"/>
      <c r="AC1009" s="137" t="s">
        <v>254</v>
      </c>
      <c r="AD1009" s="137"/>
      <c r="AE1009" s="137"/>
      <c r="AF1009" s="137"/>
      <c r="AG1009" s="137"/>
      <c r="AH1009" s="347" t="s">
        <v>280</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0</v>
      </c>
    </row>
    <row r="1010" spans="1:51" ht="30" hidden="1" customHeight="1" x14ac:dyDescent="0.15">
      <c r="A1010" s="360">
        <v>1</v>
      </c>
      <c r="B1010" s="360">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60">
        <v>2</v>
      </c>
      <c r="B1011" s="36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0">
        <v>3</v>
      </c>
      <c r="B1012" s="360">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0">
        <v>4</v>
      </c>
      <c r="B1013" s="360">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0">
        <v>5</v>
      </c>
      <c r="B1014" s="36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0">
        <v>6</v>
      </c>
      <c r="B1015" s="36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0">
        <v>7</v>
      </c>
      <c r="B1016" s="36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0">
        <v>8</v>
      </c>
      <c r="B1017" s="36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0">
        <v>9</v>
      </c>
      <c r="B1018" s="36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0">
        <v>10</v>
      </c>
      <c r="B1019" s="36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0">
        <v>11</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0">
        <v>12</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0">
        <v>13</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0">
        <v>14</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0">
        <v>15</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0">
        <v>16</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0">
        <v>17</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0">
        <v>18</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0">
        <v>19</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0">
        <v>20</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0">
        <v>21</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0">
        <v>22</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0">
        <v>23</v>
      </c>
      <c r="B1032" s="36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0">
        <v>24</v>
      </c>
      <c r="B1033" s="36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0">
        <v>25</v>
      </c>
      <c r="B1034" s="36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0">
        <v>26</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0">
        <v>27</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0">
        <v>28</v>
      </c>
      <c r="B1037" s="36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0">
        <v>29</v>
      </c>
      <c r="B1038" s="36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0">
        <v>30</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180</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219</v>
      </c>
      <c r="K1042" s="346"/>
      <c r="L1042" s="346"/>
      <c r="M1042" s="346"/>
      <c r="N1042" s="346"/>
      <c r="O1042" s="346"/>
      <c r="P1042" s="232" t="s">
        <v>194</v>
      </c>
      <c r="Q1042" s="232"/>
      <c r="R1042" s="232"/>
      <c r="S1042" s="232"/>
      <c r="T1042" s="232"/>
      <c r="U1042" s="232"/>
      <c r="V1042" s="232"/>
      <c r="W1042" s="232"/>
      <c r="X1042" s="232"/>
      <c r="Y1042" s="347" t="s">
        <v>217</v>
      </c>
      <c r="Z1042" s="348"/>
      <c r="AA1042" s="348"/>
      <c r="AB1042" s="348"/>
      <c r="AC1042" s="137" t="s">
        <v>254</v>
      </c>
      <c r="AD1042" s="137"/>
      <c r="AE1042" s="137"/>
      <c r="AF1042" s="137"/>
      <c r="AG1042" s="137"/>
      <c r="AH1042" s="347" t="s">
        <v>280</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0</v>
      </c>
    </row>
    <row r="1043" spans="1:51" ht="30" hidden="1" customHeight="1" x14ac:dyDescent="0.15">
      <c r="A1043" s="360">
        <v>1</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0">
        <v>2</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0">
        <v>3</v>
      </c>
      <c r="B1045" s="36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0">
        <v>4</v>
      </c>
      <c r="B1046" s="36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0">
        <v>5</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0">
        <v>6</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0">
        <v>7</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0">
        <v>8</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0">
        <v>9</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0">
        <v>10</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0">
        <v>11</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0">
        <v>12</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0">
        <v>13</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0">
        <v>14</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0">
        <v>15</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0">
        <v>16</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0">
        <v>17</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0">
        <v>18</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0">
        <v>19</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0">
        <v>20</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0">
        <v>21</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0">
        <v>22</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0">
        <v>23</v>
      </c>
      <c r="B1065" s="36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0">
        <v>24</v>
      </c>
      <c r="B1066" s="36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0">
        <v>25</v>
      </c>
      <c r="B1067" s="36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0">
        <v>26</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0">
        <v>27</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0">
        <v>28</v>
      </c>
      <c r="B1070" s="36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0">
        <v>29</v>
      </c>
      <c r="B1071" s="36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0">
        <v>30</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181</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219</v>
      </c>
      <c r="K1075" s="346"/>
      <c r="L1075" s="346"/>
      <c r="M1075" s="346"/>
      <c r="N1075" s="346"/>
      <c r="O1075" s="346"/>
      <c r="P1075" s="232" t="s">
        <v>194</v>
      </c>
      <c r="Q1075" s="232"/>
      <c r="R1075" s="232"/>
      <c r="S1075" s="232"/>
      <c r="T1075" s="232"/>
      <c r="U1075" s="232"/>
      <c r="V1075" s="232"/>
      <c r="W1075" s="232"/>
      <c r="X1075" s="232"/>
      <c r="Y1075" s="347" t="s">
        <v>217</v>
      </c>
      <c r="Z1075" s="348"/>
      <c r="AA1075" s="348"/>
      <c r="AB1075" s="348"/>
      <c r="AC1075" s="137" t="s">
        <v>254</v>
      </c>
      <c r="AD1075" s="137"/>
      <c r="AE1075" s="137"/>
      <c r="AF1075" s="137"/>
      <c r="AG1075" s="137"/>
      <c r="AH1075" s="347" t="s">
        <v>280</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0</v>
      </c>
    </row>
    <row r="1076" spans="1:51" ht="30" hidden="1" customHeight="1" x14ac:dyDescent="0.15">
      <c r="A1076" s="360">
        <v>1</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0">
        <v>2</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0">
        <v>3</v>
      </c>
      <c r="B1078" s="36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0">
        <v>4</v>
      </c>
      <c r="B1079" s="36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0">
        <v>5</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0">
        <v>6</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0">
        <v>7</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0">
        <v>8</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0">
        <v>9</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0">
        <v>10</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0">
        <v>11</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0">
        <v>12</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0">
        <v>13</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0">
        <v>14</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0">
        <v>15</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0">
        <v>16</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0">
        <v>17</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0">
        <v>18</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0">
        <v>19</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0">
        <v>20</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0">
        <v>21</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0">
        <v>22</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0">
        <v>23</v>
      </c>
      <c r="B1098" s="36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0">
        <v>24</v>
      </c>
      <c r="B1099" s="36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0">
        <v>25</v>
      </c>
      <c r="B1100" s="36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0">
        <v>26</v>
      </c>
      <c r="B1101" s="36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0">
        <v>27</v>
      </c>
      <c r="B1102" s="36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0">
        <v>28</v>
      </c>
      <c r="B1103" s="36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0">
        <v>29</v>
      </c>
      <c r="B1104" s="36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0">
        <v>30</v>
      </c>
      <c r="B1105" s="36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245</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0"/>
      <c r="B1109" s="360"/>
      <c r="C1109" s="137" t="s">
        <v>213</v>
      </c>
      <c r="D1109" s="364"/>
      <c r="E1109" s="137" t="s">
        <v>212</v>
      </c>
      <c r="F1109" s="364"/>
      <c r="G1109" s="364"/>
      <c r="H1109" s="364"/>
      <c r="I1109" s="364"/>
      <c r="J1109" s="137" t="s">
        <v>219</v>
      </c>
      <c r="K1109" s="137"/>
      <c r="L1109" s="137"/>
      <c r="M1109" s="137"/>
      <c r="N1109" s="137"/>
      <c r="O1109" s="137"/>
      <c r="P1109" s="347" t="s">
        <v>27</v>
      </c>
      <c r="Q1109" s="347"/>
      <c r="R1109" s="347"/>
      <c r="S1109" s="347"/>
      <c r="T1109" s="347"/>
      <c r="U1109" s="347"/>
      <c r="V1109" s="347"/>
      <c r="W1109" s="347"/>
      <c r="X1109" s="347"/>
      <c r="Y1109" s="137" t="s">
        <v>221</v>
      </c>
      <c r="Z1109" s="364"/>
      <c r="AA1109" s="364"/>
      <c r="AB1109" s="364"/>
      <c r="AC1109" s="137" t="s">
        <v>195</v>
      </c>
      <c r="AD1109" s="137"/>
      <c r="AE1109" s="137"/>
      <c r="AF1109" s="137"/>
      <c r="AG1109" s="137"/>
      <c r="AH1109" s="347" t="s">
        <v>208</v>
      </c>
      <c r="AI1109" s="348"/>
      <c r="AJ1109" s="348"/>
      <c r="AK1109" s="348"/>
      <c r="AL1109" s="348" t="s">
        <v>21</v>
      </c>
      <c r="AM1109" s="348"/>
      <c r="AN1109" s="348"/>
      <c r="AO1109" s="365"/>
      <c r="AP1109" s="350" t="s">
        <v>246</v>
      </c>
      <c r="AQ1109" s="350"/>
      <c r="AR1109" s="350"/>
      <c r="AS1109" s="350"/>
      <c r="AT1109" s="350"/>
      <c r="AU1109" s="350"/>
      <c r="AV1109" s="350"/>
      <c r="AW1109" s="350"/>
      <c r="AX1109" s="350"/>
    </row>
    <row r="1110" spans="1:51" ht="33.75" customHeight="1" x14ac:dyDescent="0.15">
      <c r="A1110" s="360">
        <v>1</v>
      </c>
      <c r="B1110" s="360">
        <v>1</v>
      </c>
      <c r="C1110" s="358" t="s">
        <v>754</v>
      </c>
      <c r="D1110" s="358"/>
      <c r="E1110" s="135" t="s">
        <v>671</v>
      </c>
      <c r="F1110" s="359"/>
      <c r="G1110" s="359"/>
      <c r="H1110" s="359"/>
      <c r="I1110" s="359"/>
      <c r="J1110" s="329">
        <v>4010001031832</v>
      </c>
      <c r="K1110" s="330"/>
      <c r="L1110" s="330"/>
      <c r="M1110" s="330"/>
      <c r="N1110" s="330"/>
      <c r="O1110" s="330"/>
      <c r="P1110" s="344" t="s">
        <v>672</v>
      </c>
      <c r="Q1110" s="331"/>
      <c r="R1110" s="331"/>
      <c r="S1110" s="331"/>
      <c r="T1110" s="331"/>
      <c r="U1110" s="331"/>
      <c r="V1110" s="331"/>
      <c r="W1110" s="331"/>
      <c r="X1110" s="331"/>
      <c r="Y1110" s="332">
        <v>108</v>
      </c>
      <c r="Z1110" s="333"/>
      <c r="AA1110" s="333"/>
      <c r="AB1110" s="334"/>
      <c r="AC1110" s="335" t="s">
        <v>284</v>
      </c>
      <c r="AD1110" s="336"/>
      <c r="AE1110" s="336"/>
      <c r="AF1110" s="336"/>
      <c r="AG1110" s="336"/>
      <c r="AH1110" s="337">
        <v>2</v>
      </c>
      <c r="AI1110" s="338"/>
      <c r="AJ1110" s="338"/>
      <c r="AK1110" s="338"/>
      <c r="AL1110" s="339">
        <v>67.599999999999994</v>
      </c>
      <c r="AM1110" s="340"/>
      <c r="AN1110" s="340"/>
      <c r="AO1110" s="341"/>
      <c r="AP1110" s="342" t="s">
        <v>749</v>
      </c>
      <c r="AQ1110" s="342"/>
      <c r="AR1110" s="342"/>
      <c r="AS1110" s="342"/>
      <c r="AT1110" s="342"/>
      <c r="AU1110" s="342"/>
      <c r="AV1110" s="342"/>
      <c r="AW1110" s="342"/>
      <c r="AX1110" s="342"/>
    </row>
    <row r="1111" spans="1:51" ht="33.75" customHeight="1" x14ac:dyDescent="0.15">
      <c r="A1111" s="360">
        <v>2</v>
      </c>
      <c r="B1111" s="360">
        <v>1</v>
      </c>
      <c r="C1111" s="358" t="s">
        <v>754</v>
      </c>
      <c r="D1111" s="358"/>
      <c r="E1111" s="135" t="s">
        <v>698</v>
      </c>
      <c r="F1111" s="359"/>
      <c r="G1111" s="359"/>
      <c r="H1111" s="359"/>
      <c r="I1111" s="359"/>
      <c r="J1111" s="329">
        <v>9011001040356</v>
      </c>
      <c r="K1111" s="330"/>
      <c r="L1111" s="330"/>
      <c r="M1111" s="330"/>
      <c r="N1111" s="330"/>
      <c r="O1111" s="330"/>
      <c r="P1111" s="344" t="s">
        <v>672</v>
      </c>
      <c r="Q1111" s="331"/>
      <c r="R1111" s="331"/>
      <c r="S1111" s="331"/>
      <c r="T1111" s="331"/>
      <c r="U1111" s="331"/>
      <c r="V1111" s="331"/>
      <c r="W1111" s="331"/>
      <c r="X1111" s="331"/>
      <c r="Y1111" s="332">
        <v>132</v>
      </c>
      <c r="Z1111" s="333"/>
      <c r="AA1111" s="333"/>
      <c r="AB1111" s="334"/>
      <c r="AC1111" s="335" t="s">
        <v>284</v>
      </c>
      <c r="AD1111" s="336"/>
      <c r="AE1111" s="336"/>
      <c r="AF1111" s="336"/>
      <c r="AG1111" s="336"/>
      <c r="AH1111" s="337">
        <v>1</v>
      </c>
      <c r="AI1111" s="338"/>
      <c r="AJ1111" s="338"/>
      <c r="AK1111" s="338"/>
      <c r="AL1111" s="339">
        <v>88.4</v>
      </c>
      <c r="AM1111" s="340"/>
      <c r="AN1111" s="340"/>
      <c r="AO1111" s="341"/>
      <c r="AP1111" s="342" t="s">
        <v>749</v>
      </c>
      <c r="AQ1111" s="342"/>
      <c r="AR1111" s="342"/>
      <c r="AS1111" s="342"/>
      <c r="AT1111" s="342"/>
      <c r="AU1111" s="342"/>
      <c r="AV1111" s="342"/>
      <c r="AW1111" s="342"/>
      <c r="AX1111" s="342"/>
      <c r="AY1111">
        <f>COUNTA($E$1111)</f>
        <v>1</v>
      </c>
    </row>
    <row r="1112" spans="1:51" hidden="1" x14ac:dyDescent="0.15">
      <c r="A1112" s="360">
        <v>3</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idden="1" x14ac:dyDescent="0.15">
      <c r="A1113" s="360">
        <v>4</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idden="1" x14ac:dyDescent="0.15">
      <c r="A1114" s="360">
        <v>5</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idden="1" x14ac:dyDescent="0.15">
      <c r="A1115" s="360">
        <v>6</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idden="1" x14ac:dyDescent="0.15">
      <c r="A1116" s="360">
        <v>7</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idden="1" x14ac:dyDescent="0.15">
      <c r="A1117" s="360">
        <v>8</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idden="1" x14ac:dyDescent="0.15">
      <c r="A1118" s="360">
        <v>9</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idden="1" x14ac:dyDescent="0.15">
      <c r="A1119" s="360">
        <v>10</v>
      </c>
      <c r="B1119" s="360">
        <v>1</v>
      </c>
      <c r="C1119" s="358"/>
      <c r="D1119" s="358"/>
      <c r="E1119" s="359"/>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idden="1" x14ac:dyDescent="0.15">
      <c r="A1120" s="360">
        <v>11</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idden="1" x14ac:dyDescent="0.15">
      <c r="A1121" s="360">
        <v>12</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idden="1" x14ac:dyDescent="0.15">
      <c r="A1122" s="360">
        <v>13</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idden="1" x14ac:dyDescent="0.15">
      <c r="A1123" s="360">
        <v>14</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idden="1" x14ac:dyDescent="0.15">
      <c r="A1124" s="360">
        <v>15</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idden="1" x14ac:dyDescent="0.15">
      <c r="A1125" s="360">
        <v>16</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idden="1" x14ac:dyDescent="0.15">
      <c r="A1126" s="360">
        <v>17</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idden="1" x14ac:dyDescent="0.15">
      <c r="A1127" s="360">
        <v>18</v>
      </c>
      <c r="B1127" s="360">
        <v>1</v>
      </c>
      <c r="C1127" s="358"/>
      <c r="D1127" s="358"/>
      <c r="E1127" s="135"/>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idden="1" x14ac:dyDescent="0.15">
      <c r="A1128" s="360">
        <v>19</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idden="1" x14ac:dyDescent="0.15">
      <c r="A1129" s="360">
        <v>20</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idden="1" x14ac:dyDescent="0.15">
      <c r="A1130" s="360">
        <v>21</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idden="1" x14ac:dyDescent="0.15">
      <c r="A1131" s="360">
        <v>22</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idden="1" x14ac:dyDescent="0.15">
      <c r="A1132" s="360">
        <v>23</v>
      </c>
      <c r="B1132" s="360">
        <v>1</v>
      </c>
      <c r="C1132" s="358"/>
      <c r="D1132" s="358"/>
      <c r="E1132" s="359"/>
      <c r="F1132" s="359"/>
      <c r="G1132" s="359"/>
      <c r="H1132" s="359"/>
      <c r="I1132" s="35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idden="1" x14ac:dyDescent="0.15">
      <c r="A1133" s="360">
        <v>24</v>
      </c>
      <c r="B1133" s="360">
        <v>1</v>
      </c>
      <c r="C1133" s="358"/>
      <c r="D1133" s="358"/>
      <c r="E1133" s="359"/>
      <c r="F1133" s="359"/>
      <c r="G1133" s="359"/>
      <c r="H1133" s="359"/>
      <c r="I1133" s="35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idden="1" x14ac:dyDescent="0.15">
      <c r="A1134" s="360">
        <v>25</v>
      </c>
      <c r="B1134" s="360">
        <v>1</v>
      </c>
      <c r="C1134" s="358"/>
      <c r="D1134" s="358"/>
      <c r="E1134" s="359"/>
      <c r="F1134" s="359"/>
      <c r="G1134" s="359"/>
      <c r="H1134" s="359"/>
      <c r="I1134" s="35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idden="1" x14ac:dyDescent="0.15">
      <c r="A1135" s="360">
        <v>26</v>
      </c>
      <c r="B1135" s="360">
        <v>1</v>
      </c>
      <c r="C1135" s="358"/>
      <c r="D1135" s="358"/>
      <c r="E1135" s="359"/>
      <c r="F1135" s="359"/>
      <c r="G1135" s="359"/>
      <c r="H1135" s="359"/>
      <c r="I1135" s="35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idden="1" x14ac:dyDescent="0.15">
      <c r="A1136" s="360">
        <v>27</v>
      </c>
      <c r="B1136" s="360">
        <v>1</v>
      </c>
      <c r="C1136" s="358"/>
      <c r="D1136" s="358"/>
      <c r="E1136" s="359"/>
      <c r="F1136" s="359"/>
      <c r="G1136" s="359"/>
      <c r="H1136" s="359"/>
      <c r="I1136" s="35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idden="1" x14ac:dyDescent="0.15">
      <c r="A1137" s="360">
        <v>28</v>
      </c>
      <c r="B1137" s="360">
        <v>1</v>
      </c>
      <c r="C1137" s="358"/>
      <c r="D1137" s="358"/>
      <c r="E1137" s="359"/>
      <c r="F1137" s="359"/>
      <c r="G1137" s="359"/>
      <c r="H1137" s="359"/>
      <c r="I1137" s="35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idden="1" x14ac:dyDescent="0.15">
      <c r="A1138" s="360">
        <v>29</v>
      </c>
      <c r="B1138" s="360">
        <v>1</v>
      </c>
      <c r="C1138" s="358"/>
      <c r="D1138" s="358"/>
      <c r="E1138" s="359"/>
      <c r="F1138" s="359"/>
      <c r="G1138" s="359"/>
      <c r="H1138" s="359"/>
      <c r="I1138" s="35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idden="1" x14ac:dyDescent="0.15">
      <c r="A1139" s="360">
        <v>30</v>
      </c>
      <c r="B1139" s="360">
        <v>1</v>
      </c>
      <c r="C1139" s="358"/>
      <c r="D1139" s="358"/>
      <c r="E1139" s="359"/>
      <c r="F1139" s="359"/>
      <c r="G1139" s="359"/>
      <c r="H1139" s="359"/>
      <c r="I1139" s="35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27">
      <formula>IF(RIGHT(TEXT(P14,"0.#"),1)=".",FALSE,TRUE)</formula>
    </cfRule>
    <cfRule type="expression" dxfId="2118" priority="14028">
      <formula>IF(RIGHT(TEXT(P14,"0.#"),1)=".",TRUE,FALSE)</formula>
    </cfRule>
  </conditionalFormatting>
  <conditionalFormatting sqref="AE32">
    <cfRule type="expression" dxfId="2117" priority="14017">
      <formula>IF(RIGHT(TEXT(AE32,"0.#"),1)=".",FALSE,TRUE)</formula>
    </cfRule>
    <cfRule type="expression" dxfId="2116" priority="14018">
      <formula>IF(RIGHT(TEXT(AE32,"0.#"),1)=".",TRUE,FALSE)</formula>
    </cfRule>
  </conditionalFormatting>
  <conditionalFormatting sqref="P18:AX18">
    <cfRule type="expression" dxfId="2115" priority="13903">
      <formula>IF(RIGHT(TEXT(P18,"0.#"),1)=".",FALSE,TRUE)</formula>
    </cfRule>
    <cfRule type="expression" dxfId="2114" priority="13904">
      <formula>IF(RIGHT(TEXT(P18,"0.#"),1)=".",TRUE,FALSE)</formula>
    </cfRule>
  </conditionalFormatting>
  <conditionalFormatting sqref="Y790">
    <cfRule type="expression" dxfId="2113" priority="13899">
      <formula>IF(RIGHT(TEXT(Y790,"0.#"),1)=".",FALSE,TRUE)</formula>
    </cfRule>
    <cfRule type="expression" dxfId="2112" priority="13900">
      <formula>IF(RIGHT(TEXT(Y790,"0.#"),1)=".",TRUE,FALSE)</formula>
    </cfRule>
  </conditionalFormatting>
  <conditionalFormatting sqref="Y799">
    <cfRule type="expression" dxfId="2111" priority="13895">
      <formula>IF(RIGHT(TEXT(Y799,"0.#"),1)=".",FALSE,TRUE)</formula>
    </cfRule>
    <cfRule type="expression" dxfId="2110" priority="13896">
      <formula>IF(RIGHT(TEXT(Y799,"0.#"),1)=".",TRUE,FALSE)</formula>
    </cfRule>
  </conditionalFormatting>
  <conditionalFormatting sqref="Y830:Y837 Y828 Y817:Y824 Y815 Y804:Y811">
    <cfRule type="expression" dxfId="2109" priority="13677">
      <formula>IF(RIGHT(TEXT(Y804,"0.#"),1)=".",FALSE,TRUE)</formula>
    </cfRule>
    <cfRule type="expression" dxfId="2108" priority="13678">
      <formula>IF(RIGHT(TEXT(Y804,"0.#"),1)=".",TRUE,FALSE)</formula>
    </cfRule>
  </conditionalFormatting>
  <conditionalFormatting sqref="P16:AQ17 P15:AX15 P13:AX13">
    <cfRule type="expression" dxfId="2107" priority="13725">
      <formula>IF(RIGHT(TEXT(P13,"0.#"),1)=".",FALSE,TRUE)</formula>
    </cfRule>
    <cfRule type="expression" dxfId="2106" priority="13726">
      <formula>IF(RIGHT(TEXT(P13,"0.#"),1)=".",TRUE,FALSE)</formula>
    </cfRule>
  </conditionalFormatting>
  <conditionalFormatting sqref="P19:AJ19">
    <cfRule type="expression" dxfId="2105" priority="13723">
      <formula>IF(RIGHT(TEXT(P19,"0.#"),1)=".",FALSE,TRUE)</formula>
    </cfRule>
    <cfRule type="expression" dxfId="2104" priority="13724">
      <formula>IF(RIGHT(TEXT(P19,"0.#"),1)=".",TRUE,FALSE)</formula>
    </cfRule>
  </conditionalFormatting>
  <conditionalFormatting sqref="AE101 AQ101">
    <cfRule type="expression" dxfId="2103" priority="13715">
      <formula>IF(RIGHT(TEXT(AE101,"0.#"),1)=".",FALSE,TRUE)</formula>
    </cfRule>
    <cfRule type="expression" dxfId="2102" priority="13716">
      <formula>IF(RIGHT(TEXT(AE101,"0.#"),1)=".",TRUE,FALSE)</formula>
    </cfRule>
  </conditionalFormatting>
  <conditionalFormatting sqref="Y791:Y798 Y789">
    <cfRule type="expression" dxfId="2101" priority="13701">
      <formula>IF(RIGHT(TEXT(Y789,"0.#"),1)=".",FALSE,TRUE)</formula>
    </cfRule>
    <cfRule type="expression" dxfId="2100" priority="13702">
      <formula>IF(RIGHT(TEXT(Y789,"0.#"),1)=".",TRUE,FALSE)</formula>
    </cfRule>
  </conditionalFormatting>
  <conditionalFormatting sqref="AU799">
    <cfRule type="expression" dxfId="2099" priority="13697">
      <formula>IF(RIGHT(TEXT(AU799,"0.#"),1)=".",FALSE,TRUE)</formula>
    </cfRule>
    <cfRule type="expression" dxfId="2098" priority="13698">
      <formula>IF(RIGHT(TEXT(AU799,"0.#"),1)=".",TRUE,FALSE)</formula>
    </cfRule>
  </conditionalFormatting>
  <conditionalFormatting sqref="AU791:AU798">
    <cfRule type="expression" dxfId="2097" priority="13695">
      <formula>IF(RIGHT(TEXT(AU791,"0.#"),1)=".",FALSE,TRUE)</formula>
    </cfRule>
    <cfRule type="expression" dxfId="2096" priority="13696">
      <formula>IF(RIGHT(TEXT(AU791,"0.#"),1)=".",TRUE,FALSE)</formula>
    </cfRule>
  </conditionalFormatting>
  <conditionalFormatting sqref="Y829 Y816 Y803">
    <cfRule type="expression" dxfId="2095" priority="13681">
      <formula>IF(RIGHT(TEXT(Y803,"0.#"),1)=".",FALSE,TRUE)</formula>
    </cfRule>
    <cfRule type="expression" dxfId="2094" priority="13682">
      <formula>IF(RIGHT(TEXT(Y803,"0.#"),1)=".",TRUE,FALSE)</formula>
    </cfRule>
  </conditionalFormatting>
  <conditionalFormatting sqref="Y838 Y825 Y812">
    <cfRule type="expression" dxfId="2093" priority="13679">
      <formula>IF(RIGHT(TEXT(Y812,"0.#"),1)=".",FALSE,TRUE)</formula>
    </cfRule>
    <cfRule type="expression" dxfId="2092" priority="13680">
      <formula>IF(RIGHT(TEXT(Y812,"0.#"),1)=".",TRUE,FALSE)</formula>
    </cfRule>
  </conditionalFormatting>
  <conditionalFormatting sqref="AU829 AU816 AU803">
    <cfRule type="expression" dxfId="2091" priority="13675">
      <formula>IF(RIGHT(TEXT(AU803,"0.#"),1)=".",FALSE,TRUE)</formula>
    </cfRule>
    <cfRule type="expression" dxfId="2090" priority="13676">
      <formula>IF(RIGHT(TEXT(AU803,"0.#"),1)=".",TRUE,FALSE)</formula>
    </cfRule>
  </conditionalFormatting>
  <conditionalFormatting sqref="AU838 AU825 AU812">
    <cfRule type="expression" dxfId="2089" priority="13673">
      <formula>IF(RIGHT(TEXT(AU812,"0.#"),1)=".",FALSE,TRUE)</formula>
    </cfRule>
    <cfRule type="expression" dxfId="2088" priority="13674">
      <formula>IF(RIGHT(TEXT(AU812,"0.#"),1)=".",TRUE,FALSE)</formula>
    </cfRule>
  </conditionalFormatting>
  <conditionalFormatting sqref="AU830:AU837 AU828 AU817:AU824 AU815 AU804:AU811">
    <cfRule type="expression" dxfId="2087" priority="13671">
      <formula>IF(RIGHT(TEXT(AU804,"0.#"),1)=".",FALSE,TRUE)</formula>
    </cfRule>
    <cfRule type="expression" dxfId="2086" priority="13672">
      <formula>IF(RIGHT(TEXT(AU804,"0.#"),1)=".",TRUE,FALSE)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M117">
    <cfRule type="expression" dxfId="1909" priority="13173">
      <formula>IF(RIGHT(TEXT(AM117,"0.#"),1)=".",FALSE,TRUE)</formula>
    </cfRule>
    <cfRule type="expression" dxfId="1908" priority="13174">
      <formula>IF(RIGHT(TEXT(AM117,"0.#"),1)=".",TRUE,FALSE)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50">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 Y919: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22:AO940">
    <cfRule type="expression" dxfId="1275" priority="2083">
      <formula>IF(AND(AL922&gt;=0, RIGHT(TEXT(AL922,"0.#"),1)&lt;&gt;"."),TRUE,FALSE)</formula>
    </cfRule>
    <cfRule type="expression" dxfId="1274" priority="2084">
      <formula>IF(AND(AL922&gt;=0, RIGHT(TEXT(AL922,"0.#"),1)="."),TRUE,FALSE)</formula>
    </cfRule>
    <cfRule type="expression" dxfId="1273" priority="2085">
      <formula>IF(AND(AL922&lt;0, RIGHT(TEXT(AL922,"0.#"),1)&lt;&gt;"."),TRUE,FALSE)</formula>
    </cfRule>
    <cfRule type="expression" dxfId="1272" priority="2086">
      <formula>IF(AND(AL922&lt;0, RIGHT(TEXT(AL922,"0.#"),1)="."),TRUE,FALSE)</formula>
    </cfRule>
  </conditionalFormatting>
  <conditionalFormatting sqref="AL911:AO921">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Y863:Y874">
    <cfRule type="expression" dxfId="23" priority="23">
      <formula>IF(RIGHT(TEXT(Y863,"0.#"),1)=".",FALSE,TRUE)</formula>
    </cfRule>
    <cfRule type="expression" dxfId="22" priority="24">
      <formula>IF(RIGHT(TEXT(Y863,"0.#"),1)=".",TRUE,FALSE)</formula>
    </cfRule>
  </conditionalFormatting>
  <conditionalFormatting sqref="Y851:Y862">
    <cfRule type="expression" dxfId="21" priority="21">
      <formula>IF(RIGHT(TEXT(Y851,"0.#"),1)=".",FALSE,TRUE)</formula>
    </cfRule>
    <cfRule type="expression" dxfId="20" priority="22">
      <formula>IF(RIGHT(TEXT(Y851,"0.#"),1)=".",TRUE,FALSE)</formula>
    </cfRule>
  </conditionalFormatting>
  <conditionalFormatting sqref="Y914">
    <cfRule type="expression" dxfId="19" priority="19">
      <formula>IF(RIGHT(TEXT(Y914,"0.#"),1)=".",FALSE,TRUE)</formula>
    </cfRule>
    <cfRule type="expression" dxfId="18" priority="20">
      <formula>IF(RIGHT(TEXT(Y914,"0.#"),1)=".",TRUE,FALSE)</formula>
    </cfRule>
  </conditionalFormatting>
  <conditionalFormatting sqref="Y915">
    <cfRule type="expression" dxfId="17" priority="17">
      <formula>IF(RIGHT(TEXT(Y915,"0.#"),1)=".",FALSE,TRUE)</formula>
    </cfRule>
    <cfRule type="expression" dxfId="16" priority="18">
      <formula>IF(RIGHT(TEXT(Y915,"0.#"),1)=".",TRUE,FALSE)</formula>
    </cfRule>
  </conditionalFormatting>
  <conditionalFormatting sqref="Y916">
    <cfRule type="expression" dxfId="15" priority="15">
      <formula>IF(RIGHT(TEXT(Y916,"0.#"),1)=".",FALSE,TRUE)</formula>
    </cfRule>
    <cfRule type="expression" dxfId="14" priority="16">
      <formula>IF(RIGHT(TEXT(Y916,"0.#"),1)=".",TRUE,FALSE)</formula>
    </cfRule>
  </conditionalFormatting>
  <conditionalFormatting sqref="Y917">
    <cfRule type="expression" dxfId="13" priority="13">
      <formula>IF(RIGHT(TEXT(Y917,"0.#"),1)=".",FALSE,TRUE)</formula>
    </cfRule>
    <cfRule type="expression" dxfId="12" priority="14">
      <formula>IF(RIGHT(TEXT(Y917,"0.#"),1)=".",TRUE,FALSE)</formula>
    </cfRule>
  </conditionalFormatting>
  <conditionalFormatting sqref="Y918">
    <cfRule type="expression" dxfId="11" priority="11">
      <formula>IF(RIGHT(TEXT(Y918,"0.#"),1)=".",FALSE,TRUE)</formula>
    </cfRule>
    <cfRule type="expression" dxfId="10" priority="12">
      <formula>IF(RIGHT(TEXT(Y918,"0.#"),1)=".",TRUE,FALSE)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Y802">
    <cfRule type="expression" dxfId="7" priority="7">
      <formula>IF(RIGHT(TEXT(Y802,"0.#"),1)=".",FALSE,TRUE)</formula>
    </cfRule>
    <cfRule type="expression" dxfId="6" priority="8">
      <formula>IF(RIGHT(TEXT(Y802,"0.#"),1)=".",TRUE,FALSE)</formula>
    </cfRule>
  </conditionalFormatting>
  <conditionalFormatting sqref="AU802">
    <cfRule type="expression" dxfId="5" priority="5">
      <formula>IF(RIGHT(TEXT(AU802,"0.#"),1)=".",FALSE,TRUE)</formula>
    </cfRule>
    <cfRule type="expression" dxfId="4" priority="6">
      <formula>IF(RIGHT(TEXT(AU802,"0.#"),1)=".",TRUE,FALSE)</formula>
    </cfRule>
  </conditionalFormatting>
  <conditionalFormatting sqref="AU790">
    <cfRule type="expression" dxfId="3" priority="3">
      <formula>IF(RIGHT(TEXT(AU790,"0.#"),1)=".",FALSE,TRUE)</formula>
    </cfRule>
    <cfRule type="expression" dxfId="2" priority="4">
      <formula>IF(RIGHT(TEXT(AU790,"0.#"),1)=".",TRUE,FALSE)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483" max="16383" man="1"/>
    <brk id="735" max="16383" man="1"/>
    <brk id="840" max="16383" man="1"/>
    <brk id="88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195</v>
      </c>
      <c r="AI1" s="42" t="s">
        <v>204</v>
      </c>
      <c r="AK1" s="42" t="s">
        <v>209</v>
      </c>
      <c r="AM1" s="68"/>
      <c r="AN1" s="68"/>
      <c r="AP1" s="28" t="s">
        <v>271</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210</v>
      </c>
      <c r="AM2" s="68"/>
      <c r="AN2" s="68"/>
      <c r="AP2" s="44" t="s">
        <v>284</v>
      </c>
    </row>
    <row r="3" spans="1:42" ht="13.5" customHeight="1" x14ac:dyDescent="0.15">
      <c r="A3" s="14" t="s">
        <v>85</v>
      </c>
      <c r="B3" s="15" t="s">
        <v>650</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585</v>
      </c>
      <c r="W3" s="32" t="s">
        <v>149</v>
      </c>
      <c r="Y3" s="32" t="s">
        <v>68</v>
      </c>
      <c r="Z3" s="32" t="s">
        <v>460</v>
      </c>
      <c r="AA3" s="79" t="s">
        <v>423</v>
      </c>
      <c r="AB3" s="79" t="s">
        <v>554</v>
      </c>
      <c r="AC3" s="80" t="s">
        <v>135</v>
      </c>
      <c r="AD3" s="28"/>
      <c r="AE3" s="34" t="s">
        <v>171</v>
      </c>
      <c r="AF3" s="30"/>
      <c r="AG3" s="44" t="s">
        <v>285</v>
      </c>
      <c r="AI3" s="42" t="s">
        <v>203</v>
      </c>
      <c r="AK3" s="42" t="str">
        <f>CHAR(CODE(AK2)+1)</f>
        <v>B</v>
      </c>
      <c r="AM3" s="68"/>
      <c r="AN3" s="68"/>
      <c r="AP3" s="44" t="s">
        <v>285</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586</v>
      </c>
      <c r="W4" s="32" t="s">
        <v>150</v>
      </c>
      <c r="Y4" s="32" t="s">
        <v>330</v>
      </c>
      <c r="Z4" s="32" t="s">
        <v>461</v>
      </c>
      <c r="AA4" s="79" t="s">
        <v>424</v>
      </c>
      <c r="AB4" s="79" t="s">
        <v>555</v>
      </c>
      <c r="AC4" s="79" t="s">
        <v>136</v>
      </c>
      <c r="AD4" s="28"/>
      <c r="AE4" s="34" t="s">
        <v>172</v>
      </c>
      <c r="AF4" s="30"/>
      <c r="AG4" s="44" t="s">
        <v>286</v>
      </c>
      <c r="AI4" s="42" t="s">
        <v>205</v>
      </c>
      <c r="AK4" s="42" t="str">
        <f t="shared" ref="AK4:AK49" si="7">CHAR(CODE(AK3)+1)</f>
        <v>C</v>
      </c>
      <c r="AM4" s="68"/>
      <c r="AN4" s="68"/>
      <c r="AP4" s="44" t="s">
        <v>286</v>
      </c>
    </row>
    <row r="5" spans="1:42" ht="13.5" customHeight="1" x14ac:dyDescent="0.15">
      <c r="A5" s="14" t="s">
        <v>87</v>
      </c>
      <c r="B5" s="15" t="s">
        <v>650</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宇宙開発利用、海洋政策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宇宙開発利用、海洋政策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243</v>
      </c>
      <c r="B10" s="15" t="s">
        <v>650</v>
      </c>
      <c r="C10" s="13" t="str">
        <f t="shared" si="0"/>
        <v>国土強靱化施策</v>
      </c>
      <c r="D10" s="13" t="str">
        <f t="shared" si="8"/>
        <v>宇宙開発利用、海洋政策、国土強靱化施策</v>
      </c>
      <c r="F10" s="18" t="s">
        <v>116</v>
      </c>
      <c r="G10" s="17"/>
      <c r="H10" s="13" t="str">
        <f t="shared" si="1"/>
        <v/>
      </c>
      <c r="I10" s="13" t="str">
        <f t="shared" si="5"/>
        <v>一般会計</v>
      </c>
      <c r="K10" s="14" t="s">
        <v>247</v>
      </c>
      <c r="L10" s="15"/>
      <c r="M10" s="13" t="str">
        <f t="shared" si="2"/>
        <v/>
      </c>
      <c r="N10" s="13" t="str">
        <f t="shared" si="6"/>
        <v/>
      </c>
      <c r="O10" s="13"/>
      <c r="P10" s="13" t="str">
        <f>S8</f>
        <v>直接実施</v>
      </c>
      <c r="Q10" s="19"/>
      <c r="T10" s="13"/>
      <c r="W10" s="32" t="s">
        <v>155</v>
      </c>
      <c r="Y10" s="32" t="s">
        <v>336</v>
      </c>
      <c r="Z10" s="32" t="s">
        <v>467</v>
      </c>
      <c r="AA10" s="79" t="s">
        <v>430</v>
      </c>
      <c r="AB10" s="79" t="s">
        <v>561</v>
      </c>
      <c r="AC10" s="31"/>
      <c r="AD10" s="31"/>
      <c r="AE10" s="31"/>
      <c r="AF10" s="30"/>
      <c r="AG10" s="44" t="s">
        <v>276</v>
      </c>
      <c r="AK10" s="42" t="str">
        <f t="shared" si="7"/>
        <v>I</v>
      </c>
      <c r="AP10" s="42" t="s">
        <v>272</v>
      </c>
    </row>
    <row r="11" spans="1:42" ht="13.5" customHeight="1" x14ac:dyDescent="0.15">
      <c r="A11" s="14" t="s">
        <v>92</v>
      </c>
      <c r="B11" s="15"/>
      <c r="C11" s="13" t="str">
        <f t="shared" si="0"/>
        <v/>
      </c>
      <c r="D11" s="13" t="str">
        <f t="shared" si="8"/>
        <v>宇宙開発利用、海洋政策、国土強靱化施策</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宇宙開発利用、海洋政策、国土強靱化施策</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宇宙開発利用、海洋政策、国土強靱化施策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宇宙開発利用、海洋政策、国土強靱化施策</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宇宙開発利用、海洋政策、国土強靱化施策</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宇宙開発利用、海洋政策、国土強靱化施策</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宇宙開発利用、海洋政策、国土強靱化施策</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t="s">
        <v>650</v>
      </c>
      <c r="C18" s="13" t="str">
        <f t="shared" si="9"/>
        <v>ＩＴ戦略</v>
      </c>
      <c r="D18" s="13" t="str">
        <f t="shared" si="8"/>
        <v>宇宙開発利用、海洋政策、国土強靱化施策、ＩＴ戦略</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宇宙開発利用、海洋政策、国土強靱化施策、ＩＴ戦略</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宇宙開発利用、海洋政策、国土強靱化施策、ＩＴ戦略</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宇宙開発利用、海洋政策、国土強靱化施策、ＩＴ戦略</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宇宙開発利用、海洋政策、国土強靱化施策、ＩＴ戦略</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宇宙開発利用、海洋政策、国土強靱化施策、ＩＴ戦略</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宇宙開発利用、海洋政策、国土強靱化施策、ＩＴ戦略</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宇宙開発利用、海洋政策、国土強靱化施策、ＩＴ戦略</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211</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GSI</cp:lastModifiedBy>
  <cp:lastPrinted>2021-05-31T15:21:20Z</cp:lastPrinted>
  <dcterms:created xsi:type="dcterms:W3CDTF">2012-03-13T00:50:25Z</dcterms:created>
  <dcterms:modified xsi:type="dcterms:W3CDTF">2021-06-25T01:47:56Z</dcterms:modified>
</cp:coreProperties>
</file>