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<sst xmlns="http://schemas.openxmlformats.org/spreadsheetml/2006/main" xmlns:r="http://schemas.openxmlformats.org/officeDocument/2006/relationships" count="672" uniqueCount="672">
  <si>
    <t>事業番号</t>
    <rPh sb="0" eb="2">
      <t>ジギョウ</t>
    </rPh>
    <rPh sb="2" eb="4">
      <t>バンゴウ</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</si>
  <si>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</si>
  <si>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</si>
  <si>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実績額／技術資料の件数</t>
  </si>
  <si>
    <t>活動実績は見込みに見合ったものである。</t>
    <rPh sb="9" eb="11">
      <t>ミア</t>
    </rPh>
    <phoneticPr fontId="4"/>
  </si>
  <si>
    <t>補正予算</t>
    <rPh sb="0" eb="2">
      <t>ホセイ</t>
    </rPh>
    <rPh sb="2" eb="4">
      <t>ヨサン</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</si>
  <si>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</si>
  <si>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A.</t>
  </si>
  <si>
    <t>犯罪被害者等施策</t>
  </si>
  <si>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</si>
  <si>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</si>
  <si>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</si>
  <si>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</si>
  <si>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</si>
  <si>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</si>
  <si>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</si>
  <si>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</si>
  <si>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</si>
  <si>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</si>
  <si>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</si>
  <si>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</si>
  <si>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</si>
  <si>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</si>
  <si>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</si>
  <si>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</si>
  <si>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</si>
  <si>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</si>
  <si>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</si>
  <si>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今後の関連業務においても、競争性、透明性及び公平性の観点から委託業務等を発注し、国費投入の必要性、事業の効率性、有効性等を検証しながら事業を進めていく。</t>
  </si>
  <si>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</si>
  <si>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</si>
  <si>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</si>
  <si>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</si>
  <si>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</si>
  <si>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</si>
  <si>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</si>
  <si>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</si>
  <si>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</si>
  <si>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</si>
  <si>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</si>
  <si>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</si>
  <si>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</si>
  <si>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</si>
  <si>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</si>
  <si>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</si>
  <si>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</si>
  <si>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</si>
  <si>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</si>
  <si>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人</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</si>
  <si>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</si>
  <si>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</si>
  <si>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</si>
  <si>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</si>
  <si>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</si>
  <si>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</si>
  <si>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</si>
  <si>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</si>
  <si>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</si>
  <si>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</si>
  <si>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評価に関する説明</t>
    <rPh sb="0" eb="2">
      <t>ヒョウカ</t>
    </rPh>
    <rPh sb="3" eb="4">
      <t>カン</t>
    </rPh>
    <rPh sb="6" eb="8">
      <t>セツメイ</t>
    </rPh>
    <phoneticPr fontId="4"/>
  </si>
  <si>
    <t>事業番号</t>
  </si>
  <si>
    <t>活動実績</t>
    <rPh sb="0" eb="2">
      <t>カツドウ</t>
    </rPh>
    <rPh sb="2" eb="4">
      <t>ジッセキ</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</si>
  <si>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</si>
  <si>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</si>
  <si>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</si>
  <si>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2030年度</t>
    <rPh sb="5" eb="6">
      <t>ド</t>
    </rPh>
    <phoneticPr fontId="4"/>
  </si>
  <si>
    <t>費　目</t>
    <rPh sb="0" eb="1">
      <t>ヒ</t>
    </rPh>
    <rPh sb="2" eb="3">
      <t>メ</t>
    </rPh>
    <phoneticPr fontId="4"/>
  </si>
  <si>
    <t>関連事業</t>
    <rPh sb="0" eb="2">
      <t>カンレン</t>
    </rPh>
    <rPh sb="2" eb="4">
      <t>ジギョウ</t>
    </rPh>
    <phoneticPr fontId="4"/>
  </si>
  <si>
    <t>成果実績は成果目標に見合ったものである。</t>
  </si>
  <si>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</si>
  <si>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</si>
  <si>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</si>
  <si>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</si>
  <si>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</si>
  <si>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</si>
  <si>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</si>
  <si>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</si>
  <si>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</si>
  <si>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</si>
  <si>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</si>
  <si>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</si>
  <si>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</si>
  <si>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</si>
  <si>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</si>
  <si>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</si>
  <si>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</si>
  <si>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</si>
  <si>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</si>
  <si>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</si>
  <si>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</si>
  <si>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</si>
  <si>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</si>
  <si>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</si>
  <si>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</si>
  <si>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</si>
  <si>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</si>
  <si>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</si>
  <si>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</si>
  <si>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地方公共団体における下水道事業の持続可能な運営に向け、事業体毎の経営状況やサービスレベルの状況を分析し、各種経営改善の取組による事業の効率化の効果やサービスレベルへの影響評価等について検討し、そのノウハウを取りまとめるとともに、経営改善の取組に関する研修等のプログラムを国で作成し、技術力や職員数が不足している地方公共団体を主な対象として当該プログラムを実施することで、地方公共団体の経営基盤強化に向けて必要な知見を有する人材を育成する。</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</si>
  <si>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</si>
  <si>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</si>
  <si>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</si>
  <si>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</si>
  <si>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</si>
  <si>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</si>
  <si>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</si>
  <si>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</si>
  <si>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</si>
  <si>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</si>
  <si>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</si>
  <si>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</si>
  <si>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</si>
  <si>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</si>
  <si>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</si>
  <si>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</si>
  <si>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</si>
  <si>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</si>
  <si>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</si>
  <si>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</si>
  <si>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</si>
  <si>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</si>
  <si>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</si>
  <si>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</si>
  <si>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</si>
  <si>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</si>
  <si>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</si>
  <si>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</si>
  <si>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</si>
  <si>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</si>
  <si>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</si>
  <si>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</si>
  <si>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</si>
  <si>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</si>
  <si>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</si>
  <si>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</si>
  <si>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</si>
  <si>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</si>
  <si>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</si>
  <si>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</si>
  <si>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</si>
  <si>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</si>
  <si>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</si>
  <si>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</si>
  <si>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</si>
  <si>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</si>
  <si>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</si>
  <si>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</si>
  <si>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</si>
  <si>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</si>
  <si>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</si>
  <si>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</si>
  <si>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</si>
  <si>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</si>
  <si>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</si>
  <si>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</si>
  <si>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</si>
  <si>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</si>
  <si>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</si>
  <si>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</si>
  <si>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</si>
  <si>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</si>
  <si>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</si>
  <si>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</si>
  <si>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</si>
  <si>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</si>
  <si>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</si>
  <si>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</si>
  <si>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</si>
  <si>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</si>
  <si>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</si>
  <si>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</si>
  <si>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</si>
  <si>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</si>
  <si>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</si>
  <si>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</si>
  <si>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</si>
  <si>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</si>
  <si>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</si>
  <si>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</si>
  <si>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</si>
  <si>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</si>
  <si>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</si>
  <si>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</si>
  <si>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</si>
  <si>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</si>
  <si>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</si>
  <si>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</si>
  <si>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</si>
  <si>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</si>
  <si>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9/1</t>
  </si>
  <si>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</si>
  <si>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</si>
  <si>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</si>
  <si>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</si>
  <si>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</si>
  <si>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</si>
  <si>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</si>
  <si>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</si>
  <si>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</si>
  <si>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</si>
  <si>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</si>
  <si>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</si>
  <si>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</si>
  <si>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</si>
  <si>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</si>
  <si>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</si>
  <si>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</si>
  <si>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</si>
  <si>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</si>
  <si>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</si>
  <si>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</si>
  <si>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</si>
  <si>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</si>
  <si>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</si>
  <si>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</si>
  <si>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</si>
  <si>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</si>
  <si>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</si>
  <si>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</si>
  <si>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</si>
  <si>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</si>
  <si>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</si>
  <si>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</si>
  <si>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</si>
  <si>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</si>
  <si>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</si>
  <si>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</si>
  <si>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</si>
  <si>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</si>
  <si>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</si>
  <si>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</si>
  <si>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</si>
  <si>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</si>
  <si>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</si>
  <si>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地方公共団体においては、現状の経営状況や各種経営改善方策の導入効果の数値化の検討、経営改善に必要な知見を有した人材の育成に要する財源や体制、知見に乏しいことから、国として技術的な支援を講じる必要がある。</t>
    <rPh sb="0" eb="2">
      <t>チホウ</t>
    </rPh>
    <rPh sb="2" eb="4">
      <t>コウキョウ</t>
    </rPh>
    <rPh sb="4" eb="6">
      <t>ダンタイ</t>
    </rPh>
    <rPh sb="12" eb="14">
      <t>ゲンジョウ</t>
    </rPh>
    <rPh sb="15" eb="17">
      <t>ケイエイ</t>
    </rPh>
    <rPh sb="17" eb="19">
      <t>ジョウキョウ</t>
    </rPh>
    <rPh sb="20" eb="22">
      <t>カクシュ</t>
    </rPh>
    <rPh sb="22" eb="24">
      <t>ケイエイ</t>
    </rPh>
    <rPh sb="24" eb="26">
      <t>カイゼン</t>
    </rPh>
    <rPh sb="26" eb="28">
      <t>ホウサク</t>
    </rPh>
    <rPh sb="29" eb="31">
      <t>ドウニュウ</t>
    </rPh>
    <rPh sb="31" eb="33">
      <t>コウカ</t>
    </rPh>
    <rPh sb="34" eb="36">
      <t>スウチ</t>
    </rPh>
    <rPh sb="36" eb="37">
      <t>カ</t>
    </rPh>
    <rPh sb="38" eb="40">
      <t>ケントウ</t>
    </rPh>
    <rPh sb="58" eb="60">
      <t>イクセイ</t>
    </rPh>
    <rPh sb="61" eb="62">
      <t>ヨウ</t>
    </rPh>
    <rPh sb="64" eb="66">
      <t>ザイゲン</t>
    </rPh>
    <rPh sb="67" eb="69">
      <t>タイセイ</t>
    </rPh>
    <rPh sb="70" eb="72">
      <t>チケン</t>
    </rPh>
    <rPh sb="73" eb="74">
      <t>トボ</t>
    </rPh>
    <rPh sb="81" eb="82">
      <t>クニ</t>
    </rPh>
    <rPh sb="85" eb="88">
      <t>ギジュツテキ</t>
    </rPh>
    <rPh sb="89" eb="91">
      <t>シエン</t>
    </rPh>
    <rPh sb="92" eb="93">
      <t>コウ</t>
    </rPh>
    <rPh sb="95" eb="97">
      <t>ヒツヨウ</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</si>
  <si>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</si>
  <si>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</si>
  <si>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</si>
  <si>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</si>
  <si>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</si>
  <si>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</si>
  <si>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</si>
  <si>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</si>
  <si>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</si>
  <si>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</si>
  <si>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</si>
  <si>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</si>
  <si>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</si>
  <si>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</si>
  <si>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</si>
  <si>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</si>
  <si>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</si>
  <si>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</si>
  <si>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</si>
  <si>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</si>
  <si>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</si>
  <si>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</si>
  <si>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</si>
  <si>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</si>
  <si>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</si>
  <si>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</si>
  <si>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</si>
  <si>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</si>
  <si>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</si>
  <si>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</si>
  <si>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</si>
  <si>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</si>
  <si>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</si>
  <si>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</si>
  <si>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</si>
  <si>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</si>
  <si>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</si>
  <si>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</si>
  <si>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</si>
  <si>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</si>
  <si>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</si>
  <si>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</si>
  <si>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</si>
  <si>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</si>
  <si>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</si>
  <si>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</si>
  <si>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</si>
  <si>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</si>
  <si>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</si>
  <si>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</si>
  <si>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</si>
  <si>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</si>
  <si>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</si>
  <si>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</si>
  <si>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</si>
  <si>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</si>
  <si>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</si>
  <si>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</si>
  <si>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</si>
  <si>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</si>
  <si>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</si>
  <si>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</si>
  <si>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</si>
  <si>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</si>
  <si>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</si>
  <si>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</si>
  <si>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</si>
  <si>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</si>
  <si>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</si>
  <si>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</si>
  <si>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</si>
  <si>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</si>
  <si>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</si>
  <si>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事業効率化や経営改善の評価手法に関する地方公共団体向け技術資料の作成</t>
  </si>
  <si>
    <t>令和3年度</t>
    <rPh sb="0" eb="2">
      <t>レイワ</t>
    </rPh>
    <rPh sb="3" eb="5">
      <t>ネンド</t>
    </rPh>
    <phoneticPr fontId="4"/>
  </si>
  <si>
    <t>百万円/人</t>
  </si>
  <si>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</si>
  <si>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</si>
  <si>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</si>
  <si>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</si>
  <si>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</si>
  <si>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</si>
  <si>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</si>
  <si>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</si>
  <si>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</si>
  <si>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</si>
  <si>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</si>
  <si>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</si>
  <si>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</si>
  <si>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</si>
  <si>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</si>
  <si>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</si>
  <si>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</si>
  <si>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</si>
  <si>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</si>
  <si>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</si>
  <si>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</si>
  <si>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</si>
  <si>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</si>
  <si>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</si>
  <si>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</si>
  <si>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</si>
  <si>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</si>
  <si>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</si>
  <si>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</si>
  <si>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</si>
  <si>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</si>
  <si>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</si>
  <si>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</si>
  <si>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</si>
  <si>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</si>
  <si>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</si>
  <si>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</si>
  <si>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</si>
  <si>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</si>
  <si>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</si>
  <si>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</si>
  <si>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</si>
  <si>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</si>
  <si>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</si>
  <si>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</si>
  <si>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</si>
  <si>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</si>
  <si>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</si>
  <si>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</si>
  <si>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</si>
  <si>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</si>
  <si>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</si>
  <si>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</si>
  <si>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</si>
  <si>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</si>
  <si>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</si>
  <si>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</si>
  <si>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</si>
  <si>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</si>
  <si>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</si>
  <si>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</si>
  <si>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</si>
  <si>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</si>
  <si>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</si>
  <si>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</si>
  <si>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公営企業会計の導入状況（総務省調べ）（＊国交省以外の所管する集落排水施設等を含む）</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</si>
  <si>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</si>
  <si>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</si>
  <si>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</si>
  <si>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</si>
  <si>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</si>
  <si>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</si>
  <si>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費目、使途は本施策に必要な検討を要するものに限っている。</t>
    <rPh sb="0" eb="2">
      <t>ヒモク</t>
    </rPh>
    <rPh sb="3" eb="5">
      <t>シト</t>
    </rPh>
    <rPh sb="6" eb="7">
      <t>ホン</t>
    </rPh>
    <rPh sb="7" eb="9">
      <t>セサク</t>
    </rPh>
    <rPh sb="10" eb="12">
      <t>ヒツヨウ</t>
    </rPh>
    <rPh sb="13" eb="15">
      <t>ケントウ</t>
    </rPh>
    <rPh sb="16" eb="17">
      <t>ヨウ</t>
    </rPh>
    <rPh sb="22" eb="23">
      <t>カギ</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</si>
  <si>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</si>
  <si>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</si>
  <si>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</si>
  <si>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</si>
  <si>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</si>
  <si>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</si>
  <si>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</si>
  <si>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</si>
  <si>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</si>
  <si>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</si>
  <si>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</si>
  <si>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</si>
  <si>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</si>
  <si>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</si>
  <si>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</si>
  <si>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</si>
  <si>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</si>
  <si>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</si>
  <si>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</si>
  <si>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</si>
  <si>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</si>
  <si>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</si>
  <si>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</si>
  <si>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</si>
  <si>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</si>
  <si>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</si>
  <si>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</si>
  <si>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</si>
  <si>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</si>
  <si>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</si>
  <si>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</si>
  <si>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令和２年度下水道事業における事業分析・評価手法の検討業務</t>
    <rPh sb="0" eb="2">
      <t>レイワ</t>
    </rPh>
    <rPh sb="3" eb="5">
      <t>ネンド</t>
    </rPh>
    <rPh sb="5" eb="8">
      <t>ゲスイドウ</t>
    </rPh>
    <rPh sb="8" eb="10">
      <t>ジギョウ</t>
    </rPh>
    <rPh sb="14" eb="16">
      <t>ジギョウ</t>
    </rPh>
    <rPh sb="16" eb="18">
      <t>ブンセキ</t>
    </rPh>
    <rPh sb="19" eb="21">
      <t>ヒョウカ</t>
    </rPh>
    <rPh sb="21" eb="23">
      <t>シュホウ</t>
    </rPh>
    <rPh sb="24" eb="26">
      <t>ケントウ</t>
    </rPh>
    <rPh sb="26" eb="28">
      <t>ギョウム</t>
    </rPh>
    <phoneticPr fontId="4"/>
  </si>
  <si>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</si>
  <si>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</si>
  <si>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</si>
  <si>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</si>
  <si>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</si>
  <si>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</si>
  <si>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</si>
  <si>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</si>
  <si>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</si>
  <si>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</si>
  <si>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</si>
  <si>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</si>
  <si>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</si>
  <si>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</si>
  <si>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</si>
  <si>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</si>
  <si>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</si>
  <si>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</si>
  <si>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</si>
  <si>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</si>
  <si>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</si>
  <si>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</si>
  <si>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</si>
  <si>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</si>
  <si>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</si>
  <si>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</si>
  <si>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</si>
  <si>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</si>
  <si>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</si>
  <si>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担当職員の減少や施設の老朽化、人口減少に伴う使用料収入減少等により経営環境悪化が懸念される下水道事業において、現状の経営状況や各種経営改善方策の導入効果の数値化等を行い、そのノウハウを取りまとめるとともに担当職員の育成を推進し、地方公共団体における下水道事業の持続可能な運営に貢献する。</t>
  </si>
  <si>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</si>
  <si>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</si>
  <si>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</si>
  <si>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</si>
  <si>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</si>
  <si>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</si>
  <si>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</si>
  <si>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</si>
  <si>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</si>
  <si>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</si>
  <si>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</si>
  <si>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</si>
  <si>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</si>
  <si>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</si>
  <si>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</si>
  <si>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</si>
  <si>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</si>
  <si>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</si>
  <si>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</si>
  <si>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</si>
  <si>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</si>
  <si>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</si>
  <si>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</si>
  <si>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</si>
  <si>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</si>
  <si>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</si>
  <si>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</si>
  <si>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</si>
  <si>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</si>
  <si>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</si>
  <si>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</si>
  <si>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</si>
  <si>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</si>
  <si>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</si>
  <si>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</si>
  <si>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</si>
  <si>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</si>
  <si>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</si>
  <si>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</si>
  <si>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</si>
  <si>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</si>
  <si>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</si>
  <si>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</si>
  <si>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</si>
  <si>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</si>
  <si>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</si>
  <si>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</si>
  <si>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</si>
  <si>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</si>
  <si>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</si>
  <si>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</si>
  <si>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</si>
  <si>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</si>
  <si>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</si>
  <si>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</si>
  <si>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</si>
  <si>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</si>
  <si>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</si>
  <si>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</si>
  <si>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</si>
  <si>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</si>
  <si>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</si>
  <si>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</si>
  <si>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</si>
  <si>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</si>
  <si>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</si>
  <si>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</si>
  <si>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</si>
  <si>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</si>
  <si>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</si>
  <si>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</si>
  <si>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</si>
  <si>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下水道事業の運営の持続可能性の向上は都市の健全な発達及び公衆衛生の向上、公共用水域の水質保全に資するものである。</t>
    <rPh sb="0" eb="3">
      <t>ゲスイドウ</t>
    </rPh>
    <rPh sb="3" eb="5">
      <t>ジギョウ</t>
    </rPh>
    <rPh sb="6" eb="8">
      <t>ウンエイ</t>
    </rPh>
    <rPh sb="9" eb="11">
      <t>ジゾク</t>
    </rPh>
    <rPh sb="11" eb="14">
      <t>カノウセイ</t>
    </rPh>
    <rPh sb="15" eb="17">
      <t>コウジョウ</t>
    </rPh>
    <rPh sb="18" eb="20">
      <t>トシ</t>
    </rPh>
    <rPh sb="21" eb="23">
      <t>ケンゼン</t>
    </rPh>
    <rPh sb="24" eb="26">
      <t>ハッタツ</t>
    </rPh>
    <rPh sb="26" eb="27">
      <t>オヨ</t>
    </rPh>
    <rPh sb="28" eb="30">
      <t>コウシュウ</t>
    </rPh>
    <rPh sb="30" eb="32">
      <t>エイセイ</t>
    </rPh>
    <rPh sb="33" eb="35">
      <t>コウジョウ</t>
    </rPh>
    <rPh sb="36" eb="39">
      <t>コウキョウヨウ</t>
    </rPh>
    <rPh sb="39" eb="41">
      <t>スイイキ</t>
    </rPh>
    <rPh sb="42" eb="44">
      <t>スイシツ</t>
    </rPh>
    <rPh sb="44" eb="46">
      <t>ホゼン</t>
    </rPh>
    <rPh sb="47" eb="48">
      <t>シ</t>
    </rPh>
    <phoneticPr fontId="4"/>
  </si>
  <si>
    <t>令和29年度</t>
    <rPh sb="0" eb="2">
      <t>レイワ</t>
    </rPh>
    <rPh sb="4" eb="5">
      <t>ネン</t>
    </rPh>
    <rPh sb="5" eb="6">
      <t>ド</t>
    </rPh>
    <phoneticPr fontId="4"/>
  </si>
  <si>
    <t>令和4年度</t>
    <rPh sb="0" eb="2">
      <t>レイワ</t>
    </rPh>
    <rPh sb="3" eb="5">
      <t>ネンド</t>
    </rPh>
    <phoneticPr fontId="4"/>
  </si>
  <si>
    <t>随意契約
（企画競争）</t>
  </si>
  <si>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</si>
  <si>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</si>
  <si>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</si>
  <si>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</si>
  <si>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</si>
  <si>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</si>
  <si>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</si>
  <si>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</si>
  <si>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</si>
  <si>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</si>
  <si>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</si>
  <si>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</si>
  <si>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</si>
  <si>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</si>
  <si>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ＥＹ新日本有限責任監査法人</t>
  </si>
  <si>
    <t>1939年度</t>
    <rPh sb="5" eb="6">
      <t>ド</t>
    </rPh>
    <phoneticPr fontId="4"/>
  </si>
  <si>
    <t>1940年度</t>
    <rPh sb="5" eb="6">
      <t>ド</t>
    </rPh>
    <phoneticPr fontId="4"/>
  </si>
  <si>
    <t>1941年度</t>
    <rPh sb="5" eb="6">
      <t>ド</t>
    </rPh>
    <phoneticPr fontId="4"/>
  </si>
  <si>
    <t>1942年度</t>
    <rPh sb="5" eb="6">
      <t>ド</t>
    </rPh>
    <phoneticPr fontId="4"/>
  </si>
  <si>
    <t>９　市場環境の整備、産業の生産性向上、消費者利益の保護</t>
  </si>
  <si>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</si>
  <si>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</si>
  <si>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</si>
  <si>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</si>
  <si>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</si>
  <si>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</si>
  <si>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</si>
  <si>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</si>
  <si>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</si>
  <si>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</si>
  <si>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</si>
  <si>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</si>
  <si>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</si>
  <si>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</si>
  <si>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</si>
  <si>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</si>
  <si>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</si>
  <si>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</si>
  <si>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</si>
  <si>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</si>
  <si>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</si>
  <si>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</si>
  <si>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</si>
  <si>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</si>
  <si>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</si>
  <si>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</si>
  <si>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</si>
  <si>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</si>
  <si>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</si>
  <si>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</si>
  <si>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</si>
  <si>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</si>
  <si>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</si>
  <si>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</si>
  <si>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</si>
  <si>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</si>
  <si>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</si>
  <si>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</si>
  <si>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</si>
  <si>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</si>
  <si>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</si>
  <si>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</si>
  <si>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</si>
  <si>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</si>
  <si>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</si>
  <si>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</si>
  <si>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</si>
  <si>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</si>
  <si>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</si>
  <si>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</si>
  <si>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</si>
  <si>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</si>
  <si>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</si>
  <si>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</si>
  <si>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</si>
  <si>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</si>
  <si>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</si>
  <si>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</si>
  <si>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</si>
  <si>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</si>
  <si>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</si>
  <si>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</si>
  <si>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</si>
  <si>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</si>
  <si>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</si>
  <si>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</si>
  <si>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</si>
  <si>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</si>
  <si>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</si>
  <si>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</si>
  <si>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</si>
  <si>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</si>
  <si>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</si>
  <si>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</si>
  <si>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</si>
  <si>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</si>
  <si>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</si>
  <si>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下水道分野におけるアセットマネジメント推進に向けた人材育成業務</t>
  </si>
  <si>
    <t>復興</t>
  </si>
  <si>
    <t>総務</t>
  </si>
  <si>
    <t>外務</t>
  </si>
  <si>
    <t>財務</t>
    <rPh sb="0" eb="2">
      <t>ザイム</t>
    </rPh>
    <phoneticPr fontId="4"/>
  </si>
  <si>
    <t>文科</t>
  </si>
  <si>
    <t>４　水害等災害による被害の軽減</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</si>
  <si>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</si>
  <si>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</si>
  <si>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</si>
  <si>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</si>
  <si>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</si>
  <si>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</si>
  <si>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</si>
  <si>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</si>
  <si>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</si>
  <si>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</si>
  <si>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</si>
  <si>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</si>
  <si>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下水道事業におけるアセットマネジメント推進経費</t>
  </si>
  <si>
    <t>水管理・国土保全局下水道部</t>
  </si>
  <si>
    <t>下水道企画課
下水道事業課</t>
  </si>
  <si>
    <t>○</t>
  </si>
  <si>
    <t>令和2年度までに人口3万人以上の地方公共団体について公営企業会計の適用を100％にする。</t>
  </si>
  <si>
    <t>公営企業会計の導入状況＊
（人口３万人以上の団体のうち公営企業会計導入済の下水道事業団体数／人口３万人以上の下水道事業団体数）</t>
  </si>
  <si>
    <t>研修参加者数</t>
  </si>
  <si>
    <t>件</t>
  </si>
  <si>
    <t>実績額／研修参加者数</t>
  </si>
  <si>
    <t>百万円</t>
  </si>
  <si>
    <t>百万円/件</t>
  </si>
  <si>
    <t>10/1</t>
  </si>
  <si>
    <t>実施結果は地方公共団体によって活用されている。</t>
    <rPh sb="0" eb="2">
      <t>ジッシ</t>
    </rPh>
    <rPh sb="2" eb="4">
      <t>ケッカ</t>
    </rPh>
    <rPh sb="5" eb="11">
      <t>チホウコウキョウダンタイ</t>
    </rPh>
    <rPh sb="15" eb="17">
      <t>カツヨウ</t>
    </rPh>
    <phoneticPr fontId="4"/>
  </si>
  <si>
    <t>11　住宅・市街地の防災性を向上する</t>
  </si>
  <si>
    <t>施設の老朽化等が進む中、効率的な下水道事業の運営に必要な高度かつ先進的な知見及び取組事例等を全国に普及させ、経営改善に必要な知見を有した人材を育成することで、アセットマネジメントの推進に貢献する。</t>
  </si>
  <si>
    <t>30　社会資本整備・管理等を効果的に推進する</t>
  </si>
  <si>
    <t>事業の効率化等による経営改善への影響を数値化・評価可能にすることで、下水道事業の経営環境改善、効率的な事業実施に貢献する。</t>
  </si>
  <si>
    <t>国土交通省-新31-0009</t>
    <rPh sb="0" eb="2">
      <t>コクド</t>
    </rPh>
    <rPh sb="2" eb="5">
      <t>コウツウショウ</t>
    </rPh>
    <phoneticPr fontId="4"/>
  </si>
  <si>
    <t>有</t>
  </si>
  <si>
    <t>16/322</t>
  </si>
  <si>
    <t>下水道施設の老朽化が急速に進む中、アセットマネジメント手法の導入による効率的な下水道事業の運営の効果について数値化し普及を図ることは優先度が高い。また、アセットマネジメントに必要な知見は高度かつ多岐に渡ることから、地方公共団体職員に対し、これらの知見習得に必要なプログラムを一定期間実施し、知識の定着を図ることが必要。</t>
    <rPh sb="48" eb="50">
      <t>コウカ</t>
    </rPh>
    <rPh sb="54" eb="57">
      <t>スウチカ</t>
    </rPh>
    <rPh sb="58" eb="60">
      <t>フキュウ</t>
    </rPh>
    <rPh sb="61" eb="62">
      <t>ハカ</t>
    </rPh>
    <phoneticPr fontId="4"/>
  </si>
  <si>
    <t>支出先は、企画提案書の内容審査により客観的に評価し選定を行っており、選定の妥当性は確保されている。</t>
  </si>
  <si>
    <t>業務の発注において、競争性確保のため、企画競争の応募条件を適切に設定している。</t>
    <rPh sb="0" eb="2">
      <t>ギョウム</t>
    </rPh>
    <rPh sb="3" eb="5">
      <t>ハッチュウ</t>
    </rPh>
    <rPh sb="10" eb="13">
      <t>キョウソウセイ</t>
    </rPh>
    <rPh sb="13" eb="15">
      <t>カクホ</t>
    </rPh>
    <rPh sb="19" eb="21">
      <t>キカク</t>
    </rPh>
    <rPh sb="21" eb="23">
      <t>キョウソウ</t>
    </rPh>
    <rPh sb="24" eb="26">
      <t>オウボ</t>
    </rPh>
    <rPh sb="26" eb="28">
      <t>ジョウケン</t>
    </rPh>
    <rPh sb="29" eb="31">
      <t>テキセツ</t>
    </rPh>
    <rPh sb="32" eb="34">
      <t>セッテイ</t>
    </rPh>
    <phoneticPr fontId="4"/>
  </si>
  <si>
    <t>基本的に請負者への支出のみ。再委託がある場合は再委託の状況を確認している。</t>
    <rPh sb="0" eb="3">
      <t>キホンテキ</t>
    </rPh>
    <rPh sb="4" eb="7">
      <t>ウケオイシャ</t>
    </rPh>
    <rPh sb="9" eb="11">
      <t>シシュツ</t>
    </rPh>
    <rPh sb="14" eb="17">
      <t>サイイタク</t>
    </rPh>
    <rPh sb="20" eb="22">
      <t>バアイ</t>
    </rPh>
    <rPh sb="23" eb="26">
      <t>サイイタク</t>
    </rPh>
    <rPh sb="27" eb="29">
      <t>ジョウキョウ</t>
    </rPh>
    <rPh sb="30" eb="32">
      <t>カクニン</t>
    </rPh>
    <phoneticPr fontId="4"/>
  </si>
  <si>
    <t>発注にあたり、コスト削減や透明性・公平性を確保している。</t>
    <rPh sb="0" eb="2">
      <t>ハッチュウ</t>
    </rPh>
    <rPh sb="10" eb="12">
      <t>サクゲン</t>
    </rPh>
    <rPh sb="13" eb="16">
      <t>トウメイセイ</t>
    </rPh>
    <rPh sb="17" eb="20">
      <t>コウヘイセイ</t>
    </rPh>
    <rPh sb="21" eb="23">
      <t>カクホ</t>
    </rPh>
    <phoneticPr fontId="4"/>
  </si>
  <si>
    <t>下水道の経営の持続可能性の確保のため、国として事業体毎の経営状況やサービスレベルの状況を分析し、各種経営改善の取組による事業の効率化の効果やサービスレベルへの影響評価等について検討し、そのノウハウを各地方公共団体に共有することが重要である。また、経営改善の取組に関する研修等のプログラムを国で作成し、技術力や職員数が不足している地方公共団体を主な対象として当該プログラムを実施することで、地方公共団体の経営基盤強化に向けて必要な知見を有する人材を育成する必要があることから、国費投入の必要性が高い。</t>
  </si>
  <si>
    <t>B.日本下水道事業団</t>
  </si>
  <si>
    <t>委託費</t>
    <rPh sb="0" eb="3">
      <t>イタクヒ</t>
    </rPh>
    <phoneticPr fontId="4"/>
  </si>
  <si>
    <t>A.EY新日本有限責任監査法人</t>
  </si>
  <si>
    <t>令和２年度下水道事業における事業分析・評価手法の検討業務</t>
    <rPh sb="0" eb="2">
      <t>レイワ</t>
    </rPh>
    <rPh sb="3" eb="5">
      <t>ネンド</t>
    </rPh>
    <phoneticPr fontId="4"/>
  </si>
  <si>
    <t>日本下水道事業団</t>
  </si>
  <si>
    <t>調査費</t>
    <rPh sb="0" eb="3">
      <t>チョウサヒ</t>
    </rPh>
    <phoneticPr fontId="4"/>
  </si>
  <si>
    <t>20/503</t>
  </si>
  <si>
    <t>課長　奥原　崇
課長　松原　誠</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</si>
</sst>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180"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180" fontId="0" fillId="5" borderId="19" xfId="0" applyNumberFormat="1" applyFont="1" applyFill="1" applyBorder="1" applyAlignment="1" applyProtection="1">
      <alignment horizontal="center" vertical="center" shrinkToFit="1"/>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2">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13</xdr:col>
      <xdr:colOff>0</xdr:colOff>
      <xdr:row>749</xdr:row>
      <xdr:rowOff>26670</xdr:rowOff>
    </xdr:from>
    <xdr:to xmlns:xdr="http://schemas.openxmlformats.org/drawingml/2006/spreadsheetDrawing">
      <xdr:col>41</xdr:col>
      <xdr:colOff>113665</xdr:colOff>
      <xdr:row>761</xdr:row>
      <xdr:rowOff>342900</xdr:rowOff>
    </xdr:to>
    <xdr:grpSp>
      <xdr:nvGrpSpPr>
        <xdr:cNvPr id="2" name="グループ化 1"/>
        <xdr:cNvGrpSpPr/>
      </xdr:nvGrpSpPr>
      <xdr:grpSpPr>
        <a:xfrm>
          <a:off x="2600325" y="45657770"/>
          <a:ext cx="5714365" cy="4613910"/>
          <a:chOff x="2836774" y="47724194"/>
          <a:chExt cx="5764596" cy="4670393"/>
        </a:xfrm>
      </xdr:grpSpPr>
      <xdr:sp macro="" textlink="">
        <xdr:nvSpPr>
          <xdr:cNvPr id="3" name="テキスト ボックス 2"/>
          <xdr:cNvSpPr txBox="1"/>
        </xdr:nvSpPr>
        <xdr:spPr>
          <a:xfrm>
            <a:off x="4614676" y="47724194"/>
            <a:ext cx="2069763" cy="975059"/>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２５</a:t>
            </a:r>
            <a:r>
              <a:rPr kumimoji="1" lang="ja-JP" altLang="en-US" sz="1400"/>
              <a:t>百万円</a:t>
            </a:r>
          </a:p>
        </xdr:txBody>
      </xdr:sp>
      <xdr:sp macro="" textlink="">
        <xdr:nvSpPr>
          <xdr:cNvPr id="4" name="テキスト ボックス 3"/>
          <xdr:cNvSpPr txBox="1"/>
        </xdr:nvSpPr>
        <xdr:spPr>
          <a:xfrm>
            <a:off x="3105614" y="50421108"/>
            <a:ext cx="2047715" cy="964891"/>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en-US" altLang="ja-JP" sz="1400">
                <a:latin typeface="+mn-ea"/>
                <a:ea typeface="+mn-ea"/>
              </a:rPr>
              <a:t>A</a:t>
            </a:r>
            <a:r>
              <a:rPr kumimoji="1" lang="ja-JP" altLang="en-US" sz="1400"/>
              <a:t>．民間企業（１者）</a:t>
            </a:r>
            <a:endParaRPr kumimoji="1" lang="en-US" altLang="ja-JP" sz="1400"/>
          </a:p>
          <a:p>
            <a:pPr algn="ctr"/>
            <a:r>
              <a:rPr kumimoji="1" lang="ja-JP" altLang="en-US" sz="1400"/>
              <a:t>９百万円</a:t>
            </a:r>
          </a:p>
        </xdr:txBody>
      </xdr:sp>
      <xdr:cxnSp macro="">
        <xdr:nvCxnSpPr>
          <xdr:cNvPr id="5" name="直線矢印コネクタ 4"/>
          <xdr:cNvCxnSpPr/>
        </xdr:nvCxnSpPr>
        <xdr:spPr>
          <a:xfrm>
            <a:off x="5664114" y="49680066"/>
            <a:ext cx="3891" cy="49943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a:xfrm>
            <a:off x="3334192" y="50141085"/>
            <a:ext cx="2120335" cy="25390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7" name="大かっこ 6"/>
          <xdr:cNvSpPr/>
        </xdr:nvSpPr>
        <xdr:spPr>
          <a:xfrm>
            <a:off x="3641935" y="48755184"/>
            <a:ext cx="4070181" cy="97716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事業の効率化等による経営改善への影響の数値化検討及び経営改善に必要な知見を有した人材育成についての</a:t>
            </a:r>
            <a:endParaRPr kumimoji="1" lang="en-US" altLang="ja-JP" sz="1100"/>
          </a:p>
          <a:p>
            <a:pPr algn="ctr"/>
            <a:r>
              <a:rPr kumimoji="1" lang="ja-JP" altLang="en-US" sz="1100"/>
              <a:t>企画・立案、進捗管理・指導</a:t>
            </a:r>
          </a:p>
        </xdr:txBody>
      </xdr:sp>
      <xdr:sp macro="" textlink="">
        <xdr:nvSpPr>
          <xdr:cNvPr id="8" name="大かっこ 7"/>
          <xdr:cNvSpPr/>
        </xdr:nvSpPr>
        <xdr:spPr>
          <a:xfrm>
            <a:off x="2836774" y="51486892"/>
            <a:ext cx="2584961" cy="90608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ja-JP" sz="1100">
                <a:solidFill>
                  <a:schemeClr val="tx1"/>
                </a:solidFill>
                <a:effectLst/>
                <a:latin typeface="+mn-lt"/>
                <a:ea typeface="+mn-ea"/>
                <a:cs typeface="+mn-cs"/>
              </a:rPr>
              <a:t>事業の効率化等による経営改善への影響の数値化検討</a:t>
            </a:r>
            <a:r>
              <a:rPr kumimoji="1" lang="ja-JP" altLang="en-US" sz="1100">
                <a:solidFill>
                  <a:schemeClr val="tx1"/>
                </a:solidFill>
                <a:effectLst/>
                <a:latin typeface="+mn-lt"/>
                <a:ea typeface="+mn-ea"/>
                <a:cs typeface="+mn-cs"/>
              </a:rPr>
              <a:t>の実施</a:t>
            </a:r>
            <a:endParaRPr lang="ja-JP" altLang="ja-JP">
              <a:effectLst/>
            </a:endParaRPr>
          </a:p>
        </xdr:txBody>
      </xdr:sp>
      <xdr:sp macro="" textlink="">
        <xdr:nvSpPr>
          <xdr:cNvPr id="9" name="テキスト ボックス 8"/>
          <xdr:cNvSpPr txBox="1"/>
        </xdr:nvSpPr>
        <xdr:spPr>
          <a:xfrm>
            <a:off x="5981780" y="50411043"/>
            <a:ext cx="2399242" cy="965584"/>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en-US" altLang="ja-JP" sz="1400">
                <a:latin typeface="+mn-ea"/>
                <a:ea typeface="+mn-ea"/>
              </a:rPr>
              <a:t>B</a:t>
            </a:r>
            <a:r>
              <a:rPr kumimoji="1" lang="ja-JP" altLang="en-US" sz="1400"/>
              <a:t>．地方共同法人（１者）</a:t>
            </a:r>
            <a:endParaRPr kumimoji="1" lang="en-US" altLang="ja-JP" sz="1400"/>
          </a:p>
          <a:p>
            <a:pPr algn="ctr"/>
            <a:r>
              <a:rPr kumimoji="1" lang="ja-JP" altLang="en-US" sz="1400"/>
              <a:t>１６百万円</a:t>
            </a:r>
          </a:p>
        </xdr:txBody>
      </xdr:sp>
      <xdr:sp macro="" textlink="">
        <xdr:nvSpPr>
          <xdr:cNvPr id="10" name="テキスト ボックス 9"/>
          <xdr:cNvSpPr txBox="1"/>
        </xdr:nvSpPr>
        <xdr:spPr>
          <a:xfrm>
            <a:off x="6377913" y="50142932"/>
            <a:ext cx="2223457" cy="25053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11" name="大かっこ 10"/>
          <xdr:cNvSpPr/>
        </xdr:nvSpPr>
        <xdr:spPr>
          <a:xfrm>
            <a:off x="6001979" y="51468361"/>
            <a:ext cx="2379042" cy="92622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ja-JP" sz="1100">
                <a:solidFill>
                  <a:schemeClr val="tx1"/>
                </a:solidFill>
                <a:effectLst/>
                <a:latin typeface="+mn-lt"/>
                <a:ea typeface="+mn-ea"/>
                <a:cs typeface="+mn-cs"/>
              </a:rPr>
              <a:t>経営改善に必要な知見を有した</a:t>
            </a:r>
            <a:endParaRPr kumimoji="1" lang="en-US" altLang="ja-JP" sz="1100">
              <a:solidFill>
                <a:schemeClr val="tx1"/>
              </a:solidFill>
              <a:effectLst/>
              <a:latin typeface="+mn-lt"/>
              <a:ea typeface="+mn-ea"/>
              <a:cs typeface="+mn-cs"/>
            </a:endParaRPr>
          </a:p>
          <a:p>
            <a:pPr algn="ctr"/>
            <a:r>
              <a:rPr kumimoji="1" lang="ja-JP" altLang="ja-JP" sz="1100">
                <a:solidFill>
                  <a:schemeClr val="tx1"/>
                </a:solidFill>
                <a:effectLst/>
                <a:latin typeface="+mn-lt"/>
                <a:ea typeface="+mn-ea"/>
                <a:cs typeface="+mn-cs"/>
              </a:rPr>
              <a:t>人材育成</a:t>
            </a:r>
            <a:r>
              <a:rPr kumimoji="1" lang="ja-JP" altLang="en-US" sz="1100">
                <a:solidFill>
                  <a:schemeClr val="tx1"/>
                </a:solidFill>
                <a:effectLst/>
                <a:latin typeface="+mn-lt"/>
                <a:ea typeface="+mn-ea"/>
                <a:cs typeface="+mn-cs"/>
              </a:rPr>
              <a:t>支援の実施</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zoomScale="90" zoomScaleNormal="75" zoomScaleSheetLayoutView="90" workbookViewId="0">
      <selection activeCell="G4" sqref="G4:X4"/>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6"/>
      <c r="AQ1" s="746"/>
      <c r="AR1" s="746"/>
      <c r="AS1" s="746"/>
      <c r="AT1" s="746"/>
      <c r="AU1" s="746"/>
      <c r="AV1" s="746"/>
      <c r="AW1" s="780"/>
    </row>
    <row r="2" spans="1:50" ht="21.75" customHeight="1">
      <c r="A2" s="2"/>
      <c r="B2" s="2"/>
      <c r="C2" s="2"/>
      <c r="D2" s="2"/>
      <c r="E2" s="2"/>
      <c r="F2" s="2"/>
      <c r="G2" s="2"/>
      <c r="H2" s="2"/>
      <c r="I2" s="2"/>
      <c r="J2" s="2"/>
      <c r="K2" s="2"/>
      <c r="L2" s="2"/>
      <c r="M2" s="2"/>
      <c r="N2" s="2"/>
      <c r="O2" s="2"/>
      <c r="P2" s="2"/>
      <c r="Q2" s="2"/>
      <c r="R2" s="2"/>
      <c r="S2" s="2"/>
      <c r="T2" s="2"/>
      <c r="U2" s="2"/>
      <c r="V2" s="2"/>
      <c r="W2" s="2"/>
      <c r="X2" s="474" t="s">
        <v>0</v>
      </c>
      <c r="Y2" s="2"/>
      <c r="Z2" s="2"/>
      <c r="AA2" s="2"/>
      <c r="AB2" s="2"/>
      <c r="AC2" s="2"/>
      <c r="AD2" s="638">
        <v>2021</v>
      </c>
      <c r="AE2" s="638"/>
      <c r="AF2" s="638"/>
      <c r="AG2" s="638"/>
      <c r="AH2" s="638"/>
      <c r="AI2" s="724" t="s">
        <v>440</v>
      </c>
      <c r="AJ2" s="638" t="s">
        <v>628</v>
      </c>
      <c r="AK2" s="638"/>
      <c r="AL2" s="638"/>
      <c r="AM2" s="638"/>
      <c r="AN2" s="724" t="s">
        <v>440</v>
      </c>
      <c r="AO2" s="638">
        <v>20</v>
      </c>
      <c r="AP2" s="638"/>
      <c r="AQ2" s="638"/>
      <c r="AR2" s="761" t="s">
        <v>440</v>
      </c>
      <c r="AS2" s="772">
        <v>110</v>
      </c>
      <c r="AT2" s="772"/>
      <c r="AU2" s="772"/>
      <c r="AV2" s="724" t="str">
        <f>IF(AW2="","","-")</f>
        <v/>
      </c>
      <c r="AW2" s="781"/>
      <c r="AX2" s="781"/>
    </row>
    <row r="3" spans="1:50" ht="21" customHeight="1">
      <c r="A3" s="3" t="s">
        <v>633</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5" t="s">
        <v>94</v>
      </c>
      <c r="AJ3" s="730" t="s">
        <v>275</v>
      </c>
      <c r="AK3" s="730"/>
      <c r="AL3" s="730"/>
      <c r="AM3" s="730"/>
      <c r="AN3" s="730"/>
      <c r="AO3" s="730"/>
      <c r="AP3" s="730"/>
      <c r="AQ3" s="730"/>
      <c r="AR3" s="730"/>
      <c r="AS3" s="730"/>
      <c r="AT3" s="730"/>
      <c r="AU3" s="730"/>
      <c r="AV3" s="730"/>
      <c r="AW3" s="730"/>
      <c r="AX3" s="782" t="s">
        <v>131</v>
      </c>
    </row>
    <row r="4" spans="1:50" ht="24.75" customHeight="1">
      <c r="A4" s="4" t="s">
        <v>49</v>
      </c>
      <c r="B4" s="72"/>
      <c r="C4" s="72"/>
      <c r="D4" s="72"/>
      <c r="E4" s="72"/>
      <c r="F4" s="72"/>
      <c r="G4" s="257" t="s">
        <v>638</v>
      </c>
      <c r="H4" s="324"/>
      <c r="I4" s="324"/>
      <c r="J4" s="324"/>
      <c r="K4" s="324"/>
      <c r="L4" s="324"/>
      <c r="M4" s="324"/>
      <c r="N4" s="324"/>
      <c r="O4" s="324"/>
      <c r="P4" s="324"/>
      <c r="Q4" s="324"/>
      <c r="R4" s="324"/>
      <c r="S4" s="324"/>
      <c r="T4" s="324"/>
      <c r="U4" s="324"/>
      <c r="V4" s="324"/>
      <c r="W4" s="324"/>
      <c r="X4" s="324"/>
      <c r="Y4" s="500" t="s">
        <v>11</v>
      </c>
      <c r="Z4" s="533"/>
      <c r="AA4" s="533"/>
      <c r="AB4" s="533"/>
      <c r="AC4" s="533"/>
      <c r="AD4" s="639"/>
      <c r="AE4" s="661" t="s">
        <v>639</v>
      </c>
      <c r="AF4" s="324"/>
      <c r="AG4" s="324"/>
      <c r="AH4" s="324"/>
      <c r="AI4" s="324"/>
      <c r="AJ4" s="324"/>
      <c r="AK4" s="324"/>
      <c r="AL4" s="324"/>
      <c r="AM4" s="324"/>
      <c r="AN4" s="324"/>
      <c r="AO4" s="324"/>
      <c r="AP4" s="747"/>
      <c r="AQ4" s="751" t="s">
        <v>23</v>
      </c>
      <c r="AR4" s="533"/>
      <c r="AS4" s="533"/>
      <c r="AT4" s="533"/>
      <c r="AU4" s="533"/>
      <c r="AV4" s="533"/>
      <c r="AW4" s="533"/>
      <c r="AX4" s="783"/>
    </row>
    <row r="5" spans="1:50" ht="30" customHeight="1">
      <c r="A5" s="5" t="s">
        <v>136</v>
      </c>
      <c r="B5" s="73"/>
      <c r="C5" s="73"/>
      <c r="D5" s="73"/>
      <c r="E5" s="73"/>
      <c r="F5" s="204"/>
      <c r="G5" s="258" t="s">
        <v>79</v>
      </c>
      <c r="H5" s="325"/>
      <c r="I5" s="325"/>
      <c r="J5" s="325"/>
      <c r="K5" s="325"/>
      <c r="L5" s="325"/>
      <c r="M5" s="390" t="s">
        <v>133</v>
      </c>
      <c r="N5" s="396"/>
      <c r="O5" s="396"/>
      <c r="P5" s="396"/>
      <c r="Q5" s="396"/>
      <c r="R5" s="455"/>
      <c r="S5" s="459" t="s">
        <v>505</v>
      </c>
      <c r="T5" s="325"/>
      <c r="U5" s="325"/>
      <c r="V5" s="325"/>
      <c r="W5" s="325"/>
      <c r="X5" s="475"/>
      <c r="Y5" s="501" t="s">
        <v>26</v>
      </c>
      <c r="Z5" s="534"/>
      <c r="AA5" s="534"/>
      <c r="AB5" s="534"/>
      <c r="AC5" s="534"/>
      <c r="AD5" s="566"/>
      <c r="AE5" s="662" t="s">
        <v>640</v>
      </c>
      <c r="AF5" s="662"/>
      <c r="AG5" s="662"/>
      <c r="AH5" s="662"/>
      <c r="AI5" s="662"/>
      <c r="AJ5" s="662"/>
      <c r="AK5" s="662"/>
      <c r="AL5" s="662"/>
      <c r="AM5" s="662"/>
      <c r="AN5" s="662"/>
      <c r="AO5" s="662"/>
      <c r="AP5" s="748"/>
      <c r="AQ5" s="752" t="s">
        <v>671</v>
      </c>
      <c r="AR5" s="762"/>
      <c r="AS5" s="762"/>
      <c r="AT5" s="762"/>
      <c r="AU5" s="762"/>
      <c r="AV5" s="762"/>
      <c r="AW5" s="762"/>
      <c r="AX5" s="784"/>
    </row>
    <row r="6" spans="1:50" ht="39" customHeight="1">
      <c r="A6" s="6" t="s">
        <v>29</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5"/>
    </row>
    <row r="7" spans="1:50" ht="49.5" customHeight="1">
      <c r="A7" s="7" t="s">
        <v>6</v>
      </c>
      <c r="B7" s="75"/>
      <c r="C7" s="75"/>
      <c r="D7" s="75"/>
      <c r="E7" s="75"/>
      <c r="F7" s="205"/>
      <c r="G7" s="260" t="s">
        <v>440</v>
      </c>
      <c r="H7" s="294"/>
      <c r="I7" s="294"/>
      <c r="J7" s="294"/>
      <c r="K7" s="294"/>
      <c r="L7" s="294"/>
      <c r="M7" s="294"/>
      <c r="N7" s="294"/>
      <c r="O7" s="294"/>
      <c r="P7" s="294"/>
      <c r="Q7" s="294"/>
      <c r="R7" s="294"/>
      <c r="S7" s="294"/>
      <c r="T7" s="294"/>
      <c r="U7" s="294"/>
      <c r="V7" s="294"/>
      <c r="W7" s="294"/>
      <c r="X7" s="476"/>
      <c r="Y7" s="502" t="s">
        <v>253</v>
      </c>
      <c r="Z7" s="105"/>
      <c r="AA7" s="105"/>
      <c r="AB7" s="105"/>
      <c r="AC7" s="105"/>
      <c r="AD7" s="640"/>
      <c r="AE7" s="663" t="s">
        <v>440</v>
      </c>
      <c r="AF7" s="690"/>
      <c r="AG7" s="690"/>
      <c r="AH7" s="690"/>
      <c r="AI7" s="690"/>
      <c r="AJ7" s="690"/>
      <c r="AK7" s="690"/>
      <c r="AL7" s="690"/>
      <c r="AM7" s="690"/>
      <c r="AN7" s="690"/>
      <c r="AO7" s="690"/>
      <c r="AP7" s="690"/>
      <c r="AQ7" s="690"/>
      <c r="AR7" s="690"/>
      <c r="AS7" s="690"/>
      <c r="AT7" s="690"/>
      <c r="AU7" s="690"/>
      <c r="AV7" s="690"/>
      <c r="AW7" s="690"/>
      <c r="AX7" s="786"/>
    </row>
    <row r="8" spans="1:50" ht="53.25" customHeight="1">
      <c r="A8" s="7" t="s">
        <v>336</v>
      </c>
      <c r="B8" s="75"/>
      <c r="C8" s="75"/>
      <c r="D8" s="75"/>
      <c r="E8" s="75"/>
      <c r="F8" s="205"/>
      <c r="G8" s="261" t="str">
        <f>入力規則等!A27</f>
        <v>-</v>
      </c>
      <c r="H8" s="327"/>
      <c r="I8" s="327"/>
      <c r="J8" s="327"/>
      <c r="K8" s="327"/>
      <c r="L8" s="327"/>
      <c r="M8" s="327"/>
      <c r="N8" s="327"/>
      <c r="O8" s="327"/>
      <c r="P8" s="327"/>
      <c r="Q8" s="327"/>
      <c r="R8" s="327"/>
      <c r="S8" s="327"/>
      <c r="T8" s="327"/>
      <c r="U8" s="327"/>
      <c r="V8" s="327"/>
      <c r="W8" s="327"/>
      <c r="X8" s="477"/>
      <c r="Y8" s="503" t="s">
        <v>339</v>
      </c>
      <c r="Z8" s="535"/>
      <c r="AA8" s="535"/>
      <c r="AB8" s="535"/>
      <c r="AC8" s="535"/>
      <c r="AD8" s="641"/>
      <c r="AE8" s="664"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7"/>
    </row>
    <row r="9" spans="1:50" ht="58.5" customHeight="1">
      <c r="A9" s="8" t="s">
        <v>82</v>
      </c>
      <c r="B9" s="76"/>
      <c r="C9" s="76"/>
      <c r="D9" s="76"/>
      <c r="E9" s="76"/>
      <c r="F9" s="76"/>
      <c r="G9" s="262" t="s">
        <v>445</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8"/>
    </row>
    <row r="10" spans="1:50" ht="58.5" customHeight="1">
      <c r="A10" s="9" t="s">
        <v>90</v>
      </c>
      <c r="B10" s="77"/>
      <c r="C10" s="77"/>
      <c r="D10" s="77"/>
      <c r="E10" s="77"/>
      <c r="F10" s="77"/>
      <c r="G10" s="263" t="s">
        <v>98</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9"/>
    </row>
    <row r="11" spans="1:50" ht="42" customHeight="1">
      <c r="A11" s="9" t="s">
        <v>21</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90"/>
    </row>
    <row r="12" spans="1:50" ht="21" customHeight="1">
      <c r="A12" s="10" t="s">
        <v>85</v>
      </c>
      <c r="B12" s="78"/>
      <c r="C12" s="78"/>
      <c r="D12" s="78"/>
      <c r="E12" s="78"/>
      <c r="F12" s="207"/>
      <c r="G12" s="265"/>
      <c r="H12" s="331"/>
      <c r="I12" s="331"/>
      <c r="J12" s="331"/>
      <c r="K12" s="331"/>
      <c r="L12" s="331"/>
      <c r="M12" s="331"/>
      <c r="N12" s="331"/>
      <c r="O12" s="331"/>
      <c r="P12" s="426" t="s">
        <v>419</v>
      </c>
      <c r="Q12" s="302"/>
      <c r="R12" s="302"/>
      <c r="S12" s="302"/>
      <c r="T12" s="302"/>
      <c r="U12" s="302"/>
      <c r="V12" s="461"/>
      <c r="W12" s="426" t="s">
        <v>80</v>
      </c>
      <c r="X12" s="302"/>
      <c r="Y12" s="302"/>
      <c r="Z12" s="302"/>
      <c r="AA12" s="302"/>
      <c r="AB12" s="302"/>
      <c r="AC12" s="461"/>
      <c r="AD12" s="426" t="s">
        <v>184</v>
      </c>
      <c r="AE12" s="302"/>
      <c r="AF12" s="302"/>
      <c r="AG12" s="302"/>
      <c r="AH12" s="302"/>
      <c r="AI12" s="302"/>
      <c r="AJ12" s="461"/>
      <c r="AK12" s="426" t="s">
        <v>634</v>
      </c>
      <c r="AL12" s="302"/>
      <c r="AM12" s="302"/>
      <c r="AN12" s="302"/>
      <c r="AO12" s="302"/>
      <c r="AP12" s="302"/>
      <c r="AQ12" s="461"/>
      <c r="AR12" s="426" t="s">
        <v>635</v>
      </c>
      <c r="AS12" s="302"/>
      <c r="AT12" s="302"/>
      <c r="AU12" s="302"/>
      <c r="AV12" s="302"/>
      <c r="AW12" s="302"/>
      <c r="AX12" s="791"/>
    </row>
    <row r="13" spans="1:50" ht="21" customHeight="1">
      <c r="A13" s="11"/>
      <c r="B13" s="79"/>
      <c r="C13" s="79"/>
      <c r="D13" s="79"/>
      <c r="E13" s="79"/>
      <c r="F13" s="208"/>
      <c r="G13" s="266" t="s">
        <v>1</v>
      </c>
      <c r="H13" s="332"/>
      <c r="I13" s="365" t="s">
        <v>15</v>
      </c>
      <c r="J13" s="373"/>
      <c r="K13" s="373"/>
      <c r="L13" s="373"/>
      <c r="M13" s="373"/>
      <c r="N13" s="373"/>
      <c r="O13" s="399"/>
      <c r="P13" s="427">
        <v>0</v>
      </c>
      <c r="Q13" s="448"/>
      <c r="R13" s="448"/>
      <c r="S13" s="448"/>
      <c r="T13" s="448"/>
      <c r="U13" s="448"/>
      <c r="V13" s="462"/>
      <c r="W13" s="427">
        <v>31</v>
      </c>
      <c r="X13" s="448"/>
      <c r="Y13" s="448"/>
      <c r="Z13" s="448"/>
      <c r="AA13" s="448"/>
      <c r="AB13" s="448"/>
      <c r="AC13" s="462"/>
      <c r="AD13" s="427">
        <v>26</v>
      </c>
      <c r="AE13" s="448"/>
      <c r="AF13" s="448"/>
      <c r="AG13" s="448"/>
      <c r="AH13" s="448"/>
      <c r="AI13" s="448"/>
      <c r="AJ13" s="462"/>
      <c r="AK13" s="427">
        <v>0</v>
      </c>
      <c r="AL13" s="448"/>
      <c r="AM13" s="448"/>
      <c r="AN13" s="448"/>
      <c r="AO13" s="448"/>
      <c r="AP13" s="448"/>
      <c r="AQ13" s="462"/>
      <c r="AR13" s="431">
        <v>0</v>
      </c>
      <c r="AS13" s="450"/>
      <c r="AT13" s="450"/>
      <c r="AU13" s="450"/>
      <c r="AV13" s="450"/>
      <c r="AW13" s="450"/>
      <c r="AX13" s="792"/>
    </row>
    <row r="14" spans="1:50" ht="21" customHeight="1">
      <c r="A14" s="11"/>
      <c r="B14" s="79"/>
      <c r="C14" s="79"/>
      <c r="D14" s="79"/>
      <c r="E14" s="79"/>
      <c r="F14" s="208"/>
      <c r="G14" s="267"/>
      <c r="H14" s="333"/>
      <c r="I14" s="366" t="s">
        <v>5</v>
      </c>
      <c r="J14" s="374"/>
      <c r="K14" s="374"/>
      <c r="L14" s="374"/>
      <c r="M14" s="374"/>
      <c r="N14" s="374"/>
      <c r="O14" s="400"/>
      <c r="P14" s="427" t="s">
        <v>440</v>
      </c>
      <c r="Q14" s="448"/>
      <c r="R14" s="448"/>
      <c r="S14" s="448"/>
      <c r="T14" s="448"/>
      <c r="U14" s="448"/>
      <c r="V14" s="462"/>
      <c r="W14" s="427" t="s">
        <v>440</v>
      </c>
      <c r="X14" s="448"/>
      <c r="Y14" s="448"/>
      <c r="Z14" s="448"/>
      <c r="AA14" s="448"/>
      <c r="AB14" s="448"/>
      <c r="AC14" s="462"/>
      <c r="AD14" s="427" t="s">
        <v>440</v>
      </c>
      <c r="AE14" s="448"/>
      <c r="AF14" s="448"/>
      <c r="AG14" s="448"/>
      <c r="AH14" s="448"/>
      <c r="AI14" s="448"/>
      <c r="AJ14" s="462"/>
      <c r="AK14" s="427" t="s">
        <v>440</v>
      </c>
      <c r="AL14" s="448"/>
      <c r="AM14" s="448"/>
      <c r="AN14" s="448"/>
      <c r="AO14" s="448"/>
      <c r="AP14" s="448"/>
      <c r="AQ14" s="462"/>
      <c r="AR14" s="763"/>
      <c r="AS14" s="763"/>
      <c r="AT14" s="763"/>
      <c r="AU14" s="763"/>
      <c r="AV14" s="763"/>
      <c r="AW14" s="763"/>
      <c r="AX14" s="793"/>
    </row>
    <row r="15" spans="1:50" ht="21" customHeight="1">
      <c r="A15" s="11"/>
      <c r="B15" s="79"/>
      <c r="C15" s="79"/>
      <c r="D15" s="79"/>
      <c r="E15" s="79"/>
      <c r="F15" s="208"/>
      <c r="G15" s="267"/>
      <c r="H15" s="333"/>
      <c r="I15" s="366" t="s">
        <v>113</v>
      </c>
      <c r="J15" s="375"/>
      <c r="K15" s="375"/>
      <c r="L15" s="375"/>
      <c r="M15" s="375"/>
      <c r="N15" s="375"/>
      <c r="O15" s="401"/>
      <c r="P15" s="427" t="s">
        <v>440</v>
      </c>
      <c r="Q15" s="448"/>
      <c r="R15" s="448"/>
      <c r="S15" s="448"/>
      <c r="T15" s="448"/>
      <c r="U15" s="448"/>
      <c r="V15" s="462"/>
      <c r="W15" s="427" t="s">
        <v>440</v>
      </c>
      <c r="X15" s="448"/>
      <c r="Y15" s="448"/>
      <c r="Z15" s="448"/>
      <c r="AA15" s="448"/>
      <c r="AB15" s="448"/>
      <c r="AC15" s="462"/>
      <c r="AD15" s="427" t="s">
        <v>440</v>
      </c>
      <c r="AE15" s="448"/>
      <c r="AF15" s="448"/>
      <c r="AG15" s="448"/>
      <c r="AH15" s="448"/>
      <c r="AI15" s="448"/>
      <c r="AJ15" s="462"/>
      <c r="AK15" s="427" t="s">
        <v>440</v>
      </c>
      <c r="AL15" s="448"/>
      <c r="AM15" s="448"/>
      <c r="AN15" s="448"/>
      <c r="AO15" s="448"/>
      <c r="AP15" s="448"/>
      <c r="AQ15" s="462"/>
      <c r="AR15" s="427" t="s">
        <v>440</v>
      </c>
      <c r="AS15" s="448"/>
      <c r="AT15" s="448"/>
      <c r="AU15" s="448"/>
      <c r="AV15" s="448"/>
      <c r="AW15" s="448"/>
      <c r="AX15" s="794"/>
    </row>
    <row r="16" spans="1:50" ht="21" customHeight="1">
      <c r="A16" s="11"/>
      <c r="B16" s="79"/>
      <c r="C16" s="79"/>
      <c r="D16" s="79"/>
      <c r="E16" s="79"/>
      <c r="F16" s="208"/>
      <c r="G16" s="267"/>
      <c r="H16" s="333"/>
      <c r="I16" s="366" t="s">
        <v>62</v>
      </c>
      <c r="J16" s="375"/>
      <c r="K16" s="375"/>
      <c r="L16" s="375"/>
      <c r="M16" s="375"/>
      <c r="N16" s="375"/>
      <c r="O16" s="401"/>
      <c r="P16" s="427" t="s">
        <v>440</v>
      </c>
      <c r="Q16" s="448"/>
      <c r="R16" s="448"/>
      <c r="S16" s="448"/>
      <c r="T16" s="448"/>
      <c r="U16" s="448"/>
      <c r="V16" s="462"/>
      <c r="W16" s="427" t="s">
        <v>440</v>
      </c>
      <c r="X16" s="448"/>
      <c r="Y16" s="448"/>
      <c r="Z16" s="448"/>
      <c r="AA16" s="448"/>
      <c r="AB16" s="448"/>
      <c r="AC16" s="462"/>
      <c r="AD16" s="427" t="s">
        <v>440</v>
      </c>
      <c r="AE16" s="448"/>
      <c r="AF16" s="448"/>
      <c r="AG16" s="448"/>
      <c r="AH16" s="448"/>
      <c r="AI16" s="448"/>
      <c r="AJ16" s="462"/>
      <c r="AK16" s="427" t="s">
        <v>440</v>
      </c>
      <c r="AL16" s="448"/>
      <c r="AM16" s="448"/>
      <c r="AN16" s="448"/>
      <c r="AO16" s="448"/>
      <c r="AP16" s="448"/>
      <c r="AQ16" s="462"/>
      <c r="AR16" s="764"/>
      <c r="AS16" s="773"/>
      <c r="AT16" s="773"/>
      <c r="AU16" s="773"/>
      <c r="AV16" s="773"/>
      <c r="AW16" s="773"/>
      <c r="AX16" s="795"/>
    </row>
    <row r="17" spans="1:50" ht="24.75" customHeight="1">
      <c r="A17" s="11"/>
      <c r="B17" s="79"/>
      <c r="C17" s="79"/>
      <c r="D17" s="79"/>
      <c r="E17" s="79"/>
      <c r="F17" s="208"/>
      <c r="G17" s="267"/>
      <c r="H17" s="333"/>
      <c r="I17" s="366" t="s">
        <v>124</v>
      </c>
      <c r="J17" s="374"/>
      <c r="K17" s="374"/>
      <c r="L17" s="374"/>
      <c r="M17" s="374"/>
      <c r="N17" s="374"/>
      <c r="O17" s="400"/>
      <c r="P17" s="427" t="s">
        <v>440</v>
      </c>
      <c r="Q17" s="448"/>
      <c r="R17" s="448"/>
      <c r="S17" s="448"/>
      <c r="T17" s="448"/>
      <c r="U17" s="448"/>
      <c r="V17" s="462"/>
      <c r="W17" s="427" t="s">
        <v>440</v>
      </c>
      <c r="X17" s="448"/>
      <c r="Y17" s="448"/>
      <c r="Z17" s="448"/>
      <c r="AA17" s="448"/>
      <c r="AB17" s="448"/>
      <c r="AC17" s="462"/>
      <c r="AD17" s="427" t="s">
        <v>440</v>
      </c>
      <c r="AE17" s="448"/>
      <c r="AF17" s="448"/>
      <c r="AG17" s="448"/>
      <c r="AH17" s="448"/>
      <c r="AI17" s="448"/>
      <c r="AJ17" s="462"/>
      <c r="AK17" s="427" t="s">
        <v>440</v>
      </c>
      <c r="AL17" s="448"/>
      <c r="AM17" s="448"/>
      <c r="AN17" s="448"/>
      <c r="AO17" s="448"/>
      <c r="AP17" s="448"/>
      <c r="AQ17" s="462"/>
      <c r="AR17" s="765"/>
      <c r="AS17" s="765"/>
      <c r="AT17" s="765"/>
      <c r="AU17" s="765"/>
      <c r="AV17" s="765"/>
      <c r="AW17" s="765"/>
      <c r="AX17" s="796"/>
    </row>
    <row r="18" spans="1:50" ht="24.75" customHeight="1">
      <c r="A18" s="11"/>
      <c r="B18" s="79"/>
      <c r="C18" s="79"/>
      <c r="D18" s="79"/>
      <c r="E18" s="79"/>
      <c r="F18" s="208"/>
      <c r="G18" s="268"/>
      <c r="H18" s="334"/>
      <c r="I18" s="367" t="s">
        <v>77</v>
      </c>
      <c r="J18" s="376"/>
      <c r="K18" s="376"/>
      <c r="L18" s="376"/>
      <c r="M18" s="376"/>
      <c r="N18" s="376"/>
      <c r="O18" s="402"/>
      <c r="P18" s="428">
        <f>SUM(P13:V17)</f>
        <v>0</v>
      </c>
      <c r="Q18" s="449"/>
      <c r="R18" s="449"/>
      <c r="S18" s="449"/>
      <c r="T18" s="449"/>
      <c r="U18" s="449"/>
      <c r="V18" s="463"/>
      <c r="W18" s="428">
        <f>SUM(W13:AC17)</f>
        <v>31</v>
      </c>
      <c r="X18" s="449"/>
      <c r="Y18" s="449"/>
      <c r="Z18" s="449"/>
      <c r="AA18" s="449"/>
      <c r="AB18" s="449"/>
      <c r="AC18" s="463"/>
      <c r="AD18" s="428">
        <f>SUM(AD13:AJ17)</f>
        <v>26</v>
      </c>
      <c r="AE18" s="449"/>
      <c r="AF18" s="449"/>
      <c r="AG18" s="449"/>
      <c r="AH18" s="449"/>
      <c r="AI18" s="449"/>
      <c r="AJ18" s="463"/>
      <c r="AK18" s="428">
        <f>SUM(AK13:AQ17)</f>
        <v>0</v>
      </c>
      <c r="AL18" s="449"/>
      <c r="AM18" s="449"/>
      <c r="AN18" s="449"/>
      <c r="AO18" s="449"/>
      <c r="AP18" s="449"/>
      <c r="AQ18" s="463"/>
      <c r="AR18" s="428">
        <f>SUM(AR13:AX17)</f>
        <v>0</v>
      </c>
      <c r="AS18" s="449"/>
      <c r="AT18" s="449"/>
      <c r="AU18" s="449"/>
      <c r="AV18" s="449"/>
      <c r="AW18" s="449"/>
      <c r="AX18" s="797"/>
    </row>
    <row r="19" spans="1:50" ht="24.75" customHeight="1">
      <c r="A19" s="11"/>
      <c r="B19" s="79"/>
      <c r="C19" s="79"/>
      <c r="D19" s="79"/>
      <c r="E19" s="79"/>
      <c r="F19" s="208"/>
      <c r="G19" s="269" t="s">
        <v>37</v>
      </c>
      <c r="H19" s="335"/>
      <c r="I19" s="335"/>
      <c r="J19" s="335"/>
      <c r="K19" s="335"/>
      <c r="L19" s="335"/>
      <c r="M19" s="335"/>
      <c r="N19" s="335"/>
      <c r="O19" s="335"/>
      <c r="P19" s="427">
        <v>0</v>
      </c>
      <c r="Q19" s="448"/>
      <c r="R19" s="448"/>
      <c r="S19" s="448"/>
      <c r="T19" s="448"/>
      <c r="U19" s="448"/>
      <c r="V19" s="462"/>
      <c r="W19" s="427">
        <v>30</v>
      </c>
      <c r="X19" s="448"/>
      <c r="Y19" s="448"/>
      <c r="Z19" s="448"/>
      <c r="AA19" s="448"/>
      <c r="AB19" s="448"/>
      <c r="AC19" s="462"/>
      <c r="AD19" s="427">
        <v>25</v>
      </c>
      <c r="AE19" s="448"/>
      <c r="AF19" s="448"/>
      <c r="AG19" s="448"/>
      <c r="AH19" s="448"/>
      <c r="AI19" s="448"/>
      <c r="AJ19" s="462"/>
      <c r="AK19" s="731"/>
      <c r="AL19" s="731"/>
      <c r="AM19" s="731"/>
      <c r="AN19" s="731"/>
      <c r="AO19" s="731"/>
      <c r="AP19" s="731"/>
      <c r="AQ19" s="731"/>
      <c r="AR19" s="731"/>
      <c r="AS19" s="731"/>
      <c r="AT19" s="731"/>
      <c r="AU19" s="731"/>
      <c r="AV19" s="731"/>
      <c r="AW19" s="731"/>
      <c r="AX19" s="798"/>
    </row>
    <row r="20" spans="1:50" ht="24.75" customHeight="1">
      <c r="A20" s="11"/>
      <c r="B20" s="79"/>
      <c r="C20" s="79"/>
      <c r="D20" s="79"/>
      <c r="E20" s="79"/>
      <c r="F20" s="208"/>
      <c r="G20" s="269" t="s">
        <v>39</v>
      </c>
      <c r="H20" s="335"/>
      <c r="I20" s="335"/>
      <c r="J20" s="335"/>
      <c r="K20" s="335"/>
      <c r="L20" s="335"/>
      <c r="M20" s="335"/>
      <c r="N20" s="335"/>
      <c r="O20" s="335"/>
      <c r="P20" s="429" t="str">
        <f>IF(P18=0,"-",SUM(P19)/P18)</f>
        <v>-</v>
      </c>
      <c r="Q20" s="429"/>
      <c r="R20" s="429"/>
      <c r="S20" s="429"/>
      <c r="T20" s="429"/>
      <c r="U20" s="429"/>
      <c r="V20" s="429"/>
      <c r="W20" s="429">
        <f>IF(W18=0,"-",SUM(W19)/W18)</f>
        <v>0.967741935483871</v>
      </c>
      <c r="X20" s="429"/>
      <c r="Y20" s="429"/>
      <c r="Z20" s="429"/>
      <c r="AA20" s="429"/>
      <c r="AB20" s="429"/>
      <c r="AC20" s="429"/>
      <c r="AD20" s="429">
        <f>IF(AD18=0,"-",SUM(AD19)/AD18)</f>
        <v>0.96153846153846156</v>
      </c>
      <c r="AE20" s="429"/>
      <c r="AF20" s="429"/>
      <c r="AG20" s="429"/>
      <c r="AH20" s="429"/>
      <c r="AI20" s="429"/>
      <c r="AJ20" s="429"/>
      <c r="AK20" s="731"/>
      <c r="AL20" s="731"/>
      <c r="AM20" s="731"/>
      <c r="AN20" s="731"/>
      <c r="AO20" s="731"/>
      <c r="AP20" s="731"/>
      <c r="AQ20" s="753"/>
      <c r="AR20" s="753"/>
      <c r="AS20" s="753"/>
      <c r="AT20" s="753"/>
      <c r="AU20" s="731"/>
      <c r="AV20" s="731"/>
      <c r="AW20" s="731"/>
      <c r="AX20" s="798"/>
    </row>
    <row r="21" spans="1:50" ht="25.5" customHeight="1">
      <c r="A21" s="8"/>
      <c r="B21" s="76"/>
      <c r="C21" s="76"/>
      <c r="D21" s="76"/>
      <c r="E21" s="76"/>
      <c r="F21" s="209"/>
      <c r="G21" s="270" t="s">
        <v>410</v>
      </c>
      <c r="H21" s="336"/>
      <c r="I21" s="336"/>
      <c r="J21" s="336"/>
      <c r="K21" s="336"/>
      <c r="L21" s="336"/>
      <c r="M21" s="336"/>
      <c r="N21" s="336"/>
      <c r="O21" s="336"/>
      <c r="P21" s="429" t="str">
        <f>IF(P19=0,"-",SUM(P19)/SUM(P13,P14))</f>
        <v>-</v>
      </c>
      <c r="Q21" s="429"/>
      <c r="R21" s="429"/>
      <c r="S21" s="429"/>
      <c r="T21" s="429"/>
      <c r="U21" s="429"/>
      <c r="V21" s="429"/>
      <c r="W21" s="429">
        <f>IF(W19=0,"-",SUM(W19)/SUM(W13,W14))</f>
        <v>0.967741935483871</v>
      </c>
      <c r="X21" s="429"/>
      <c r="Y21" s="429"/>
      <c r="Z21" s="429"/>
      <c r="AA21" s="429"/>
      <c r="AB21" s="429"/>
      <c r="AC21" s="429"/>
      <c r="AD21" s="429">
        <f>IF(AD19=0,"-",SUM(AD19)/SUM(AD13,AD14))</f>
        <v>0.96153846153846156</v>
      </c>
      <c r="AE21" s="429"/>
      <c r="AF21" s="429"/>
      <c r="AG21" s="429"/>
      <c r="AH21" s="429"/>
      <c r="AI21" s="429"/>
      <c r="AJ21" s="429"/>
      <c r="AK21" s="731"/>
      <c r="AL21" s="731"/>
      <c r="AM21" s="731"/>
      <c r="AN21" s="731"/>
      <c r="AO21" s="731"/>
      <c r="AP21" s="731"/>
      <c r="AQ21" s="753"/>
      <c r="AR21" s="753"/>
      <c r="AS21" s="753"/>
      <c r="AT21" s="753"/>
      <c r="AU21" s="731"/>
      <c r="AV21" s="731"/>
      <c r="AW21" s="731"/>
      <c r="AX21" s="798"/>
    </row>
    <row r="22" spans="1:50" ht="18.75" customHeight="1">
      <c r="A22" s="12" t="s">
        <v>245</v>
      </c>
      <c r="B22" s="80"/>
      <c r="C22" s="80"/>
      <c r="D22" s="80"/>
      <c r="E22" s="80"/>
      <c r="F22" s="210"/>
      <c r="G22" s="271" t="s">
        <v>236</v>
      </c>
      <c r="H22" s="131"/>
      <c r="I22" s="131"/>
      <c r="J22" s="131"/>
      <c r="K22" s="131"/>
      <c r="L22" s="131"/>
      <c r="M22" s="131"/>
      <c r="N22" s="131"/>
      <c r="O22" s="187"/>
      <c r="P22" s="430" t="s">
        <v>199</v>
      </c>
      <c r="Q22" s="131"/>
      <c r="R22" s="131"/>
      <c r="S22" s="131"/>
      <c r="T22" s="131"/>
      <c r="U22" s="131"/>
      <c r="V22" s="187"/>
      <c r="W22" s="430" t="s">
        <v>636</v>
      </c>
      <c r="X22" s="131"/>
      <c r="Y22" s="131"/>
      <c r="Z22" s="131"/>
      <c r="AA22" s="131"/>
      <c r="AB22" s="131"/>
      <c r="AC22" s="187"/>
      <c r="AD22" s="430" t="s">
        <v>169</v>
      </c>
      <c r="AE22" s="131"/>
      <c r="AF22" s="131"/>
      <c r="AG22" s="131"/>
      <c r="AH22" s="131"/>
      <c r="AI22" s="131"/>
      <c r="AJ22" s="131"/>
      <c r="AK22" s="131"/>
      <c r="AL22" s="131"/>
      <c r="AM22" s="131"/>
      <c r="AN22" s="131"/>
      <c r="AO22" s="131"/>
      <c r="AP22" s="131"/>
      <c r="AQ22" s="131"/>
      <c r="AR22" s="131"/>
      <c r="AS22" s="131"/>
      <c r="AT22" s="131"/>
      <c r="AU22" s="131"/>
      <c r="AV22" s="131"/>
      <c r="AW22" s="131"/>
      <c r="AX22" s="799"/>
    </row>
    <row r="23" spans="1:50" ht="25.5" customHeight="1">
      <c r="A23" s="13"/>
      <c r="B23" s="81"/>
      <c r="C23" s="81"/>
      <c r="D23" s="81"/>
      <c r="E23" s="81"/>
      <c r="F23" s="211"/>
      <c r="G23" s="272" t="s">
        <v>440</v>
      </c>
      <c r="H23" s="337"/>
      <c r="I23" s="337"/>
      <c r="J23" s="337"/>
      <c r="K23" s="337"/>
      <c r="L23" s="337"/>
      <c r="M23" s="337"/>
      <c r="N23" s="337"/>
      <c r="O23" s="403"/>
      <c r="P23" s="431">
        <v>0</v>
      </c>
      <c r="Q23" s="450"/>
      <c r="R23" s="450"/>
      <c r="S23" s="450"/>
      <c r="T23" s="450"/>
      <c r="U23" s="450"/>
      <c r="V23" s="464"/>
      <c r="W23" s="431">
        <v>0</v>
      </c>
      <c r="X23" s="450"/>
      <c r="Y23" s="450"/>
      <c r="Z23" s="450"/>
      <c r="AA23" s="450"/>
      <c r="AB23" s="450"/>
      <c r="AC23" s="464"/>
      <c r="AD23" s="642" t="s">
        <v>440</v>
      </c>
      <c r="AE23" s="665"/>
      <c r="AF23" s="665"/>
      <c r="AG23" s="665"/>
      <c r="AH23" s="665"/>
      <c r="AI23" s="665"/>
      <c r="AJ23" s="665"/>
      <c r="AK23" s="665"/>
      <c r="AL23" s="665"/>
      <c r="AM23" s="665"/>
      <c r="AN23" s="665"/>
      <c r="AO23" s="665"/>
      <c r="AP23" s="665"/>
      <c r="AQ23" s="665"/>
      <c r="AR23" s="665"/>
      <c r="AS23" s="665"/>
      <c r="AT23" s="665"/>
      <c r="AU23" s="665"/>
      <c r="AV23" s="665"/>
      <c r="AW23" s="665"/>
      <c r="AX23" s="800"/>
    </row>
    <row r="24" spans="1:50" ht="25.5" hidden="1" customHeight="1">
      <c r="A24" s="13"/>
      <c r="B24" s="81"/>
      <c r="C24" s="81"/>
      <c r="D24" s="81"/>
      <c r="E24" s="81"/>
      <c r="F24" s="211"/>
      <c r="G24" s="273"/>
      <c r="H24" s="338"/>
      <c r="I24" s="338"/>
      <c r="J24" s="338"/>
      <c r="K24" s="338"/>
      <c r="L24" s="338"/>
      <c r="M24" s="338"/>
      <c r="N24" s="338"/>
      <c r="O24" s="404"/>
      <c r="P24" s="427"/>
      <c r="Q24" s="448"/>
      <c r="R24" s="448"/>
      <c r="S24" s="448"/>
      <c r="T24" s="448"/>
      <c r="U24" s="448"/>
      <c r="V24" s="462"/>
      <c r="W24" s="427"/>
      <c r="X24" s="448"/>
      <c r="Y24" s="448"/>
      <c r="Z24" s="448"/>
      <c r="AA24" s="448"/>
      <c r="AB24" s="448"/>
      <c r="AC24" s="462"/>
      <c r="AD24" s="643"/>
      <c r="AE24" s="666"/>
      <c r="AF24" s="666"/>
      <c r="AG24" s="666"/>
      <c r="AH24" s="666"/>
      <c r="AI24" s="666"/>
      <c r="AJ24" s="666"/>
      <c r="AK24" s="666"/>
      <c r="AL24" s="666"/>
      <c r="AM24" s="666"/>
      <c r="AN24" s="666"/>
      <c r="AO24" s="666"/>
      <c r="AP24" s="666"/>
      <c r="AQ24" s="666"/>
      <c r="AR24" s="666"/>
      <c r="AS24" s="666"/>
      <c r="AT24" s="666"/>
      <c r="AU24" s="666"/>
      <c r="AV24" s="666"/>
      <c r="AW24" s="666"/>
      <c r="AX24" s="801"/>
    </row>
    <row r="25" spans="1:50" ht="25.5" hidden="1" customHeight="1">
      <c r="A25" s="13"/>
      <c r="B25" s="81"/>
      <c r="C25" s="81"/>
      <c r="D25" s="81"/>
      <c r="E25" s="81"/>
      <c r="F25" s="211"/>
      <c r="G25" s="273"/>
      <c r="H25" s="338"/>
      <c r="I25" s="338"/>
      <c r="J25" s="338"/>
      <c r="K25" s="338"/>
      <c r="L25" s="338"/>
      <c r="M25" s="338"/>
      <c r="N25" s="338"/>
      <c r="O25" s="404"/>
      <c r="P25" s="427"/>
      <c r="Q25" s="448"/>
      <c r="R25" s="448"/>
      <c r="S25" s="448"/>
      <c r="T25" s="448"/>
      <c r="U25" s="448"/>
      <c r="V25" s="462"/>
      <c r="W25" s="427"/>
      <c r="X25" s="448"/>
      <c r="Y25" s="448"/>
      <c r="Z25" s="448"/>
      <c r="AA25" s="448"/>
      <c r="AB25" s="448"/>
      <c r="AC25" s="462"/>
      <c r="AD25" s="643"/>
      <c r="AE25" s="666"/>
      <c r="AF25" s="666"/>
      <c r="AG25" s="666"/>
      <c r="AH25" s="666"/>
      <c r="AI25" s="666"/>
      <c r="AJ25" s="666"/>
      <c r="AK25" s="666"/>
      <c r="AL25" s="666"/>
      <c r="AM25" s="666"/>
      <c r="AN25" s="666"/>
      <c r="AO25" s="666"/>
      <c r="AP25" s="666"/>
      <c r="AQ25" s="666"/>
      <c r="AR25" s="666"/>
      <c r="AS25" s="666"/>
      <c r="AT25" s="666"/>
      <c r="AU25" s="666"/>
      <c r="AV25" s="666"/>
      <c r="AW25" s="666"/>
      <c r="AX25" s="801"/>
    </row>
    <row r="26" spans="1:50" ht="25.5" hidden="1" customHeight="1">
      <c r="A26" s="13"/>
      <c r="B26" s="81"/>
      <c r="C26" s="81"/>
      <c r="D26" s="81"/>
      <c r="E26" s="81"/>
      <c r="F26" s="211"/>
      <c r="G26" s="273"/>
      <c r="H26" s="338"/>
      <c r="I26" s="338"/>
      <c r="J26" s="338"/>
      <c r="K26" s="338"/>
      <c r="L26" s="338"/>
      <c r="M26" s="338"/>
      <c r="N26" s="338"/>
      <c r="O26" s="404"/>
      <c r="P26" s="427"/>
      <c r="Q26" s="448"/>
      <c r="R26" s="448"/>
      <c r="S26" s="448"/>
      <c r="T26" s="448"/>
      <c r="U26" s="448"/>
      <c r="V26" s="462"/>
      <c r="W26" s="427"/>
      <c r="X26" s="448"/>
      <c r="Y26" s="448"/>
      <c r="Z26" s="448"/>
      <c r="AA26" s="448"/>
      <c r="AB26" s="448"/>
      <c r="AC26" s="462"/>
      <c r="AD26" s="643"/>
      <c r="AE26" s="666"/>
      <c r="AF26" s="666"/>
      <c r="AG26" s="666"/>
      <c r="AH26" s="666"/>
      <c r="AI26" s="666"/>
      <c r="AJ26" s="666"/>
      <c r="AK26" s="666"/>
      <c r="AL26" s="666"/>
      <c r="AM26" s="666"/>
      <c r="AN26" s="666"/>
      <c r="AO26" s="666"/>
      <c r="AP26" s="666"/>
      <c r="AQ26" s="666"/>
      <c r="AR26" s="666"/>
      <c r="AS26" s="666"/>
      <c r="AT26" s="666"/>
      <c r="AU26" s="666"/>
      <c r="AV26" s="666"/>
      <c r="AW26" s="666"/>
      <c r="AX26" s="801"/>
    </row>
    <row r="27" spans="1:50" ht="25.5" hidden="1" customHeight="1">
      <c r="A27" s="13"/>
      <c r="B27" s="81"/>
      <c r="C27" s="81"/>
      <c r="D27" s="81"/>
      <c r="E27" s="81"/>
      <c r="F27" s="211"/>
      <c r="G27" s="273"/>
      <c r="H27" s="338"/>
      <c r="I27" s="338"/>
      <c r="J27" s="338"/>
      <c r="K27" s="338"/>
      <c r="L27" s="338"/>
      <c r="M27" s="338"/>
      <c r="N27" s="338"/>
      <c r="O27" s="404"/>
      <c r="P27" s="427"/>
      <c r="Q27" s="448"/>
      <c r="R27" s="448"/>
      <c r="S27" s="448"/>
      <c r="T27" s="448"/>
      <c r="U27" s="448"/>
      <c r="V27" s="462"/>
      <c r="W27" s="427"/>
      <c r="X27" s="448"/>
      <c r="Y27" s="448"/>
      <c r="Z27" s="448"/>
      <c r="AA27" s="448"/>
      <c r="AB27" s="448"/>
      <c r="AC27" s="462"/>
      <c r="AD27" s="643"/>
      <c r="AE27" s="666"/>
      <c r="AF27" s="666"/>
      <c r="AG27" s="666"/>
      <c r="AH27" s="666"/>
      <c r="AI27" s="666"/>
      <c r="AJ27" s="666"/>
      <c r="AK27" s="666"/>
      <c r="AL27" s="666"/>
      <c r="AM27" s="666"/>
      <c r="AN27" s="666"/>
      <c r="AO27" s="666"/>
      <c r="AP27" s="666"/>
      <c r="AQ27" s="666"/>
      <c r="AR27" s="666"/>
      <c r="AS27" s="666"/>
      <c r="AT27" s="666"/>
      <c r="AU27" s="666"/>
      <c r="AV27" s="666"/>
      <c r="AW27" s="666"/>
      <c r="AX27" s="801"/>
    </row>
    <row r="28" spans="1:50" ht="25.5" hidden="1" customHeight="1">
      <c r="A28" s="13"/>
      <c r="B28" s="81"/>
      <c r="C28" s="81"/>
      <c r="D28" s="81"/>
      <c r="E28" s="81"/>
      <c r="F28" s="211"/>
      <c r="G28" s="274" t="s">
        <v>152</v>
      </c>
      <c r="H28" s="339"/>
      <c r="I28" s="339"/>
      <c r="J28" s="339"/>
      <c r="K28" s="339"/>
      <c r="L28" s="339"/>
      <c r="M28" s="339"/>
      <c r="N28" s="339"/>
      <c r="O28" s="405"/>
      <c r="P28" s="428">
        <f>P29-SUM(P23:P27)</f>
        <v>0</v>
      </c>
      <c r="Q28" s="449"/>
      <c r="R28" s="449"/>
      <c r="S28" s="449"/>
      <c r="T28" s="449"/>
      <c r="U28" s="449"/>
      <c r="V28" s="463"/>
      <c r="W28" s="428">
        <f>W29-SUM(W23:W27)</f>
        <v>0</v>
      </c>
      <c r="X28" s="449"/>
      <c r="Y28" s="449"/>
      <c r="Z28" s="449"/>
      <c r="AA28" s="449"/>
      <c r="AB28" s="449"/>
      <c r="AC28" s="463"/>
      <c r="AD28" s="643"/>
      <c r="AE28" s="666"/>
      <c r="AF28" s="666"/>
      <c r="AG28" s="666"/>
      <c r="AH28" s="666"/>
      <c r="AI28" s="666"/>
      <c r="AJ28" s="666"/>
      <c r="AK28" s="666"/>
      <c r="AL28" s="666"/>
      <c r="AM28" s="666"/>
      <c r="AN28" s="666"/>
      <c r="AO28" s="666"/>
      <c r="AP28" s="666"/>
      <c r="AQ28" s="666"/>
      <c r="AR28" s="666"/>
      <c r="AS28" s="666"/>
      <c r="AT28" s="666"/>
      <c r="AU28" s="666"/>
      <c r="AV28" s="666"/>
      <c r="AW28" s="666"/>
      <c r="AX28" s="801"/>
    </row>
    <row r="29" spans="1:50" ht="25.5" customHeight="1">
      <c r="A29" s="14"/>
      <c r="B29" s="82"/>
      <c r="C29" s="82"/>
      <c r="D29" s="82"/>
      <c r="E29" s="82"/>
      <c r="F29" s="212"/>
      <c r="G29" s="275" t="s">
        <v>77</v>
      </c>
      <c r="H29" s="340"/>
      <c r="I29" s="340"/>
      <c r="J29" s="340"/>
      <c r="K29" s="340"/>
      <c r="L29" s="340"/>
      <c r="M29" s="340"/>
      <c r="N29" s="340"/>
      <c r="O29" s="406"/>
      <c r="P29" s="427">
        <f>AK13</f>
        <v>0</v>
      </c>
      <c r="Q29" s="448"/>
      <c r="R29" s="448"/>
      <c r="S29" s="448"/>
      <c r="T29" s="448"/>
      <c r="U29" s="448"/>
      <c r="V29" s="462"/>
      <c r="W29" s="465">
        <f>AR13</f>
        <v>0</v>
      </c>
      <c r="X29" s="478"/>
      <c r="Y29" s="478"/>
      <c r="Z29" s="478"/>
      <c r="AA29" s="478"/>
      <c r="AB29" s="478"/>
      <c r="AC29" s="615"/>
      <c r="AD29" s="644"/>
      <c r="AE29" s="644"/>
      <c r="AF29" s="644"/>
      <c r="AG29" s="644"/>
      <c r="AH29" s="644"/>
      <c r="AI29" s="644"/>
      <c r="AJ29" s="644"/>
      <c r="AK29" s="644"/>
      <c r="AL29" s="644"/>
      <c r="AM29" s="644"/>
      <c r="AN29" s="644"/>
      <c r="AO29" s="644"/>
      <c r="AP29" s="644"/>
      <c r="AQ29" s="644"/>
      <c r="AR29" s="644"/>
      <c r="AS29" s="644"/>
      <c r="AT29" s="644"/>
      <c r="AU29" s="644"/>
      <c r="AV29" s="644"/>
      <c r="AW29" s="644"/>
      <c r="AX29" s="802"/>
    </row>
    <row r="30" spans="1:50" ht="18.75" customHeight="1">
      <c r="A30" s="15" t="s">
        <v>406</v>
      </c>
      <c r="B30" s="83"/>
      <c r="C30" s="83"/>
      <c r="D30" s="83"/>
      <c r="E30" s="83"/>
      <c r="F30" s="213"/>
      <c r="G30" s="276" t="s">
        <v>200</v>
      </c>
      <c r="H30" s="341"/>
      <c r="I30" s="341"/>
      <c r="J30" s="341"/>
      <c r="K30" s="341"/>
      <c r="L30" s="341"/>
      <c r="M30" s="341"/>
      <c r="N30" s="341"/>
      <c r="O30" s="407"/>
      <c r="P30" s="432" t="s">
        <v>89</v>
      </c>
      <c r="Q30" s="341"/>
      <c r="R30" s="341"/>
      <c r="S30" s="341"/>
      <c r="T30" s="341"/>
      <c r="U30" s="341"/>
      <c r="V30" s="341"/>
      <c r="W30" s="341"/>
      <c r="X30" s="407"/>
      <c r="Y30" s="504"/>
      <c r="Z30" s="536"/>
      <c r="AA30" s="554"/>
      <c r="AB30" s="579" t="s">
        <v>46</v>
      </c>
      <c r="AC30" s="616"/>
      <c r="AD30" s="645"/>
      <c r="AE30" s="579" t="s">
        <v>419</v>
      </c>
      <c r="AF30" s="616"/>
      <c r="AG30" s="616"/>
      <c r="AH30" s="645"/>
      <c r="AI30" s="726" t="s">
        <v>80</v>
      </c>
      <c r="AJ30" s="726"/>
      <c r="AK30" s="726"/>
      <c r="AL30" s="579"/>
      <c r="AM30" s="726" t="s">
        <v>504</v>
      </c>
      <c r="AN30" s="726"/>
      <c r="AO30" s="726"/>
      <c r="AP30" s="579"/>
      <c r="AQ30" s="754" t="s">
        <v>305</v>
      </c>
      <c r="AR30" s="766"/>
      <c r="AS30" s="766"/>
      <c r="AT30" s="774"/>
      <c r="AU30" s="341" t="s">
        <v>235</v>
      </c>
      <c r="AV30" s="341"/>
      <c r="AW30" s="341"/>
      <c r="AX30" s="803"/>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5"/>
      <c r="Z31" s="395"/>
      <c r="AA31" s="499"/>
      <c r="AB31" s="580"/>
      <c r="AC31" s="305"/>
      <c r="AD31" s="495"/>
      <c r="AE31" s="580"/>
      <c r="AF31" s="305"/>
      <c r="AG31" s="305"/>
      <c r="AH31" s="495"/>
      <c r="AI31" s="727"/>
      <c r="AJ31" s="727"/>
      <c r="AK31" s="727"/>
      <c r="AL31" s="580"/>
      <c r="AM31" s="727"/>
      <c r="AN31" s="727"/>
      <c r="AO31" s="727"/>
      <c r="AP31" s="580"/>
      <c r="AQ31" s="755" t="s">
        <v>440</v>
      </c>
      <c r="AR31" s="681"/>
      <c r="AS31" s="346" t="s">
        <v>306</v>
      </c>
      <c r="AT31" s="414"/>
      <c r="AU31" s="767">
        <v>2</v>
      </c>
      <c r="AV31" s="767"/>
      <c r="AW31" s="291" t="s">
        <v>284</v>
      </c>
      <c r="AX31" s="804"/>
    </row>
    <row r="32" spans="1:50" ht="23.25" customHeight="1">
      <c r="A32" s="17"/>
      <c r="B32" s="84"/>
      <c r="C32" s="84"/>
      <c r="D32" s="84"/>
      <c r="E32" s="84"/>
      <c r="F32" s="214"/>
      <c r="G32" s="278" t="s">
        <v>642</v>
      </c>
      <c r="H32" s="315"/>
      <c r="I32" s="315"/>
      <c r="J32" s="315"/>
      <c r="K32" s="315"/>
      <c r="L32" s="315"/>
      <c r="M32" s="315"/>
      <c r="N32" s="315"/>
      <c r="O32" s="409"/>
      <c r="P32" s="238" t="s">
        <v>643</v>
      </c>
      <c r="Q32" s="238"/>
      <c r="R32" s="238"/>
      <c r="S32" s="238"/>
      <c r="T32" s="238"/>
      <c r="U32" s="238"/>
      <c r="V32" s="238"/>
      <c r="W32" s="238"/>
      <c r="X32" s="417"/>
      <c r="Y32" s="506" t="s">
        <v>54</v>
      </c>
      <c r="Z32" s="537"/>
      <c r="AA32" s="555"/>
      <c r="AB32" s="581" t="s">
        <v>51</v>
      </c>
      <c r="AC32" s="581"/>
      <c r="AD32" s="581"/>
      <c r="AE32" s="667" t="s">
        <v>440</v>
      </c>
      <c r="AF32" s="691"/>
      <c r="AG32" s="691"/>
      <c r="AH32" s="691"/>
      <c r="AI32" s="667">
        <v>60</v>
      </c>
      <c r="AJ32" s="691"/>
      <c r="AK32" s="691"/>
      <c r="AL32" s="691"/>
      <c r="AM32" s="667">
        <v>99.9</v>
      </c>
      <c r="AN32" s="691"/>
      <c r="AO32" s="691"/>
      <c r="AP32" s="691"/>
      <c r="AQ32" s="670" t="s">
        <v>440</v>
      </c>
      <c r="AR32" s="693"/>
      <c r="AS32" s="693"/>
      <c r="AT32" s="716"/>
      <c r="AU32" s="691">
        <v>99.9</v>
      </c>
      <c r="AV32" s="691"/>
      <c r="AW32" s="691"/>
      <c r="AX32" s="805"/>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96</v>
      </c>
      <c r="Z33" s="302"/>
      <c r="AA33" s="461"/>
      <c r="AB33" s="582" t="s">
        <v>51</v>
      </c>
      <c r="AC33" s="582"/>
      <c r="AD33" s="582"/>
      <c r="AE33" s="667" t="s">
        <v>440</v>
      </c>
      <c r="AF33" s="691"/>
      <c r="AG33" s="691"/>
      <c r="AH33" s="691"/>
      <c r="AI33" s="667" t="s">
        <v>440</v>
      </c>
      <c r="AJ33" s="691"/>
      <c r="AK33" s="691"/>
      <c r="AL33" s="691"/>
      <c r="AM33" s="667">
        <v>100</v>
      </c>
      <c r="AN33" s="691"/>
      <c r="AO33" s="691"/>
      <c r="AP33" s="691"/>
      <c r="AQ33" s="670" t="s">
        <v>440</v>
      </c>
      <c r="AR33" s="693"/>
      <c r="AS33" s="693"/>
      <c r="AT33" s="716"/>
      <c r="AU33" s="691">
        <v>100</v>
      </c>
      <c r="AV33" s="691"/>
      <c r="AW33" s="691"/>
      <c r="AX33" s="805"/>
    </row>
    <row r="34" spans="1:51" ht="45.7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58</v>
      </c>
      <c r="Z34" s="302"/>
      <c r="AA34" s="461"/>
      <c r="AB34" s="583" t="s">
        <v>51</v>
      </c>
      <c r="AC34" s="583"/>
      <c r="AD34" s="583"/>
      <c r="AE34" s="667" t="s">
        <v>440</v>
      </c>
      <c r="AF34" s="691"/>
      <c r="AG34" s="691"/>
      <c r="AH34" s="691"/>
      <c r="AI34" s="667" t="s">
        <v>440</v>
      </c>
      <c r="AJ34" s="691"/>
      <c r="AK34" s="691"/>
      <c r="AL34" s="691"/>
      <c r="AM34" s="667">
        <v>99.9</v>
      </c>
      <c r="AN34" s="691"/>
      <c r="AO34" s="691"/>
      <c r="AP34" s="691"/>
      <c r="AQ34" s="670" t="s">
        <v>440</v>
      </c>
      <c r="AR34" s="693"/>
      <c r="AS34" s="693"/>
      <c r="AT34" s="716"/>
      <c r="AU34" s="691">
        <v>99.9</v>
      </c>
      <c r="AV34" s="691"/>
      <c r="AW34" s="691"/>
      <c r="AX34" s="805"/>
    </row>
    <row r="35" spans="1:51" ht="23.25" customHeight="1">
      <c r="A35" s="19" t="s">
        <v>257</v>
      </c>
      <c r="B35" s="86"/>
      <c r="C35" s="86"/>
      <c r="D35" s="86"/>
      <c r="E35" s="86"/>
      <c r="F35" s="216"/>
      <c r="G35" s="278" t="s">
        <v>376</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6"/>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7"/>
    </row>
    <row r="37" spans="1:51" ht="18.75" hidden="1" customHeight="1">
      <c r="A37" s="21" t="s">
        <v>406</v>
      </c>
      <c r="B37" s="88"/>
      <c r="C37" s="88"/>
      <c r="D37" s="88"/>
      <c r="E37" s="88"/>
      <c r="F37" s="218"/>
      <c r="G37" s="281" t="s">
        <v>200</v>
      </c>
      <c r="H37" s="344"/>
      <c r="I37" s="344"/>
      <c r="J37" s="344"/>
      <c r="K37" s="344"/>
      <c r="L37" s="344"/>
      <c r="M37" s="344"/>
      <c r="N37" s="344"/>
      <c r="O37" s="412"/>
      <c r="P37" s="434" t="s">
        <v>89</v>
      </c>
      <c r="Q37" s="344"/>
      <c r="R37" s="344"/>
      <c r="S37" s="344"/>
      <c r="T37" s="344"/>
      <c r="U37" s="344"/>
      <c r="V37" s="344"/>
      <c r="W37" s="344"/>
      <c r="X37" s="412"/>
      <c r="Y37" s="507"/>
      <c r="Z37" s="509"/>
      <c r="AA37" s="556"/>
      <c r="AB37" s="584" t="s">
        <v>46</v>
      </c>
      <c r="AC37" s="617"/>
      <c r="AD37" s="646"/>
      <c r="AE37" s="65" t="s">
        <v>419</v>
      </c>
      <c r="AF37" s="65"/>
      <c r="AG37" s="65"/>
      <c r="AH37" s="65"/>
      <c r="AI37" s="65" t="s">
        <v>80</v>
      </c>
      <c r="AJ37" s="65"/>
      <c r="AK37" s="65"/>
      <c r="AL37" s="65"/>
      <c r="AM37" s="65" t="s">
        <v>504</v>
      </c>
      <c r="AN37" s="65"/>
      <c r="AO37" s="65"/>
      <c r="AP37" s="65"/>
      <c r="AQ37" s="601" t="s">
        <v>305</v>
      </c>
      <c r="AR37" s="355"/>
      <c r="AS37" s="355"/>
      <c r="AT37" s="496"/>
      <c r="AU37" s="344" t="s">
        <v>235</v>
      </c>
      <c r="AV37" s="344"/>
      <c r="AW37" s="344"/>
      <c r="AX37" s="808"/>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5"/>
      <c r="Z38" s="395"/>
      <c r="AA38" s="499"/>
      <c r="AB38" s="580"/>
      <c r="AC38" s="305"/>
      <c r="AD38" s="495"/>
      <c r="AE38" s="65"/>
      <c r="AF38" s="65"/>
      <c r="AG38" s="65"/>
      <c r="AH38" s="65"/>
      <c r="AI38" s="65"/>
      <c r="AJ38" s="65"/>
      <c r="AK38" s="65"/>
      <c r="AL38" s="65"/>
      <c r="AM38" s="65"/>
      <c r="AN38" s="65"/>
      <c r="AO38" s="65"/>
      <c r="AP38" s="65"/>
      <c r="AQ38" s="755"/>
      <c r="AR38" s="681"/>
      <c r="AS38" s="346" t="s">
        <v>306</v>
      </c>
      <c r="AT38" s="414"/>
      <c r="AU38" s="767"/>
      <c r="AV38" s="767"/>
      <c r="AW38" s="291" t="s">
        <v>284</v>
      </c>
      <c r="AX38" s="804"/>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6" t="s">
        <v>54</v>
      </c>
      <c r="Z39" s="537"/>
      <c r="AA39" s="555"/>
      <c r="AB39" s="581"/>
      <c r="AC39" s="581"/>
      <c r="AD39" s="581"/>
      <c r="AE39" s="667"/>
      <c r="AF39" s="691"/>
      <c r="AG39" s="691"/>
      <c r="AH39" s="691"/>
      <c r="AI39" s="667"/>
      <c r="AJ39" s="691"/>
      <c r="AK39" s="691"/>
      <c r="AL39" s="691"/>
      <c r="AM39" s="667"/>
      <c r="AN39" s="691"/>
      <c r="AO39" s="691"/>
      <c r="AP39" s="691"/>
      <c r="AQ39" s="670"/>
      <c r="AR39" s="693"/>
      <c r="AS39" s="693"/>
      <c r="AT39" s="716"/>
      <c r="AU39" s="691"/>
      <c r="AV39" s="691"/>
      <c r="AW39" s="691"/>
      <c r="AX39" s="805"/>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96</v>
      </c>
      <c r="Z40" s="302"/>
      <c r="AA40" s="461"/>
      <c r="AB40" s="582"/>
      <c r="AC40" s="582"/>
      <c r="AD40" s="582"/>
      <c r="AE40" s="667"/>
      <c r="AF40" s="691"/>
      <c r="AG40" s="691"/>
      <c r="AH40" s="691"/>
      <c r="AI40" s="667"/>
      <c r="AJ40" s="691"/>
      <c r="AK40" s="691"/>
      <c r="AL40" s="691"/>
      <c r="AM40" s="667"/>
      <c r="AN40" s="691"/>
      <c r="AO40" s="691"/>
      <c r="AP40" s="691"/>
      <c r="AQ40" s="670"/>
      <c r="AR40" s="693"/>
      <c r="AS40" s="693"/>
      <c r="AT40" s="716"/>
      <c r="AU40" s="691"/>
      <c r="AV40" s="691"/>
      <c r="AW40" s="691"/>
      <c r="AX40" s="805"/>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58</v>
      </c>
      <c r="Z41" s="302"/>
      <c r="AA41" s="461"/>
      <c r="AB41" s="583" t="s">
        <v>51</v>
      </c>
      <c r="AC41" s="583"/>
      <c r="AD41" s="583"/>
      <c r="AE41" s="667"/>
      <c r="AF41" s="691"/>
      <c r="AG41" s="691"/>
      <c r="AH41" s="691"/>
      <c r="AI41" s="667"/>
      <c r="AJ41" s="691"/>
      <c r="AK41" s="691"/>
      <c r="AL41" s="691"/>
      <c r="AM41" s="667"/>
      <c r="AN41" s="691"/>
      <c r="AO41" s="691"/>
      <c r="AP41" s="691"/>
      <c r="AQ41" s="670"/>
      <c r="AR41" s="693"/>
      <c r="AS41" s="693"/>
      <c r="AT41" s="716"/>
      <c r="AU41" s="691"/>
      <c r="AV41" s="691"/>
      <c r="AW41" s="691"/>
      <c r="AX41" s="805"/>
      <c r="AY41">
        <f t="shared" si="0"/>
        <v>0</v>
      </c>
    </row>
    <row r="42" spans="1:51" ht="23.25" hidden="1" customHeight="1">
      <c r="A42" s="19" t="s">
        <v>257</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6"/>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7"/>
      <c r="AY43">
        <f t="shared" si="0"/>
        <v>0</v>
      </c>
    </row>
    <row r="44" spans="1:51" ht="18.75" hidden="1" customHeight="1">
      <c r="A44" s="21" t="s">
        <v>406</v>
      </c>
      <c r="B44" s="88"/>
      <c r="C44" s="88"/>
      <c r="D44" s="88"/>
      <c r="E44" s="88"/>
      <c r="F44" s="218"/>
      <c r="G44" s="281" t="s">
        <v>200</v>
      </c>
      <c r="H44" s="344"/>
      <c r="I44" s="344"/>
      <c r="J44" s="344"/>
      <c r="K44" s="344"/>
      <c r="L44" s="344"/>
      <c r="M44" s="344"/>
      <c r="N44" s="344"/>
      <c r="O44" s="412"/>
      <c r="P44" s="434" t="s">
        <v>89</v>
      </c>
      <c r="Q44" s="344"/>
      <c r="R44" s="344"/>
      <c r="S44" s="344"/>
      <c r="T44" s="344"/>
      <c r="U44" s="344"/>
      <c r="V44" s="344"/>
      <c r="W44" s="344"/>
      <c r="X44" s="412"/>
      <c r="Y44" s="507"/>
      <c r="Z44" s="509"/>
      <c r="AA44" s="556"/>
      <c r="AB44" s="584" t="s">
        <v>46</v>
      </c>
      <c r="AC44" s="617"/>
      <c r="AD44" s="646"/>
      <c r="AE44" s="65" t="s">
        <v>419</v>
      </c>
      <c r="AF44" s="65"/>
      <c r="AG44" s="65"/>
      <c r="AH44" s="65"/>
      <c r="AI44" s="65" t="s">
        <v>80</v>
      </c>
      <c r="AJ44" s="65"/>
      <c r="AK44" s="65"/>
      <c r="AL44" s="65"/>
      <c r="AM44" s="65" t="s">
        <v>504</v>
      </c>
      <c r="AN44" s="65"/>
      <c r="AO44" s="65"/>
      <c r="AP44" s="65"/>
      <c r="AQ44" s="601" t="s">
        <v>305</v>
      </c>
      <c r="AR44" s="355"/>
      <c r="AS44" s="355"/>
      <c r="AT44" s="496"/>
      <c r="AU44" s="344" t="s">
        <v>235</v>
      </c>
      <c r="AV44" s="344"/>
      <c r="AW44" s="344"/>
      <c r="AX44" s="808"/>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5"/>
      <c r="Z45" s="395"/>
      <c r="AA45" s="499"/>
      <c r="AB45" s="580"/>
      <c r="AC45" s="305"/>
      <c r="AD45" s="495"/>
      <c r="AE45" s="65"/>
      <c r="AF45" s="65"/>
      <c r="AG45" s="65"/>
      <c r="AH45" s="65"/>
      <c r="AI45" s="65"/>
      <c r="AJ45" s="65"/>
      <c r="AK45" s="65"/>
      <c r="AL45" s="65"/>
      <c r="AM45" s="65"/>
      <c r="AN45" s="65"/>
      <c r="AO45" s="65"/>
      <c r="AP45" s="65"/>
      <c r="AQ45" s="755"/>
      <c r="AR45" s="681"/>
      <c r="AS45" s="346" t="s">
        <v>306</v>
      </c>
      <c r="AT45" s="414"/>
      <c r="AU45" s="767"/>
      <c r="AV45" s="767"/>
      <c r="AW45" s="291" t="s">
        <v>284</v>
      </c>
      <c r="AX45" s="804"/>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6" t="s">
        <v>54</v>
      </c>
      <c r="Z46" s="537"/>
      <c r="AA46" s="555"/>
      <c r="AB46" s="581"/>
      <c r="AC46" s="581"/>
      <c r="AD46" s="581"/>
      <c r="AE46" s="668"/>
      <c r="AF46" s="668"/>
      <c r="AG46" s="668"/>
      <c r="AH46" s="668"/>
      <c r="AI46" s="668"/>
      <c r="AJ46" s="668"/>
      <c r="AK46" s="668"/>
      <c r="AL46" s="668"/>
      <c r="AM46" s="668"/>
      <c r="AN46" s="668"/>
      <c r="AO46" s="668"/>
      <c r="AP46" s="668"/>
      <c r="AQ46" s="670"/>
      <c r="AR46" s="693"/>
      <c r="AS46" s="693"/>
      <c r="AT46" s="716"/>
      <c r="AU46" s="691"/>
      <c r="AV46" s="691"/>
      <c r="AW46" s="691"/>
      <c r="AX46" s="805"/>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96</v>
      </c>
      <c r="Z47" s="302"/>
      <c r="AA47" s="461"/>
      <c r="AB47" s="582"/>
      <c r="AC47" s="582"/>
      <c r="AD47" s="582"/>
      <c r="AE47" s="667"/>
      <c r="AF47" s="691"/>
      <c r="AG47" s="691"/>
      <c r="AH47" s="691"/>
      <c r="AI47" s="667"/>
      <c r="AJ47" s="691"/>
      <c r="AK47" s="691"/>
      <c r="AL47" s="691"/>
      <c r="AM47" s="667"/>
      <c r="AN47" s="691"/>
      <c r="AO47" s="691"/>
      <c r="AP47" s="691"/>
      <c r="AQ47" s="670"/>
      <c r="AR47" s="693"/>
      <c r="AS47" s="693"/>
      <c r="AT47" s="716"/>
      <c r="AU47" s="691"/>
      <c r="AV47" s="691"/>
      <c r="AW47" s="691"/>
      <c r="AX47" s="805"/>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58</v>
      </c>
      <c r="Z48" s="302"/>
      <c r="AA48" s="461"/>
      <c r="AB48" s="583" t="s">
        <v>51</v>
      </c>
      <c r="AC48" s="583"/>
      <c r="AD48" s="583"/>
      <c r="AE48" s="667"/>
      <c r="AF48" s="691"/>
      <c r="AG48" s="691"/>
      <c r="AH48" s="691"/>
      <c r="AI48" s="667"/>
      <c r="AJ48" s="691"/>
      <c r="AK48" s="691"/>
      <c r="AL48" s="691"/>
      <c r="AM48" s="667"/>
      <c r="AN48" s="691"/>
      <c r="AO48" s="691"/>
      <c r="AP48" s="691"/>
      <c r="AQ48" s="670"/>
      <c r="AR48" s="693"/>
      <c r="AS48" s="693"/>
      <c r="AT48" s="716"/>
      <c r="AU48" s="691"/>
      <c r="AV48" s="691"/>
      <c r="AW48" s="691"/>
      <c r="AX48" s="805"/>
      <c r="AY48">
        <f t="shared" si="1"/>
        <v>0</v>
      </c>
    </row>
    <row r="49" spans="1:51" ht="23.25" hidden="1" customHeight="1">
      <c r="A49" s="19" t="s">
        <v>257</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6"/>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7"/>
      <c r="AY50">
        <f t="shared" si="1"/>
        <v>0</v>
      </c>
    </row>
    <row r="51" spans="1:51" ht="18.75" hidden="1" customHeight="1">
      <c r="A51" s="16" t="s">
        <v>406</v>
      </c>
      <c r="B51" s="84"/>
      <c r="C51" s="84"/>
      <c r="D51" s="84"/>
      <c r="E51" s="84"/>
      <c r="F51" s="214"/>
      <c r="G51" s="281" t="s">
        <v>200</v>
      </c>
      <c r="H51" s="344"/>
      <c r="I51" s="344"/>
      <c r="J51" s="344"/>
      <c r="K51" s="344"/>
      <c r="L51" s="344"/>
      <c r="M51" s="344"/>
      <c r="N51" s="344"/>
      <c r="O51" s="412"/>
      <c r="P51" s="434" t="s">
        <v>89</v>
      </c>
      <c r="Q51" s="344"/>
      <c r="R51" s="344"/>
      <c r="S51" s="344"/>
      <c r="T51" s="344"/>
      <c r="U51" s="344"/>
      <c r="V51" s="344"/>
      <c r="W51" s="344"/>
      <c r="X51" s="412"/>
      <c r="Y51" s="507"/>
      <c r="Z51" s="509"/>
      <c r="AA51" s="556"/>
      <c r="AB51" s="584" t="s">
        <v>46</v>
      </c>
      <c r="AC51" s="617"/>
      <c r="AD51" s="646"/>
      <c r="AE51" s="65" t="s">
        <v>419</v>
      </c>
      <c r="AF51" s="65"/>
      <c r="AG51" s="65"/>
      <c r="AH51" s="65"/>
      <c r="AI51" s="65" t="s">
        <v>80</v>
      </c>
      <c r="AJ51" s="65"/>
      <c r="AK51" s="65"/>
      <c r="AL51" s="65"/>
      <c r="AM51" s="65" t="s">
        <v>504</v>
      </c>
      <c r="AN51" s="65"/>
      <c r="AO51" s="65"/>
      <c r="AP51" s="65"/>
      <c r="AQ51" s="601" t="s">
        <v>305</v>
      </c>
      <c r="AR51" s="355"/>
      <c r="AS51" s="355"/>
      <c r="AT51" s="496"/>
      <c r="AU51" s="777" t="s">
        <v>235</v>
      </c>
      <c r="AV51" s="777"/>
      <c r="AW51" s="777"/>
      <c r="AX51" s="809"/>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5"/>
      <c r="Z52" s="395"/>
      <c r="AA52" s="499"/>
      <c r="AB52" s="580"/>
      <c r="AC52" s="305"/>
      <c r="AD52" s="495"/>
      <c r="AE52" s="65"/>
      <c r="AF52" s="65"/>
      <c r="AG52" s="65"/>
      <c r="AH52" s="65"/>
      <c r="AI52" s="65"/>
      <c r="AJ52" s="65"/>
      <c r="AK52" s="65"/>
      <c r="AL52" s="65"/>
      <c r="AM52" s="65"/>
      <c r="AN52" s="65"/>
      <c r="AO52" s="65"/>
      <c r="AP52" s="65"/>
      <c r="AQ52" s="755"/>
      <c r="AR52" s="681"/>
      <c r="AS52" s="346" t="s">
        <v>306</v>
      </c>
      <c r="AT52" s="414"/>
      <c r="AU52" s="767"/>
      <c r="AV52" s="767"/>
      <c r="AW52" s="291" t="s">
        <v>284</v>
      </c>
      <c r="AX52" s="804"/>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6" t="s">
        <v>54</v>
      </c>
      <c r="Z53" s="537"/>
      <c r="AA53" s="555"/>
      <c r="AB53" s="581"/>
      <c r="AC53" s="581"/>
      <c r="AD53" s="581"/>
      <c r="AE53" s="667"/>
      <c r="AF53" s="691"/>
      <c r="AG53" s="691"/>
      <c r="AH53" s="691"/>
      <c r="AI53" s="667"/>
      <c r="AJ53" s="691"/>
      <c r="AK53" s="691"/>
      <c r="AL53" s="691"/>
      <c r="AM53" s="667"/>
      <c r="AN53" s="691"/>
      <c r="AO53" s="691"/>
      <c r="AP53" s="691"/>
      <c r="AQ53" s="670"/>
      <c r="AR53" s="693"/>
      <c r="AS53" s="693"/>
      <c r="AT53" s="716"/>
      <c r="AU53" s="691"/>
      <c r="AV53" s="691"/>
      <c r="AW53" s="691"/>
      <c r="AX53" s="805"/>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96</v>
      </c>
      <c r="Z54" s="302"/>
      <c r="AA54" s="461"/>
      <c r="AB54" s="582"/>
      <c r="AC54" s="582"/>
      <c r="AD54" s="582"/>
      <c r="AE54" s="667"/>
      <c r="AF54" s="691"/>
      <c r="AG54" s="691"/>
      <c r="AH54" s="691"/>
      <c r="AI54" s="667"/>
      <c r="AJ54" s="691"/>
      <c r="AK54" s="691"/>
      <c r="AL54" s="691"/>
      <c r="AM54" s="667"/>
      <c r="AN54" s="691"/>
      <c r="AO54" s="691"/>
      <c r="AP54" s="691"/>
      <c r="AQ54" s="670"/>
      <c r="AR54" s="693"/>
      <c r="AS54" s="693"/>
      <c r="AT54" s="716"/>
      <c r="AU54" s="691"/>
      <c r="AV54" s="691"/>
      <c r="AW54" s="691"/>
      <c r="AX54" s="805"/>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58</v>
      </c>
      <c r="Z55" s="302"/>
      <c r="AA55" s="461"/>
      <c r="AB55" s="585" t="s">
        <v>51</v>
      </c>
      <c r="AC55" s="585"/>
      <c r="AD55" s="585"/>
      <c r="AE55" s="667"/>
      <c r="AF55" s="691"/>
      <c r="AG55" s="691"/>
      <c r="AH55" s="691"/>
      <c r="AI55" s="667"/>
      <c r="AJ55" s="691"/>
      <c r="AK55" s="691"/>
      <c r="AL55" s="691"/>
      <c r="AM55" s="667"/>
      <c r="AN55" s="691"/>
      <c r="AO55" s="691"/>
      <c r="AP55" s="691"/>
      <c r="AQ55" s="670"/>
      <c r="AR55" s="693"/>
      <c r="AS55" s="693"/>
      <c r="AT55" s="716"/>
      <c r="AU55" s="691"/>
      <c r="AV55" s="691"/>
      <c r="AW55" s="691"/>
      <c r="AX55" s="805"/>
      <c r="AY55">
        <f t="shared" si="2"/>
        <v>0</v>
      </c>
    </row>
    <row r="56" spans="1:51" ht="23.25" hidden="1" customHeight="1">
      <c r="A56" s="19" t="s">
        <v>257</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6"/>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7"/>
      <c r="AY57">
        <f t="shared" si="2"/>
        <v>0</v>
      </c>
    </row>
    <row r="58" spans="1:51" ht="18.75" hidden="1" customHeight="1">
      <c r="A58" s="16" t="s">
        <v>406</v>
      </c>
      <c r="B58" s="84"/>
      <c r="C58" s="84"/>
      <c r="D58" s="84"/>
      <c r="E58" s="84"/>
      <c r="F58" s="214"/>
      <c r="G58" s="281" t="s">
        <v>200</v>
      </c>
      <c r="H58" s="344"/>
      <c r="I58" s="344"/>
      <c r="J58" s="344"/>
      <c r="K58" s="344"/>
      <c r="L58" s="344"/>
      <c r="M58" s="344"/>
      <c r="N58" s="344"/>
      <c r="O58" s="412"/>
      <c r="P58" s="434" t="s">
        <v>89</v>
      </c>
      <c r="Q58" s="344"/>
      <c r="R58" s="344"/>
      <c r="S58" s="344"/>
      <c r="T58" s="344"/>
      <c r="U58" s="344"/>
      <c r="V58" s="344"/>
      <c r="W58" s="344"/>
      <c r="X58" s="412"/>
      <c r="Y58" s="507"/>
      <c r="Z58" s="509"/>
      <c r="AA58" s="556"/>
      <c r="AB58" s="584" t="s">
        <v>46</v>
      </c>
      <c r="AC58" s="617"/>
      <c r="AD58" s="646"/>
      <c r="AE58" s="65" t="s">
        <v>419</v>
      </c>
      <c r="AF58" s="65"/>
      <c r="AG58" s="65"/>
      <c r="AH58" s="65"/>
      <c r="AI58" s="65" t="s">
        <v>80</v>
      </c>
      <c r="AJ58" s="65"/>
      <c r="AK58" s="65"/>
      <c r="AL58" s="65"/>
      <c r="AM58" s="65" t="s">
        <v>504</v>
      </c>
      <c r="AN58" s="65"/>
      <c r="AO58" s="65"/>
      <c r="AP58" s="65"/>
      <c r="AQ58" s="601" t="s">
        <v>305</v>
      </c>
      <c r="AR58" s="355"/>
      <c r="AS58" s="355"/>
      <c r="AT58" s="496"/>
      <c r="AU58" s="777" t="s">
        <v>235</v>
      </c>
      <c r="AV58" s="777"/>
      <c r="AW58" s="777"/>
      <c r="AX58" s="809"/>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5"/>
      <c r="Z59" s="395"/>
      <c r="AA59" s="499"/>
      <c r="AB59" s="580"/>
      <c r="AC59" s="305"/>
      <c r="AD59" s="495"/>
      <c r="AE59" s="65"/>
      <c r="AF59" s="65"/>
      <c r="AG59" s="65"/>
      <c r="AH59" s="65"/>
      <c r="AI59" s="65"/>
      <c r="AJ59" s="65"/>
      <c r="AK59" s="65"/>
      <c r="AL59" s="65"/>
      <c r="AM59" s="65"/>
      <c r="AN59" s="65"/>
      <c r="AO59" s="65"/>
      <c r="AP59" s="65"/>
      <c r="AQ59" s="755"/>
      <c r="AR59" s="681"/>
      <c r="AS59" s="346" t="s">
        <v>306</v>
      </c>
      <c r="AT59" s="414"/>
      <c r="AU59" s="767"/>
      <c r="AV59" s="767"/>
      <c r="AW59" s="291" t="s">
        <v>284</v>
      </c>
      <c r="AX59" s="804"/>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6" t="s">
        <v>54</v>
      </c>
      <c r="Z60" s="537"/>
      <c r="AA60" s="555"/>
      <c r="AB60" s="581"/>
      <c r="AC60" s="581"/>
      <c r="AD60" s="581"/>
      <c r="AE60" s="667"/>
      <c r="AF60" s="691"/>
      <c r="AG60" s="691"/>
      <c r="AH60" s="691"/>
      <c r="AI60" s="667"/>
      <c r="AJ60" s="691"/>
      <c r="AK60" s="691"/>
      <c r="AL60" s="691"/>
      <c r="AM60" s="667"/>
      <c r="AN60" s="691"/>
      <c r="AO60" s="691"/>
      <c r="AP60" s="691"/>
      <c r="AQ60" s="670"/>
      <c r="AR60" s="693"/>
      <c r="AS60" s="693"/>
      <c r="AT60" s="716"/>
      <c r="AU60" s="691"/>
      <c r="AV60" s="691"/>
      <c r="AW60" s="691"/>
      <c r="AX60" s="805"/>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96</v>
      </c>
      <c r="Z61" s="302"/>
      <c r="AA61" s="461"/>
      <c r="AB61" s="582"/>
      <c r="AC61" s="582"/>
      <c r="AD61" s="582"/>
      <c r="AE61" s="667"/>
      <c r="AF61" s="691"/>
      <c r="AG61" s="691"/>
      <c r="AH61" s="691"/>
      <c r="AI61" s="667"/>
      <c r="AJ61" s="691"/>
      <c r="AK61" s="691"/>
      <c r="AL61" s="691"/>
      <c r="AM61" s="667"/>
      <c r="AN61" s="691"/>
      <c r="AO61" s="691"/>
      <c r="AP61" s="691"/>
      <c r="AQ61" s="670"/>
      <c r="AR61" s="693"/>
      <c r="AS61" s="693"/>
      <c r="AT61" s="716"/>
      <c r="AU61" s="691"/>
      <c r="AV61" s="691"/>
      <c r="AW61" s="691"/>
      <c r="AX61" s="805"/>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58</v>
      </c>
      <c r="Z62" s="302"/>
      <c r="AA62" s="461"/>
      <c r="AB62" s="583" t="s">
        <v>51</v>
      </c>
      <c r="AC62" s="583"/>
      <c r="AD62" s="583"/>
      <c r="AE62" s="667"/>
      <c r="AF62" s="691"/>
      <c r="AG62" s="691"/>
      <c r="AH62" s="691"/>
      <c r="AI62" s="667"/>
      <c r="AJ62" s="691"/>
      <c r="AK62" s="691"/>
      <c r="AL62" s="691"/>
      <c r="AM62" s="667"/>
      <c r="AN62" s="691"/>
      <c r="AO62" s="691"/>
      <c r="AP62" s="691"/>
      <c r="AQ62" s="670"/>
      <c r="AR62" s="693"/>
      <c r="AS62" s="693"/>
      <c r="AT62" s="716"/>
      <c r="AU62" s="691"/>
      <c r="AV62" s="691"/>
      <c r="AW62" s="691"/>
      <c r="AX62" s="805"/>
      <c r="AY62">
        <f t="shared" si="3"/>
        <v>0</v>
      </c>
    </row>
    <row r="63" spans="1:51" ht="23.25" hidden="1" customHeight="1">
      <c r="A63" s="19" t="s">
        <v>257</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6"/>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7"/>
      <c r="AY64">
        <f t="shared" si="3"/>
        <v>0</v>
      </c>
    </row>
    <row r="65" spans="1:51" ht="18.75" hidden="1" customHeight="1">
      <c r="A65" s="23" t="s">
        <v>271</v>
      </c>
      <c r="B65" s="90"/>
      <c r="C65" s="90"/>
      <c r="D65" s="90"/>
      <c r="E65" s="90"/>
      <c r="F65" s="220"/>
      <c r="G65" s="282"/>
      <c r="H65" s="345" t="s">
        <v>200</v>
      </c>
      <c r="I65" s="345"/>
      <c r="J65" s="345"/>
      <c r="K65" s="345"/>
      <c r="L65" s="345"/>
      <c r="M65" s="345"/>
      <c r="N65" s="345"/>
      <c r="O65" s="413"/>
      <c r="P65" s="435" t="s">
        <v>89</v>
      </c>
      <c r="Q65" s="345"/>
      <c r="R65" s="345"/>
      <c r="S65" s="345"/>
      <c r="T65" s="345"/>
      <c r="U65" s="345"/>
      <c r="V65" s="413"/>
      <c r="W65" s="466" t="s">
        <v>118</v>
      </c>
      <c r="X65" s="479"/>
      <c r="Y65" s="508"/>
      <c r="Z65" s="508"/>
      <c r="AA65" s="557"/>
      <c r="AB65" s="435" t="s">
        <v>46</v>
      </c>
      <c r="AC65" s="345"/>
      <c r="AD65" s="413"/>
      <c r="AE65" s="65" t="s">
        <v>419</v>
      </c>
      <c r="AF65" s="65"/>
      <c r="AG65" s="65"/>
      <c r="AH65" s="65"/>
      <c r="AI65" s="65" t="s">
        <v>80</v>
      </c>
      <c r="AJ65" s="65"/>
      <c r="AK65" s="65"/>
      <c r="AL65" s="65"/>
      <c r="AM65" s="65" t="s">
        <v>504</v>
      </c>
      <c r="AN65" s="65"/>
      <c r="AO65" s="65"/>
      <c r="AP65" s="65"/>
      <c r="AQ65" s="435" t="s">
        <v>305</v>
      </c>
      <c r="AR65" s="345"/>
      <c r="AS65" s="345"/>
      <c r="AT65" s="413"/>
      <c r="AU65" s="697" t="s">
        <v>235</v>
      </c>
      <c r="AV65" s="697"/>
      <c r="AW65" s="697"/>
      <c r="AX65" s="810"/>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7"/>
      <c r="X66" s="480"/>
      <c r="Y66" s="509"/>
      <c r="Z66" s="509"/>
      <c r="AA66" s="556"/>
      <c r="AB66" s="436"/>
      <c r="AC66" s="346"/>
      <c r="AD66" s="414"/>
      <c r="AE66" s="65"/>
      <c r="AF66" s="65"/>
      <c r="AG66" s="65"/>
      <c r="AH66" s="65"/>
      <c r="AI66" s="65"/>
      <c r="AJ66" s="65"/>
      <c r="AK66" s="65"/>
      <c r="AL66" s="65"/>
      <c r="AM66" s="65"/>
      <c r="AN66" s="65"/>
      <c r="AO66" s="65"/>
      <c r="AP66" s="65"/>
      <c r="AQ66" s="755"/>
      <c r="AR66" s="681"/>
      <c r="AS66" s="346" t="s">
        <v>306</v>
      </c>
      <c r="AT66" s="414"/>
      <c r="AU66" s="767"/>
      <c r="AV66" s="767"/>
      <c r="AW66" s="346" t="s">
        <v>284</v>
      </c>
      <c r="AX66" s="811"/>
      <c r="AY66">
        <f t="shared" ref="AY66:AY72" si="4">$AY$65</f>
        <v>0</v>
      </c>
    </row>
    <row r="67" spans="1:51" ht="23.25" hidden="1" customHeight="1">
      <c r="A67" s="24"/>
      <c r="B67" s="91"/>
      <c r="C67" s="91"/>
      <c r="D67" s="91"/>
      <c r="E67" s="91"/>
      <c r="F67" s="221"/>
      <c r="G67" s="284" t="s">
        <v>311</v>
      </c>
      <c r="H67" s="347"/>
      <c r="I67" s="368"/>
      <c r="J67" s="368"/>
      <c r="K67" s="368"/>
      <c r="L67" s="368"/>
      <c r="M67" s="368"/>
      <c r="N67" s="368"/>
      <c r="O67" s="415"/>
      <c r="P67" s="347"/>
      <c r="Q67" s="368"/>
      <c r="R67" s="368"/>
      <c r="S67" s="368"/>
      <c r="T67" s="368"/>
      <c r="U67" s="368"/>
      <c r="V67" s="415"/>
      <c r="W67" s="468"/>
      <c r="X67" s="481"/>
      <c r="Y67" s="510" t="s">
        <v>54</v>
      </c>
      <c r="Z67" s="510"/>
      <c r="AA67" s="558"/>
      <c r="AB67" s="586" t="s">
        <v>92</v>
      </c>
      <c r="AC67" s="586"/>
      <c r="AD67" s="586"/>
      <c r="AE67" s="667"/>
      <c r="AF67" s="691"/>
      <c r="AG67" s="691"/>
      <c r="AH67" s="691"/>
      <c r="AI67" s="667"/>
      <c r="AJ67" s="691"/>
      <c r="AK67" s="691"/>
      <c r="AL67" s="691"/>
      <c r="AM67" s="667"/>
      <c r="AN67" s="691"/>
      <c r="AO67" s="691"/>
      <c r="AP67" s="691"/>
      <c r="AQ67" s="667"/>
      <c r="AR67" s="691"/>
      <c r="AS67" s="691"/>
      <c r="AT67" s="712"/>
      <c r="AU67" s="691"/>
      <c r="AV67" s="691"/>
      <c r="AW67" s="691"/>
      <c r="AX67" s="805"/>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9"/>
      <c r="X68" s="482"/>
      <c r="Y68" s="131" t="s">
        <v>96</v>
      </c>
      <c r="Z68" s="131"/>
      <c r="AA68" s="187"/>
      <c r="AB68" s="587" t="s">
        <v>92</v>
      </c>
      <c r="AC68" s="587"/>
      <c r="AD68" s="587"/>
      <c r="AE68" s="667"/>
      <c r="AF68" s="691"/>
      <c r="AG68" s="691"/>
      <c r="AH68" s="691"/>
      <c r="AI68" s="667"/>
      <c r="AJ68" s="691"/>
      <c r="AK68" s="691"/>
      <c r="AL68" s="691"/>
      <c r="AM68" s="667"/>
      <c r="AN68" s="691"/>
      <c r="AO68" s="691"/>
      <c r="AP68" s="691"/>
      <c r="AQ68" s="667"/>
      <c r="AR68" s="691"/>
      <c r="AS68" s="691"/>
      <c r="AT68" s="712"/>
      <c r="AU68" s="691"/>
      <c r="AV68" s="691"/>
      <c r="AW68" s="691"/>
      <c r="AX68" s="805"/>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70"/>
      <c r="X69" s="483"/>
      <c r="Y69" s="131" t="s">
        <v>58</v>
      </c>
      <c r="Z69" s="131"/>
      <c r="AA69" s="187"/>
      <c r="AB69" s="588" t="s">
        <v>51</v>
      </c>
      <c r="AC69" s="588"/>
      <c r="AD69" s="588"/>
      <c r="AE69" s="669"/>
      <c r="AF69" s="692"/>
      <c r="AG69" s="692"/>
      <c r="AH69" s="692"/>
      <c r="AI69" s="669"/>
      <c r="AJ69" s="692"/>
      <c r="AK69" s="692"/>
      <c r="AL69" s="692"/>
      <c r="AM69" s="669"/>
      <c r="AN69" s="692"/>
      <c r="AO69" s="692"/>
      <c r="AP69" s="692"/>
      <c r="AQ69" s="667"/>
      <c r="AR69" s="691"/>
      <c r="AS69" s="691"/>
      <c r="AT69" s="712"/>
      <c r="AU69" s="691"/>
      <c r="AV69" s="691"/>
      <c r="AW69" s="691"/>
      <c r="AX69" s="805"/>
      <c r="AY69">
        <f t="shared" si="4"/>
        <v>0</v>
      </c>
    </row>
    <row r="70" spans="1:51" ht="23.25" hidden="1" customHeight="1">
      <c r="A70" s="24" t="s">
        <v>411</v>
      </c>
      <c r="B70" s="91"/>
      <c r="C70" s="91"/>
      <c r="D70" s="91"/>
      <c r="E70" s="91"/>
      <c r="F70" s="221"/>
      <c r="G70" s="285" t="s">
        <v>303</v>
      </c>
      <c r="H70" s="349"/>
      <c r="I70" s="349"/>
      <c r="J70" s="349"/>
      <c r="K70" s="349"/>
      <c r="L70" s="349"/>
      <c r="M70" s="349"/>
      <c r="N70" s="349"/>
      <c r="O70" s="349"/>
      <c r="P70" s="349"/>
      <c r="Q70" s="349"/>
      <c r="R70" s="349"/>
      <c r="S70" s="349"/>
      <c r="T70" s="349"/>
      <c r="U70" s="349"/>
      <c r="V70" s="349"/>
      <c r="W70" s="471" t="s">
        <v>423</v>
      </c>
      <c r="X70" s="484"/>
      <c r="Y70" s="510" t="s">
        <v>54</v>
      </c>
      <c r="Z70" s="510"/>
      <c r="AA70" s="558"/>
      <c r="AB70" s="586" t="s">
        <v>92</v>
      </c>
      <c r="AC70" s="586"/>
      <c r="AD70" s="586"/>
      <c r="AE70" s="667"/>
      <c r="AF70" s="691"/>
      <c r="AG70" s="691"/>
      <c r="AH70" s="691"/>
      <c r="AI70" s="667"/>
      <c r="AJ70" s="691"/>
      <c r="AK70" s="691"/>
      <c r="AL70" s="691"/>
      <c r="AM70" s="667"/>
      <c r="AN70" s="691"/>
      <c r="AO70" s="691"/>
      <c r="AP70" s="691"/>
      <c r="AQ70" s="667"/>
      <c r="AR70" s="691"/>
      <c r="AS70" s="691"/>
      <c r="AT70" s="712"/>
      <c r="AU70" s="691"/>
      <c r="AV70" s="691"/>
      <c r="AW70" s="691"/>
      <c r="AX70" s="805"/>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2"/>
      <c r="X71" s="485"/>
      <c r="Y71" s="131" t="s">
        <v>96</v>
      </c>
      <c r="Z71" s="131"/>
      <c r="AA71" s="187"/>
      <c r="AB71" s="587" t="s">
        <v>92</v>
      </c>
      <c r="AC71" s="587"/>
      <c r="AD71" s="587"/>
      <c r="AE71" s="667"/>
      <c r="AF71" s="691"/>
      <c r="AG71" s="691"/>
      <c r="AH71" s="691"/>
      <c r="AI71" s="667"/>
      <c r="AJ71" s="691"/>
      <c r="AK71" s="691"/>
      <c r="AL71" s="691"/>
      <c r="AM71" s="667"/>
      <c r="AN71" s="691"/>
      <c r="AO71" s="691"/>
      <c r="AP71" s="691"/>
      <c r="AQ71" s="667"/>
      <c r="AR71" s="691"/>
      <c r="AS71" s="691"/>
      <c r="AT71" s="712"/>
      <c r="AU71" s="691"/>
      <c r="AV71" s="691"/>
      <c r="AW71" s="691"/>
      <c r="AX71" s="805"/>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3"/>
      <c r="X72" s="486"/>
      <c r="Y72" s="131" t="s">
        <v>58</v>
      </c>
      <c r="Z72" s="131"/>
      <c r="AA72" s="187"/>
      <c r="AB72" s="588" t="s">
        <v>51</v>
      </c>
      <c r="AC72" s="588"/>
      <c r="AD72" s="588"/>
      <c r="AE72" s="669"/>
      <c r="AF72" s="692"/>
      <c r="AG72" s="692"/>
      <c r="AH72" s="692"/>
      <c r="AI72" s="669"/>
      <c r="AJ72" s="692"/>
      <c r="AK72" s="692"/>
      <c r="AL72" s="692"/>
      <c r="AM72" s="669"/>
      <c r="AN72" s="692"/>
      <c r="AO72" s="692"/>
      <c r="AP72" s="749"/>
      <c r="AQ72" s="667"/>
      <c r="AR72" s="691"/>
      <c r="AS72" s="691"/>
      <c r="AT72" s="712"/>
      <c r="AU72" s="691"/>
      <c r="AV72" s="691"/>
      <c r="AW72" s="691"/>
      <c r="AX72" s="805"/>
      <c r="AY72">
        <f t="shared" si="4"/>
        <v>0</v>
      </c>
    </row>
    <row r="73" spans="1:51" ht="18.75" hidden="1" customHeight="1">
      <c r="A73" s="23" t="s">
        <v>271</v>
      </c>
      <c r="B73" s="90"/>
      <c r="C73" s="90"/>
      <c r="D73" s="90"/>
      <c r="E73" s="90"/>
      <c r="F73" s="220"/>
      <c r="G73" s="287"/>
      <c r="H73" s="345" t="s">
        <v>200</v>
      </c>
      <c r="I73" s="345"/>
      <c r="J73" s="345"/>
      <c r="K73" s="345"/>
      <c r="L73" s="345"/>
      <c r="M73" s="345"/>
      <c r="N73" s="345"/>
      <c r="O73" s="413"/>
      <c r="P73" s="435" t="s">
        <v>89</v>
      </c>
      <c r="Q73" s="345"/>
      <c r="R73" s="345"/>
      <c r="S73" s="345"/>
      <c r="T73" s="345"/>
      <c r="U73" s="345"/>
      <c r="V73" s="345"/>
      <c r="W73" s="345"/>
      <c r="X73" s="413"/>
      <c r="Y73" s="511"/>
      <c r="Z73" s="538"/>
      <c r="AA73" s="559"/>
      <c r="AB73" s="435" t="s">
        <v>46</v>
      </c>
      <c r="AC73" s="345"/>
      <c r="AD73" s="413"/>
      <c r="AE73" s="65" t="s">
        <v>419</v>
      </c>
      <c r="AF73" s="65"/>
      <c r="AG73" s="65"/>
      <c r="AH73" s="65"/>
      <c r="AI73" s="65" t="s">
        <v>80</v>
      </c>
      <c r="AJ73" s="65"/>
      <c r="AK73" s="65"/>
      <c r="AL73" s="65"/>
      <c r="AM73" s="65" t="s">
        <v>504</v>
      </c>
      <c r="AN73" s="65"/>
      <c r="AO73" s="65"/>
      <c r="AP73" s="65"/>
      <c r="AQ73" s="435" t="s">
        <v>305</v>
      </c>
      <c r="AR73" s="345"/>
      <c r="AS73" s="345"/>
      <c r="AT73" s="413"/>
      <c r="AU73" s="677" t="s">
        <v>235</v>
      </c>
      <c r="AV73" s="697"/>
      <c r="AW73" s="697"/>
      <c r="AX73" s="810"/>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2"/>
      <c r="Z74" s="539"/>
      <c r="AA74" s="560"/>
      <c r="AB74" s="436"/>
      <c r="AC74" s="346"/>
      <c r="AD74" s="414"/>
      <c r="AE74" s="65"/>
      <c r="AF74" s="65"/>
      <c r="AG74" s="65"/>
      <c r="AH74" s="65"/>
      <c r="AI74" s="65"/>
      <c r="AJ74" s="65"/>
      <c r="AK74" s="65"/>
      <c r="AL74" s="65"/>
      <c r="AM74" s="65"/>
      <c r="AN74" s="65"/>
      <c r="AO74" s="65"/>
      <c r="AP74" s="65"/>
      <c r="AQ74" s="755"/>
      <c r="AR74" s="681"/>
      <c r="AS74" s="346" t="s">
        <v>306</v>
      </c>
      <c r="AT74" s="414"/>
      <c r="AU74" s="755"/>
      <c r="AV74" s="681"/>
      <c r="AW74" s="346" t="s">
        <v>284</v>
      </c>
      <c r="AX74" s="811"/>
      <c r="AY74">
        <f>$AY$73</f>
        <v>0</v>
      </c>
    </row>
    <row r="75" spans="1:51" ht="23.25" hidden="1" customHeight="1">
      <c r="A75" s="24"/>
      <c r="B75" s="91"/>
      <c r="C75" s="91"/>
      <c r="D75" s="91"/>
      <c r="E75" s="91"/>
      <c r="F75" s="221"/>
      <c r="G75" s="284" t="s">
        <v>311</v>
      </c>
      <c r="H75" s="238"/>
      <c r="I75" s="238"/>
      <c r="J75" s="238"/>
      <c r="K75" s="238"/>
      <c r="L75" s="238"/>
      <c r="M75" s="238"/>
      <c r="N75" s="238"/>
      <c r="O75" s="417"/>
      <c r="P75" s="238"/>
      <c r="Q75" s="238"/>
      <c r="R75" s="238"/>
      <c r="S75" s="238"/>
      <c r="T75" s="238"/>
      <c r="U75" s="238"/>
      <c r="V75" s="238"/>
      <c r="W75" s="238"/>
      <c r="X75" s="417"/>
      <c r="Y75" s="513" t="s">
        <v>54</v>
      </c>
      <c r="Z75" s="510"/>
      <c r="AA75" s="558"/>
      <c r="AB75" s="589"/>
      <c r="AC75" s="589"/>
      <c r="AD75" s="589"/>
      <c r="AE75" s="670"/>
      <c r="AF75" s="693"/>
      <c r="AG75" s="693"/>
      <c r="AH75" s="693"/>
      <c r="AI75" s="670"/>
      <c r="AJ75" s="693"/>
      <c r="AK75" s="693"/>
      <c r="AL75" s="693"/>
      <c r="AM75" s="670"/>
      <c r="AN75" s="693"/>
      <c r="AO75" s="693"/>
      <c r="AP75" s="693"/>
      <c r="AQ75" s="670"/>
      <c r="AR75" s="693"/>
      <c r="AS75" s="693"/>
      <c r="AT75" s="716"/>
      <c r="AU75" s="691"/>
      <c r="AV75" s="691"/>
      <c r="AW75" s="691"/>
      <c r="AX75" s="805"/>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96</v>
      </c>
      <c r="Z76" s="131"/>
      <c r="AA76" s="187"/>
      <c r="AB76" s="590"/>
      <c r="AC76" s="590"/>
      <c r="AD76" s="590"/>
      <c r="AE76" s="670"/>
      <c r="AF76" s="693"/>
      <c r="AG76" s="693"/>
      <c r="AH76" s="693"/>
      <c r="AI76" s="670"/>
      <c r="AJ76" s="693"/>
      <c r="AK76" s="693"/>
      <c r="AL76" s="693"/>
      <c r="AM76" s="670"/>
      <c r="AN76" s="693"/>
      <c r="AO76" s="693"/>
      <c r="AP76" s="693"/>
      <c r="AQ76" s="670"/>
      <c r="AR76" s="693"/>
      <c r="AS76" s="693"/>
      <c r="AT76" s="716"/>
      <c r="AU76" s="691"/>
      <c r="AV76" s="691"/>
      <c r="AW76" s="691"/>
      <c r="AX76" s="805"/>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58</v>
      </c>
      <c r="Z77" s="345"/>
      <c r="AA77" s="413"/>
      <c r="AB77" s="591" t="s">
        <v>51</v>
      </c>
      <c r="AC77" s="591"/>
      <c r="AD77" s="591"/>
      <c r="AE77" s="671"/>
      <c r="AF77" s="694"/>
      <c r="AG77" s="694"/>
      <c r="AH77" s="694"/>
      <c r="AI77" s="671"/>
      <c r="AJ77" s="694"/>
      <c r="AK77" s="694"/>
      <c r="AL77" s="694"/>
      <c r="AM77" s="671"/>
      <c r="AN77" s="694"/>
      <c r="AO77" s="694"/>
      <c r="AP77" s="694"/>
      <c r="AQ77" s="670"/>
      <c r="AR77" s="693"/>
      <c r="AS77" s="693"/>
      <c r="AT77" s="716"/>
      <c r="AU77" s="691"/>
      <c r="AV77" s="691"/>
      <c r="AW77" s="691"/>
      <c r="AX77" s="805"/>
      <c r="AY77">
        <f>$AY$73</f>
        <v>0</v>
      </c>
    </row>
    <row r="78" spans="1:51" ht="69.75" hidden="1" customHeight="1">
      <c r="A78" s="26" t="s">
        <v>292</v>
      </c>
      <c r="B78" s="93"/>
      <c r="C78" s="93"/>
      <c r="D78" s="93"/>
      <c r="E78" s="92" t="s">
        <v>44</v>
      </c>
      <c r="F78" s="222"/>
      <c r="G78" s="289" t="s">
        <v>303</v>
      </c>
      <c r="H78" s="352"/>
      <c r="I78" s="370"/>
      <c r="J78" s="370"/>
      <c r="K78" s="370"/>
      <c r="L78" s="370"/>
      <c r="M78" s="370"/>
      <c r="N78" s="370"/>
      <c r="O78" s="420"/>
      <c r="P78" s="203"/>
      <c r="Q78" s="203"/>
      <c r="R78" s="203"/>
      <c r="S78" s="203"/>
      <c r="T78" s="203"/>
      <c r="U78" s="203"/>
      <c r="V78" s="203"/>
      <c r="W78" s="203"/>
      <c r="X78" s="203"/>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812"/>
      <c r="AY78">
        <f>$AY$73</f>
        <v>0</v>
      </c>
    </row>
    <row r="79" spans="1:51" ht="18.75" hidden="1" customHeight="1">
      <c r="A79" s="27" t="s">
        <v>251</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41" t="s">
        <v>405</v>
      </c>
      <c r="AP79" s="750"/>
      <c r="AQ79" s="750"/>
      <c r="AR79" s="744"/>
      <c r="AS79" s="741"/>
      <c r="AT79" s="750"/>
      <c r="AU79" s="750"/>
      <c r="AV79" s="750"/>
      <c r="AW79" s="750"/>
      <c r="AX79" s="813"/>
      <c r="AY79">
        <f>COUNTIF($AR$79,"☑")</f>
        <v>0</v>
      </c>
    </row>
    <row r="80" spans="1:51" ht="18.75" hidden="1" customHeight="1">
      <c r="A80" s="28" t="s">
        <v>195</v>
      </c>
      <c r="B80" s="95" t="s">
        <v>328</v>
      </c>
      <c r="C80" s="141"/>
      <c r="D80" s="141"/>
      <c r="E80" s="141"/>
      <c r="F80" s="223"/>
      <c r="G80" s="290" t="s">
        <v>56</v>
      </c>
      <c r="H80" s="290"/>
      <c r="I80" s="290"/>
      <c r="J80" s="290"/>
      <c r="K80" s="290"/>
      <c r="L80" s="290"/>
      <c r="M80" s="290"/>
      <c r="N80" s="290"/>
      <c r="O80" s="290"/>
      <c r="P80" s="290"/>
      <c r="Q80" s="290"/>
      <c r="R80" s="290"/>
      <c r="S80" s="290"/>
      <c r="T80" s="290"/>
      <c r="U80" s="290"/>
      <c r="V80" s="290"/>
      <c r="W80" s="290"/>
      <c r="X80" s="290"/>
      <c r="Y80" s="290"/>
      <c r="Z80" s="290"/>
      <c r="AA80" s="421"/>
      <c r="AB80" s="437" t="s">
        <v>174</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4"/>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4"/>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1"/>
      <c r="AB82" s="592"/>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5"/>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2"/>
      <c r="AB83" s="593"/>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6"/>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6"/>
      <c r="AB84" s="594"/>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7"/>
      <c r="AY84">
        <f t="shared" si="5"/>
        <v>0</v>
      </c>
    </row>
    <row r="85" spans="1:51" ht="18.75" hidden="1" customHeight="1">
      <c r="A85" s="29"/>
      <c r="B85" s="98" t="s">
        <v>249</v>
      </c>
      <c r="C85" s="98"/>
      <c r="D85" s="98"/>
      <c r="E85" s="98"/>
      <c r="F85" s="224"/>
      <c r="G85" s="295" t="s">
        <v>33</v>
      </c>
      <c r="H85" s="290"/>
      <c r="I85" s="290"/>
      <c r="J85" s="290"/>
      <c r="K85" s="290"/>
      <c r="L85" s="290"/>
      <c r="M85" s="290"/>
      <c r="N85" s="290"/>
      <c r="O85" s="421"/>
      <c r="P85" s="437" t="s">
        <v>116</v>
      </c>
      <c r="Q85" s="290"/>
      <c r="R85" s="290"/>
      <c r="S85" s="290"/>
      <c r="T85" s="290"/>
      <c r="U85" s="290"/>
      <c r="V85" s="290"/>
      <c r="W85" s="290"/>
      <c r="X85" s="421"/>
      <c r="Y85" s="515"/>
      <c r="Z85" s="540"/>
      <c r="AA85" s="563"/>
      <c r="AB85" s="595" t="s">
        <v>46</v>
      </c>
      <c r="AC85" s="618"/>
      <c r="AD85" s="647"/>
      <c r="AE85" s="65" t="s">
        <v>419</v>
      </c>
      <c r="AF85" s="65"/>
      <c r="AG85" s="65"/>
      <c r="AH85" s="65"/>
      <c r="AI85" s="65" t="s">
        <v>80</v>
      </c>
      <c r="AJ85" s="65"/>
      <c r="AK85" s="65"/>
      <c r="AL85" s="65"/>
      <c r="AM85" s="65" t="s">
        <v>504</v>
      </c>
      <c r="AN85" s="65"/>
      <c r="AO85" s="65"/>
      <c r="AP85" s="65"/>
      <c r="AQ85" s="435" t="s">
        <v>305</v>
      </c>
      <c r="AR85" s="345"/>
      <c r="AS85" s="345"/>
      <c r="AT85" s="413"/>
      <c r="AU85" s="778" t="s">
        <v>235</v>
      </c>
      <c r="AV85" s="778"/>
      <c r="AW85" s="778"/>
      <c r="AX85" s="818"/>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5"/>
      <c r="Z86" s="540"/>
      <c r="AA86" s="563"/>
      <c r="AB86" s="580"/>
      <c r="AC86" s="305"/>
      <c r="AD86" s="495"/>
      <c r="AE86" s="65"/>
      <c r="AF86" s="65"/>
      <c r="AG86" s="65"/>
      <c r="AH86" s="65"/>
      <c r="AI86" s="65"/>
      <c r="AJ86" s="65"/>
      <c r="AK86" s="65"/>
      <c r="AL86" s="65"/>
      <c r="AM86" s="65"/>
      <c r="AN86" s="65"/>
      <c r="AO86" s="65"/>
      <c r="AP86" s="65"/>
      <c r="AQ86" s="756"/>
      <c r="AR86" s="767"/>
      <c r="AS86" s="346" t="s">
        <v>306</v>
      </c>
      <c r="AT86" s="414"/>
      <c r="AU86" s="767"/>
      <c r="AV86" s="767"/>
      <c r="AW86" s="291" t="s">
        <v>284</v>
      </c>
      <c r="AX86" s="804"/>
      <c r="AY86">
        <f t="shared" si="5"/>
        <v>0</v>
      </c>
    </row>
    <row r="87" spans="1:51" ht="23.25" hidden="1" customHeight="1">
      <c r="A87" s="29"/>
      <c r="B87" s="98"/>
      <c r="C87" s="98"/>
      <c r="D87" s="98"/>
      <c r="E87" s="98"/>
      <c r="F87" s="224"/>
      <c r="G87" s="296"/>
      <c r="H87" s="238"/>
      <c r="I87" s="238"/>
      <c r="J87" s="238"/>
      <c r="K87" s="238"/>
      <c r="L87" s="238"/>
      <c r="M87" s="238"/>
      <c r="N87" s="238"/>
      <c r="O87" s="417"/>
      <c r="P87" s="238"/>
      <c r="Q87" s="451"/>
      <c r="R87" s="451"/>
      <c r="S87" s="451"/>
      <c r="T87" s="451"/>
      <c r="U87" s="451"/>
      <c r="V87" s="451"/>
      <c r="W87" s="451"/>
      <c r="X87" s="487"/>
      <c r="Y87" s="516" t="s">
        <v>14</v>
      </c>
      <c r="Z87" s="541"/>
      <c r="AA87" s="564"/>
      <c r="AB87" s="581"/>
      <c r="AC87" s="581"/>
      <c r="AD87" s="581"/>
      <c r="AE87" s="667"/>
      <c r="AF87" s="691"/>
      <c r="AG87" s="691"/>
      <c r="AH87" s="691"/>
      <c r="AI87" s="667"/>
      <c r="AJ87" s="691"/>
      <c r="AK87" s="691"/>
      <c r="AL87" s="691"/>
      <c r="AM87" s="667"/>
      <c r="AN87" s="691"/>
      <c r="AO87" s="691"/>
      <c r="AP87" s="691"/>
      <c r="AQ87" s="670"/>
      <c r="AR87" s="693"/>
      <c r="AS87" s="693"/>
      <c r="AT87" s="716"/>
      <c r="AU87" s="691"/>
      <c r="AV87" s="691"/>
      <c r="AW87" s="691"/>
      <c r="AX87" s="805"/>
      <c r="AY87">
        <f t="shared" si="5"/>
        <v>0</v>
      </c>
    </row>
    <row r="88" spans="1:51"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8"/>
      <c r="Y88" s="517" t="s">
        <v>96</v>
      </c>
      <c r="Z88" s="301"/>
      <c r="AA88" s="492"/>
      <c r="AB88" s="582"/>
      <c r="AC88" s="582"/>
      <c r="AD88" s="582"/>
      <c r="AE88" s="667"/>
      <c r="AF88" s="691"/>
      <c r="AG88" s="691"/>
      <c r="AH88" s="691"/>
      <c r="AI88" s="667"/>
      <c r="AJ88" s="691"/>
      <c r="AK88" s="691"/>
      <c r="AL88" s="691"/>
      <c r="AM88" s="667"/>
      <c r="AN88" s="691"/>
      <c r="AO88" s="691"/>
      <c r="AP88" s="691"/>
      <c r="AQ88" s="670"/>
      <c r="AR88" s="693"/>
      <c r="AS88" s="693"/>
      <c r="AT88" s="716"/>
      <c r="AU88" s="691"/>
      <c r="AV88" s="691"/>
      <c r="AW88" s="691"/>
      <c r="AX88" s="805"/>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9"/>
      <c r="Y89" s="517" t="s">
        <v>58</v>
      </c>
      <c r="Z89" s="301"/>
      <c r="AA89" s="492"/>
      <c r="AB89" s="585" t="s">
        <v>51</v>
      </c>
      <c r="AC89" s="585"/>
      <c r="AD89" s="585"/>
      <c r="AE89" s="669"/>
      <c r="AF89" s="692"/>
      <c r="AG89" s="692"/>
      <c r="AH89" s="692"/>
      <c r="AI89" s="669"/>
      <c r="AJ89" s="692"/>
      <c r="AK89" s="692"/>
      <c r="AL89" s="692"/>
      <c r="AM89" s="669"/>
      <c r="AN89" s="692"/>
      <c r="AO89" s="692"/>
      <c r="AP89" s="692"/>
      <c r="AQ89" s="670"/>
      <c r="AR89" s="693"/>
      <c r="AS89" s="693"/>
      <c r="AT89" s="716"/>
      <c r="AU89" s="691"/>
      <c r="AV89" s="691"/>
      <c r="AW89" s="691"/>
      <c r="AX89" s="805"/>
      <c r="AY89">
        <f t="shared" si="5"/>
        <v>0</v>
      </c>
    </row>
    <row r="90" spans="1:51" ht="18.75" hidden="1" customHeight="1">
      <c r="A90" s="29"/>
      <c r="B90" s="98" t="s">
        <v>249</v>
      </c>
      <c r="C90" s="98"/>
      <c r="D90" s="98"/>
      <c r="E90" s="98"/>
      <c r="F90" s="224"/>
      <c r="G90" s="295" t="s">
        <v>33</v>
      </c>
      <c r="H90" s="290"/>
      <c r="I90" s="290"/>
      <c r="J90" s="290"/>
      <c r="K90" s="290"/>
      <c r="L90" s="290"/>
      <c r="M90" s="290"/>
      <c r="N90" s="290"/>
      <c r="O90" s="421"/>
      <c r="P90" s="437" t="s">
        <v>116</v>
      </c>
      <c r="Q90" s="290"/>
      <c r="R90" s="290"/>
      <c r="S90" s="290"/>
      <c r="T90" s="290"/>
      <c r="U90" s="290"/>
      <c r="V90" s="290"/>
      <c r="W90" s="290"/>
      <c r="X90" s="421"/>
      <c r="Y90" s="515"/>
      <c r="Z90" s="540"/>
      <c r="AA90" s="563"/>
      <c r="AB90" s="595" t="s">
        <v>46</v>
      </c>
      <c r="AC90" s="618"/>
      <c r="AD90" s="647"/>
      <c r="AE90" s="65" t="s">
        <v>419</v>
      </c>
      <c r="AF90" s="65"/>
      <c r="AG90" s="65"/>
      <c r="AH90" s="65"/>
      <c r="AI90" s="65" t="s">
        <v>80</v>
      </c>
      <c r="AJ90" s="65"/>
      <c r="AK90" s="65"/>
      <c r="AL90" s="65"/>
      <c r="AM90" s="65" t="s">
        <v>504</v>
      </c>
      <c r="AN90" s="65"/>
      <c r="AO90" s="65"/>
      <c r="AP90" s="65"/>
      <c r="AQ90" s="435" t="s">
        <v>305</v>
      </c>
      <c r="AR90" s="345"/>
      <c r="AS90" s="345"/>
      <c r="AT90" s="413"/>
      <c r="AU90" s="778" t="s">
        <v>235</v>
      </c>
      <c r="AV90" s="778"/>
      <c r="AW90" s="778"/>
      <c r="AX90" s="818"/>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5"/>
      <c r="Z91" s="540"/>
      <c r="AA91" s="563"/>
      <c r="AB91" s="580"/>
      <c r="AC91" s="305"/>
      <c r="AD91" s="495"/>
      <c r="AE91" s="65"/>
      <c r="AF91" s="65"/>
      <c r="AG91" s="65"/>
      <c r="AH91" s="65"/>
      <c r="AI91" s="65"/>
      <c r="AJ91" s="65"/>
      <c r="AK91" s="65"/>
      <c r="AL91" s="65"/>
      <c r="AM91" s="65"/>
      <c r="AN91" s="65"/>
      <c r="AO91" s="65"/>
      <c r="AP91" s="65"/>
      <c r="AQ91" s="756"/>
      <c r="AR91" s="767"/>
      <c r="AS91" s="346" t="s">
        <v>306</v>
      </c>
      <c r="AT91" s="414"/>
      <c r="AU91" s="767"/>
      <c r="AV91" s="767"/>
      <c r="AW91" s="291" t="s">
        <v>284</v>
      </c>
      <c r="AX91" s="804"/>
      <c r="AY91">
        <f>$AY$90</f>
        <v>0</v>
      </c>
    </row>
    <row r="92" spans="1:51" ht="23.25" hidden="1" customHeight="1">
      <c r="A92" s="29"/>
      <c r="B92" s="98"/>
      <c r="C92" s="98"/>
      <c r="D92" s="98"/>
      <c r="E92" s="98"/>
      <c r="F92" s="224"/>
      <c r="G92" s="296"/>
      <c r="H92" s="238"/>
      <c r="I92" s="238"/>
      <c r="J92" s="238"/>
      <c r="K92" s="238"/>
      <c r="L92" s="238"/>
      <c r="M92" s="238"/>
      <c r="N92" s="238"/>
      <c r="O92" s="417"/>
      <c r="P92" s="238"/>
      <c r="Q92" s="451"/>
      <c r="R92" s="451"/>
      <c r="S92" s="451"/>
      <c r="T92" s="451"/>
      <c r="U92" s="451"/>
      <c r="V92" s="451"/>
      <c r="W92" s="451"/>
      <c r="X92" s="487"/>
      <c r="Y92" s="516" t="s">
        <v>14</v>
      </c>
      <c r="Z92" s="541"/>
      <c r="AA92" s="564"/>
      <c r="AB92" s="581"/>
      <c r="AC92" s="581"/>
      <c r="AD92" s="581"/>
      <c r="AE92" s="667"/>
      <c r="AF92" s="691"/>
      <c r="AG92" s="691"/>
      <c r="AH92" s="691"/>
      <c r="AI92" s="667"/>
      <c r="AJ92" s="691"/>
      <c r="AK92" s="691"/>
      <c r="AL92" s="691"/>
      <c r="AM92" s="667"/>
      <c r="AN92" s="691"/>
      <c r="AO92" s="691"/>
      <c r="AP92" s="691"/>
      <c r="AQ92" s="670"/>
      <c r="AR92" s="693"/>
      <c r="AS92" s="693"/>
      <c r="AT92" s="716"/>
      <c r="AU92" s="691"/>
      <c r="AV92" s="691"/>
      <c r="AW92" s="691"/>
      <c r="AX92" s="805"/>
      <c r="AY92">
        <f>$AY$90</f>
        <v>0</v>
      </c>
    </row>
    <row r="93" spans="1:51"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8"/>
      <c r="Y93" s="517" t="s">
        <v>96</v>
      </c>
      <c r="Z93" s="301"/>
      <c r="AA93" s="492"/>
      <c r="AB93" s="582"/>
      <c r="AC93" s="582"/>
      <c r="AD93" s="582"/>
      <c r="AE93" s="667"/>
      <c r="AF93" s="691"/>
      <c r="AG93" s="691"/>
      <c r="AH93" s="691"/>
      <c r="AI93" s="667"/>
      <c r="AJ93" s="691"/>
      <c r="AK93" s="691"/>
      <c r="AL93" s="691"/>
      <c r="AM93" s="667"/>
      <c r="AN93" s="691"/>
      <c r="AO93" s="691"/>
      <c r="AP93" s="691"/>
      <c r="AQ93" s="670"/>
      <c r="AR93" s="693"/>
      <c r="AS93" s="693"/>
      <c r="AT93" s="716"/>
      <c r="AU93" s="691"/>
      <c r="AV93" s="691"/>
      <c r="AW93" s="691"/>
      <c r="AX93" s="805"/>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9"/>
      <c r="Y94" s="517" t="s">
        <v>58</v>
      </c>
      <c r="Z94" s="301"/>
      <c r="AA94" s="492"/>
      <c r="AB94" s="585" t="s">
        <v>51</v>
      </c>
      <c r="AC94" s="585"/>
      <c r="AD94" s="585"/>
      <c r="AE94" s="669"/>
      <c r="AF94" s="692"/>
      <c r="AG94" s="692"/>
      <c r="AH94" s="692"/>
      <c r="AI94" s="669"/>
      <c r="AJ94" s="692"/>
      <c r="AK94" s="692"/>
      <c r="AL94" s="692"/>
      <c r="AM94" s="669"/>
      <c r="AN94" s="692"/>
      <c r="AO94" s="692"/>
      <c r="AP94" s="692"/>
      <c r="AQ94" s="670"/>
      <c r="AR94" s="693"/>
      <c r="AS94" s="693"/>
      <c r="AT94" s="716"/>
      <c r="AU94" s="691"/>
      <c r="AV94" s="691"/>
      <c r="AW94" s="691"/>
      <c r="AX94" s="805"/>
      <c r="AY94">
        <f>$AY$90</f>
        <v>0</v>
      </c>
    </row>
    <row r="95" spans="1:51" ht="18.75" hidden="1" customHeight="1">
      <c r="A95" s="29"/>
      <c r="B95" s="98" t="s">
        <v>249</v>
      </c>
      <c r="C95" s="98"/>
      <c r="D95" s="98"/>
      <c r="E95" s="98"/>
      <c r="F95" s="224"/>
      <c r="G95" s="295" t="s">
        <v>33</v>
      </c>
      <c r="H95" s="290"/>
      <c r="I95" s="290"/>
      <c r="J95" s="290"/>
      <c r="K95" s="290"/>
      <c r="L95" s="290"/>
      <c r="M95" s="290"/>
      <c r="N95" s="290"/>
      <c r="O95" s="421"/>
      <c r="P95" s="437" t="s">
        <v>116</v>
      </c>
      <c r="Q95" s="290"/>
      <c r="R95" s="290"/>
      <c r="S95" s="290"/>
      <c r="T95" s="290"/>
      <c r="U95" s="290"/>
      <c r="V95" s="290"/>
      <c r="W95" s="290"/>
      <c r="X95" s="421"/>
      <c r="Y95" s="515"/>
      <c r="Z95" s="540"/>
      <c r="AA95" s="563"/>
      <c r="AB95" s="595" t="s">
        <v>46</v>
      </c>
      <c r="AC95" s="618"/>
      <c r="AD95" s="647"/>
      <c r="AE95" s="65" t="s">
        <v>419</v>
      </c>
      <c r="AF95" s="65"/>
      <c r="AG95" s="65"/>
      <c r="AH95" s="65"/>
      <c r="AI95" s="65" t="s">
        <v>80</v>
      </c>
      <c r="AJ95" s="65"/>
      <c r="AK95" s="65"/>
      <c r="AL95" s="65"/>
      <c r="AM95" s="65" t="s">
        <v>504</v>
      </c>
      <c r="AN95" s="65"/>
      <c r="AO95" s="65"/>
      <c r="AP95" s="65"/>
      <c r="AQ95" s="435" t="s">
        <v>305</v>
      </c>
      <c r="AR95" s="345"/>
      <c r="AS95" s="345"/>
      <c r="AT95" s="413"/>
      <c r="AU95" s="778" t="s">
        <v>235</v>
      </c>
      <c r="AV95" s="778"/>
      <c r="AW95" s="778"/>
      <c r="AX95" s="818"/>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5"/>
      <c r="Z96" s="540"/>
      <c r="AA96" s="563"/>
      <c r="AB96" s="580"/>
      <c r="AC96" s="305"/>
      <c r="AD96" s="495"/>
      <c r="AE96" s="65"/>
      <c r="AF96" s="65"/>
      <c r="AG96" s="65"/>
      <c r="AH96" s="65"/>
      <c r="AI96" s="65"/>
      <c r="AJ96" s="65"/>
      <c r="AK96" s="65"/>
      <c r="AL96" s="65"/>
      <c r="AM96" s="65"/>
      <c r="AN96" s="65"/>
      <c r="AO96" s="65"/>
      <c r="AP96" s="65"/>
      <c r="AQ96" s="756"/>
      <c r="AR96" s="767"/>
      <c r="AS96" s="346" t="s">
        <v>306</v>
      </c>
      <c r="AT96" s="414"/>
      <c r="AU96" s="767"/>
      <c r="AV96" s="767"/>
      <c r="AW96" s="291" t="s">
        <v>284</v>
      </c>
      <c r="AX96" s="804"/>
      <c r="AY96">
        <f>$AY$95</f>
        <v>0</v>
      </c>
    </row>
    <row r="97" spans="1:51" ht="23.25" hidden="1" customHeight="1">
      <c r="A97" s="29"/>
      <c r="B97" s="98"/>
      <c r="C97" s="98"/>
      <c r="D97" s="98"/>
      <c r="E97" s="98"/>
      <c r="F97" s="224"/>
      <c r="G97" s="296"/>
      <c r="H97" s="238"/>
      <c r="I97" s="238"/>
      <c r="J97" s="238"/>
      <c r="K97" s="238"/>
      <c r="L97" s="238"/>
      <c r="M97" s="238"/>
      <c r="N97" s="238"/>
      <c r="O97" s="417"/>
      <c r="P97" s="238"/>
      <c r="Q97" s="451"/>
      <c r="R97" s="451"/>
      <c r="S97" s="451"/>
      <c r="T97" s="451"/>
      <c r="U97" s="451"/>
      <c r="V97" s="451"/>
      <c r="W97" s="451"/>
      <c r="X97" s="487"/>
      <c r="Y97" s="516" t="s">
        <v>14</v>
      </c>
      <c r="Z97" s="541"/>
      <c r="AA97" s="564"/>
      <c r="AB97" s="596"/>
      <c r="AC97" s="619"/>
      <c r="AD97" s="648"/>
      <c r="AE97" s="667"/>
      <c r="AF97" s="691"/>
      <c r="AG97" s="691"/>
      <c r="AH97" s="712"/>
      <c r="AI97" s="667"/>
      <c r="AJ97" s="691"/>
      <c r="AK97" s="691"/>
      <c r="AL97" s="712"/>
      <c r="AM97" s="667"/>
      <c r="AN97" s="691"/>
      <c r="AO97" s="691"/>
      <c r="AP97" s="691"/>
      <c r="AQ97" s="670"/>
      <c r="AR97" s="693"/>
      <c r="AS97" s="693"/>
      <c r="AT97" s="716"/>
      <c r="AU97" s="691"/>
      <c r="AV97" s="691"/>
      <c r="AW97" s="691"/>
      <c r="AX97" s="805"/>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8"/>
      <c r="Y98" s="517" t="s">
        <v>96</v>
      </c>
      <c r="Z98" s="301"/>
      <c r="AA98" s="492"/>
      <c r="AB98" s="596"/>
      <c r="AC98" s="619"/>
      <c r="AD98" s="648"/>
      <c r="AE98" s="667"/>
      <c r="AF98" s="691"/>
      <c r="AG98" s="691"/>
      <c r="AH98" s="712"/>
      <c r="AI98" s="667"/>
      <c r="AJ98" s="691"/>
      <c r="AK98" s="691"/>
      <c r="AL98" s="712"/>
      <c r="AM98" s="667"/>
      <c r="AN98" s="691"/>
      <c r="AO98" s="691"/>
      <c r="AP98" s="691"/>
      <c r="AQ98" s="670"/>
      <c r="AR98" s="693"/>
      <c r="AS98" s="693"/>
      <c r="AT98" s="716"/>
      <c r="AU98" s="691"/>
      <c r="AV98" s="691"/>
      <c r="AW98" s="691"/>
      <c r="AX98" s="805"/>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90"/>
      <c r="Y99" s="518" t="s">
        <v>58</v>
      </c>
      <c r="Z99" s="542"/>
      <c r="AA99" s="565"/>
      <c r="AB99" s="597" t="s">
        <v>51</v>
      </c>
      <c r="AC99" s="340"/>
      <c r="AD99" s="406"/>
      <c r="AE99" s="672"/>
      <c r="AF99" s="695"/>
      <c r="AG99" s="695"/>
      <c r="AH99" s="713"/>
      <c r="AI99" s="672"/>
      <c r="AJ99" s="695"/>
      <c r="AK99" s="695"/>
      <c r="AL99" s="713"/>
      <c r="AM99" s="672"/>
      <c r="AN99" s="695"/>
      <c r="AO99" s="695"/>
      <c r="AP99" s="695"/>
      <c r="AQ99" s="757"/>
      <c r="AR99" s="768"/>
      <c r="AS99" s="768"/>
      <c r="AT99" s="775"/>
      <c r="AU99" s="695"/>
      <c r="AV99" s="695"/>
      <c r="AW99" s="695"/>
      <c r="AX99" s="819"/>
      <c r="AY99">
        <f>$AY$95</f>
        <v>0</v>
      </c>
    </row>
    <row r="100" spans="1:51" ht="31.5" customHeight="1">
      <c r="A100" s="31" t="s">
        <v>407</v>
      </c>
      <c r="B100" s="101"/>
      <c r="C100" s="101"/>
      <c r="D100" s="101"/>
      <c r="E100" s="101"/>
      <c r="F100" s="227"/>
      <c r="G100" s="300" t="s">
        <v>9</v>
      </c>
      <c r="H100" s="300"/>
      <c r="I100" s="300"/>
      <c r="J100" s="300"/>
      <c r="K100" s="300"/>
      <c r="L100" s="300"/>
      <c r="M100" s="300"/>
      <c r="N100" s="300"/>
      <c r="O100" s="300"/>
      <c r="P100" s="300"/>
      <c r="Q100" s="300"/>
      <c r="R100" s="300"/>
      <c r="S100" s="300"/>
      <c r="T100" s="300"/>
      <c r="U100" s="300"/>
      <c r="V100" s="300"/>
      <c r="W100" s="300"/>
      <c r="X100" s="491"/>
      <c r="Y100" s="504"/>
      <c r="Z100" s="536"/>
      <c r="AA100" s="554"/>
      <c r="AB100" s="598" t="s">
        <v>46</v>
      </c>
      <c r="AC100" s="598"/>
      <c r="AD100" s="598"/>
      <c r="AE100" s="673" t="s">
        <v>419</v>
      </c>
      <c r="AF100" s="696"/>
      <c r="AG100" s="696"/>
      <c r="AH100" s="714"/>
      <c r="AI100" s="673" t="s">
        <v>80</v>
      </c>
      <c r="AJ100" s="696"/>
      <c r="AK100" s="696"/>
      <c r="AL100" s="714"/>
      <c r="AM100" s="673" t="s">
        <v>504</v>
      </c>
      <c r="AN100" s="696"/>
      <c r="AO100" s="696"/>
      <c r="AP100" s="714"/>
      <c r="AQ100" s="758" t="s">
        <v>162</v>
      </c>
      <c r="AR100" s="769"/>
      <c r="AS100" s="769"/>
      <c r="AT100" s="776"/>
      <c r="AU100" s="758" t="s">
        <v>288</v>
      </c>
      <c r="AV100" s="769"/>
      <c r="AW100" s="769"/>
      <c r="AX100" s="820"/>
    </row>
    <row r="101" spans="1:51" ht="23.25" customHeight="1">
      <c r="A101" s="32"/>
      <c r="B101" s="102"/>
      <c r="C101" s="102"/>
      <c r="D101" s="102"/>
      <c r="E101" s="102"/>
      <c r="F101" s="228"/>
      <c r="G101" s="238" t="s">
        <v>644</v>
      </c>
      <c r="H101" s="238"/>
      <c r="I101" s="238"/>
      <c r="J101" s="238"/>
      <c r="K101" s="238"/>
      <c r="L101" s="238"/>
      <c r="M101" s="238"/>
      <c r="N101" s="238"/>
      <c r="O101" s="238"/>
      <c r="P101" s="238"/>
      <c r="Q101" s="238"/>
      <c r="R101" s="238"/>
      <c r="S101" s="238"/>
      <c r="T101" s="238"/>
      <c r="U101" s="238"/>
      <c r="V101" s="238"/>
      <c r="W101" s="238"/>
      <c r="X101" s="417"/>
      <c r="Y101" s="519" t="s">
        <v>61</v>
      </c>
      <c r="Z101" s="534"/>
      <c r="AA101" s="566"/>
      <c r="AB101" s="581" t="s">
        <v>48</v>
      </c>
      <c r="AC101" s="581"/>
      <c r="AD101" s="581"/>
      <c r="AE101" s="668" t="s">
        <v>440</v>
      </c>
      <c r="AF101" s="668"/>
      <c r="AG101" s="668"/>
      <c r="AH101" s="668"/>
      <c r="AI101" s="668">
        <v>503</v>
      </c>
      <c r="AJ101" s="668"/>
      <c r="AK101" s="668"/>
      <c r="AL101" s="668"/>
      <c r="AM101" s="668">
        <v>322</v>
      </c>
      <c r="AN101" s="668"/>
      <c r="AO101" s="668"/>
      <c r="AP101" s="668"/>
      <c r="AQ101" s="668" t="s">
        <v>440</v>
      </c>
      <c r="AR101" s="668"/>
      <c r="AS101" s="668"/>
      <c r="AT101" s="668"/>
      <c r="AU101" s="667" t="s">
        <v>440</v>
      </c>
      <c r="AV101" s="691"/>
      <c r="AW101" s="691"/>
      <c r="AX101" s="805"/>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20" t="s">
        <v>126</v>
      </c>
      <c r="Z102" s="543"/>
      <c r="AA102" s="567"/>
      <c r="AB102" s="581" t="s">
        <v>48</v>
      </c>
      <c r="AC102" s="581"/>
      <c r="AD102" s="581"/>
      <c r="AE102" s="668" t="s">
        <v>440</v>
      </c>
      <c r="AF102" s="668"/>
      <c r="AG102" s="668"/>
      <c r="AH102" s="668"/>
      <c r="AI102" s="668">
        <v>300</v>
      </c>
      <c r="AJ102" s="668"/>
      <c r="AK102" s="668"/>
      <c r="AL102" s="668"/>
      <c r="AM102" s="668">
        <v>300</v>
      </c>
      <c r="AN102" s="668"/>
      <c r="AO102" s="668"/>
      <c r="AP102" s="668"/>
      <c r="AQ102" s="668" t="s">
        <v>440</v>
      </c>
      <c r="AR102" s="668"/>
      <c r="AS102" s="668"/>
      <c r="AT102" s="668"/>
      <c r="AU102" s="669" t="s">
        <v>440</v>
      </c>
      <c r="AV102" s="692"/>
      <c r="AW102" s="692"/>
      <c r="AX102" s="821"/>
    </row>
    <row r="103" spans="1:51" ht="31.5" customHeight="1">
      <c r="A103" s="19" t="s">
        <v>407</v>
      </c>
      <c r="B103" s="86"/>
      <c r="C103" s="86"/>
      <c r="D103" s="86"/>
      <c r="E103" s="86"/>
      <c r="F103" s="216"/>
      <c r="G103" s="301" t="s">
        <v>9</v>
      </c>
      <c r="H103" s="301"/>
      <c r="I103" s="301"/>
      <c r="J103" s="301"/>
      <c r="K103" s="301"/>
      <c r="L103" s="301"/>
      <c r="M103" s="301"/>
      <c r="N103" s="301"/>
      <c r="O103" s="301"/>
      <c r="P103" s="301"/>
      <c r="Q103" s="301"/>
      <c r="R103" s="301"/>
      <c r="S103" s="301"/>
      <c r="T103" s="301"/>
      <c r="U103" s="301"/>
      <c r="V103" s="301"/>
      <c r="W103" s="301"/>
      <c r="X103" s="492"/>
      <c r="Y103" s="505"/>
      <c r="Z103" s="395"/>
      <c r="AA103" s="499"/>
      <c r="AB103" s="426" t="s">
        <v>46</v>
      </c>
      <c r="AC103" s="302"/>
      <c r="AD103" s="461"/>
      <c r="AE103" s="65" t="s">
        <v>419</v>
      </c>
      <c r="AF103" s="65"/>
      <c r="AG103" s="65"/>
      <c r="AH103" s="65"/>
      <c r="AI103" s="65" t="s">
        <v>80</v>
      </c>
      <c r="AJ103" s="65"/>
      <c r="AK103" s="65"/>
      <c r="AL103" s="65"/>
      <c r="AM103" s="65" t="s">
        <v>504</v>
      </c>
      <c r="AN103" s="65"/>
      <c r="AO103" s="65"/>
      <c r="AP103" s="65"/>
      <c r="AQ103" s="759" t="s">
        <v>162</v>
      </c>
      <c r="AR103" s="770"/>
      <c r="AS103" s="770"/>
      <c r="AT103" s="770"/>
      <c r="AU103" s="759" t="s">
        <v>288</v>
      </c>
      <c r="AV103" s="770"/>
      <c r="AW103" s="770"/>
      <c r="AX103" s="822"/>
      <c r="AY103">
        <f>COUNTA($G$104)</f>
        <v>1</v>
      </c>
    </row>
    <row r="104" spans="1:51" ht="23.25" customHeight="1">
      <c r="A104" s="32"/>
      <c r="B104" s="102"/>
      <c r="C104" s="102"/>
      <c r="D104" s="102"/>
      <c r="E104" s="102"/>
      <c r="F104" s="228"/>
      <c r="G104" s="238" t="s">
        <v>308</v>
      </c>
      <c r="H104" s="238"/>
      <c r="I104" s="238"/>
      <c r="J104" s="238"/>
      <c r="K104" s="238"/>
      <c r="L104" s="238"/>
      <c r="M104" s="238"/>
      <c r="N104" s="238"/>
      <c r="O104" s="238"/>
      <c r="P104" s="238"/>
      <c r="Q104" s="238"/>
      <c r="R104" s="238"/>
      <c r="S104" s="238"/>
      <c r="T104" s="238"/>
      <c r="U104" s="238"/>
      <c r="V104" s="238"/>
      <c r="W104" s="238"/>
      <c r="X104" s="417"/>
      <c r="Y104" s="521" t="s">
        <v>61</v>
      </c>
      <c r="Z104" s="544"/>
      <c r="AA104" s="568"/>
      <c r="AB104" s="599" t="s">
        <v>645</v>
      </c>
      <c r="AC104" s="620"/>
      <c r="AD104" s="649"/>
      <c r="AE104" s="668" t="s">
        <v>440</v>
      </c>
      <c r="AF104" s="668"/>
      <c r="AG104" s="668"/>
      <c r="AH104" s="668"/>
      <c r="AI104" s="668">
        <v>1</v>
      </c>
      <c r="AJ104" s="668"/>
      <c r="AK104" s="668"/>
      <c r="AL104" s="668"/>
      <c r="AM104" s="668">
        <v>1</v>
      </c>
      <c r="AN104" s="668"/>
      <c r="AO104" s="668"/>
      <c r="AP104" s="668"/>
      <c r="AQ104" s="668" t="s">
        <v>440</v>
      </c>
      <c r="AR104" s="668"/>
      <c r="AS104" s="668"/>
      <c r="AT104" s="668"/>
      <c r="AU104" s="668" t="s">
        <v>440</v>
      </c>
      <c r="AV104" s="668"/>
      <c r="AW104" s="668"/>
      <c r="AX104" s="823"/>
      <c r="AY104">
        <f>$AY$103</f>
        <v>1</v>
      </c>
    </row>
    <row r="105" spans="1:51" ht="23.25"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20" t="s">
        <v>126</v>
      </c>
      <c r="Z105" s="545"/>
      <c r="AA105" s="569"/>
      <c r="AB105" s="596" t="s">
        <v>645</v>
      </c>
      <c r="AC105" s="619"/>
      <c r="AD105" s="648"/>
      <c r="AE105" s="668" t="s">
        <v>440</v>
      </c>
      <c r="AF105" s="668"/>
      <c r="AG105" s="668"/>
      <c r="AH105" s="668"/>
      <c r="AI105" s="668">
        <v>1</v>
      </c>
      <c r="AJ105" s="668"/>
      <c r="AK105" s="668"/>
      <c r="AL105" s="668"/>
      <c r="AM105" s="668">
        <v>1</v>
      </c>
      <c r="AN105" s="668"/>
      <c r="AO105" s="668"/>
      <c r="AP105" s="668"/>
      <c r="AQ105" s="668" t="s">
        <v>440</v>
      </c>
      <c r="AR105" s="668"/>
      <c r="AS105" s="668"/>
      <c r="AT105" s="668"/>
      <c r="AU105" s="668" t="s">
        <v>440</v>
      </c>
      <c r="AV105" s="668"/>
      <c r="AW105" s="668"/>
      <c r="AX105" s="823"/>
      <c r="AY105">
        <f>$AY$103</f>
        <v>1</v>
      </c>
    </row>
    <row r="106" spans="1:51" ht="31.5" hidden="1" customHeight="1">
      <c r="A106" s="19" t="s">
        <v>407</v>
      </c>
      <c r="B106" s="86"/>
      <c r="C106" s="86"/>
      <c r="D106" s="86"/>
      <c r="E106" s="86"/>
      <c r="F106" s="216"/>
      <c r="G106" s="301" t="s">
        <v>9</v>
      </c>
      <c r="H106" s="301"/>
      <c r="I106" s="301"/>
      <c r="J106" s="301"/>
      <c r="K106" s="301"/>
      <c r="L106" s="301"/>
      <c r="M106" s="301"/>
      <c r="N106" s="301"/>
      <c r="O106" s="301"/>
      <c r="P106" s="301"/>
      <c r="Q106" s="301"/>
      <c r="R106" s="301"/>
      <c r="S106" s="301"/>
      <c r="T106" s="301"/>
      <c r="U106" s="301"/>
      <c r="V106" s="301"/>
      <c r="W106" s="301"/>
      <c r="X106" s="492"/>
      <c r="Y106" s="505"/>
      <c r="Z106" s="395"/>
      <c r="AA106" s="499"/>
      <c r="AB106" s="426" t="s">
        <v>46</v>
      </c>
      <c r="AC106" s="302"/>
      <c r="AD106" s="461"/>
      <c r="AE106" s="65" t="s">
        <v>419</v>
      </c>
      <c r="AF106" s="65"/>
      <c r="AG106" s="65"/>
      <c r="AH106" s="65"/>
      <c r="AI106" s="65" t="s">
        <v>80</v>
      </c>
      <c r="AJ106" s="65"/>
      <c r="AK106" s="65"/>
      <c r="AL106" s="65"/>
      <c r="AM106" s="65" t="s">
        <v>504</v>
      </c>
      <c r="AN106" s="65"/>
      <c r="AO106" s="65"/>
      <c r="AP106" s="65"/>
      <c r="AQ106" s="759" t="s">
        <v>162</v>
      </c>
      <c r="AR106" s="770"/>
      <c r="AS106" s="770"/>
      <c r="AT106" s="770"/>
      <c r="AU106" s="759" t="s">
        <v>288</v>
      </c>
      <c r="AV106" s="770"/>
      <c r="AW106" s="770"/>
      <c r="AX106" s="822"/>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1" t="s">
        <v>61</v>
      </c>
      <c r="Z107" s="544"/>
      <c r="AA107" s="568"/>
      <c r="AB107" s="599"/>
      <c r="AC107" s="620"/>
      <c r="AD107" s="649"/>
      <c r="AE107" s="668"/>
      <c r="AF107" s="668"/>
      <c r="AG107" s="668"/>
      <c r="AH107" s="668"/>
      <c r="AI107" s="668"/>
      <c r="AJ107" s="668"/>
      <c r="AK107" s="668"/>
      <c r="AL107" s="668"/>
      <c r="AM107" s="668"/>
      <c r="AN107" s="668"/>
      <c r="AO107" s="668"/>
      <c r="AP107" s="668"/>
      <c r="AQ107" s="668"/>
      <c r="AR107" s="668"/>
      <c r="AS107" s="668"/>
      <c r="AT107" s="668"/>
      <c r="AU107" s="668"/>
      <c r="AV107" s="668"/>
      <c r="AW107" s="668"/>
      <c r="AX107" s="823"/>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20" t="s">
        <v>126</v>
      </c>
      <c r="Z108" s="545"/>
      <c r="AA108" s="569"/>
      <c r="AB108" s="596"/>
      <c r="AC108" s="619"/>
      <c r="AD108" s="648"/>
      <c r="AE108" s="668"/>
      <c r="AF108" s="668"/>
      <c r="AG108" s="668"/>
      <c r="AH108" s="668"/>
      <c r="AI108" s="668"/>
      <c r="AJ108" s="668"/>
      <c r="AK108" s="668"/>
      <c r="AL108" s="668"/>
      <c r="AM108" s="668"/>
      <c r="AN108" s="668"/>
      <c r="AO108" s="668"/>
      <c r="AP108" s="668"/>
      <c r="AQ108" s="668"/>
      <c r="AR108" s="668"/>
      <c r="AS108" s="668"/>
      <c r="AT108" s="668"/>
      <c r="AU108" s="668"/>
      <c r="AV108" s="668"/>
      <c r="AW108" s="668"/>
      <c r="AX108" s="823"/>
      <c r="AY108">
        <f>$AY$106</f>
        <v>0</v>
      </c>
    </row>
    <row r="109" spans="1:51" ht="31.5" hidden="1" customHeight="1">
      <c r="A109" s="19" t="s">
        <v>407</v>
      </c>
      <c r="B109" s="86"/>
      <c r="C109" s="86"/>
      <c r="D109" s="86"/>
      <c r="E109" s="86"/>
      <c r="F109" s="216"/>
      <c r="G109" s="301" t="s">
        <v>9</v>
      </c>
      <c r="H109" s="301"/>
      <c r="I109" s="301"/>
      <c r="J109" s="301"/>
      <c r="K109" s="301"/>
      <c r="L109" s="301"/>
      <c r="M109" s="301"/>
      <c r="N109" s="301"/>
      <c r="O109" s="301"/>
      <c r="P109" s="301"/>
      <c r="Q109" s="301"/>
      <c r="R109" s="301"/>
      <c r="S109" s="301"/>
      <c r="T109" s="301"/>
      <c r="U109" s="301"/>
      <c r="V109" s="301"/>
      <c r="W109" s="301"/>
      <c r="X109" s="492"/>
      <c r="Y109" s="505"/>
      <c r="Z109" s="395"/>
      <c r="AA109" s="499"/>
      <c r="AB109" s="426" t="s">
        <v>46</v>
      </c>
      <c r="AC109" s="302"/>
      <c r="AD109" s="461"/>
      <c r="AE109" s="65" t="s">
        <v>419</v>
      </c>
      <c r="AF109" s="65"/>
      <c r="AG109" s="65"/>
      <c r="AH109" s="65"/>
      <c r="AI109" s="65" t="s">
        <v>80</v>
      </c>
      <c r="AJ109" s="65"/>
      <c r="AK109" s="65"/>
      <c r="AL109" s="65"/>
      <c r="AM109" s="65" t="s">
        <v>504</v>
      </c>
      <c r="AN109" s="65"/>
      <c r="AO109" s="65"/>
      <c r="AP109" s="65"/>
      <c r="AQ109" s="759" t="s">
        <v>162</v>
      </c>
      <c r="AR109" s="770"/>
      <c r="AS109" s="770"/>
      <c r="AT109" s="770"/>
      <c r="AU109" s="759" t="s">
        <v>288</v>
      </c>
      <c r="AV109" s="770"/>
      <c r="AW109" s="770"/>
      <c r="AX109" s="822"/>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1" t="s">
        <v>61</v>
      </c>
      <c r="Z110" s="544"/>
      <c r="AA110" s="568"/>
      <c r="AB110" s="599"/>
      <c r="AC110" s="620"/>
      <c r="AD110" s="649"/>
      <c r="AE110" s="668"/>
      <c r="AF110" s="668"/>
      <c r="AG110" s="668"/>
      <c r="AH110" s="668"/>
      <c r="AI110" s="668"/>
      <c r="AJ110" s="668"/>
      <c r="AK110" s="668"/>
      <c r="AL110" s="668"/>
      <c r="AM110" s="668"/>
      <c r="AN110" s="668"/>
      <c r="AO110" s="668"/>
      <c r="AP110" s="668"/>
      <c r="AQ110" s="668"/>
      <c r="AR110" s="668"/>
      <c r="AS110" s="668"/>
      <c r="AT110" s="668"/>
      <c r="AU110" s="668"/>
      <c r="AV110" s="668"/>
      <c r="AW110" s="668"/>
      <c r="AX110" s="823"/>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20" t="s">
        <v>126</v>
      </c>
      <c r="Z111" s="545"/>
      <c r="AA111" s="569"/>
      <c r="AB111" s="596"/>
      <c r="AC111" s="619"/>
      <c r="AD111" s="648"/>
      <c r="AE111" s="668"/>
      <c r="AF111" s="668"/>
      <c r="AG111" s="668"/>
      <c r="AH111" s="668"/>
      <c r="AI111" s="668"/>
      <c r="AJ111" s="668"/>
      <c r="AK111" s="668"/>
      <c r="AL111" s="668"/>
      <c r="AM111" s="668"/>
      <c r="AN111" s="668"/>
      <c r="AO111" s="668"/>
      <c r="AP111" s="668"/>
      <c r="AQ111" s="668"/>
      <c r="AR111" s="668"/>
      <c r="AS111" s="668"/>
      <c r="AT111" s="668"/>
      <c r="AU111" s="668"/>
      <c r="AV111" s="668"/>
      <c r="AW111" s="668"/>
      <c r="AX111" s="823"/>
      <c r="AY111">
        <f>$AY$109</f>
        <v>0</v>
      </c>
    </row>
    <row r="112" spans="1:51" ht="31.5" hidden="1" customHeight="1">
      <c r="A112" s="19" t="s">
        <v>407</v>
      </c>
      <c r="B112" s="86"/>
      <c r="C112" s="86"/>
      <c r="D112" s="86"/>
      <c r="E112" s="86"/>
      <c r="F112" s="216"/>
      <c r="G112" s="301" t="s">
        <v>9</v>
      </c>
      <c r="H112" s="301"/>
      <c r="I112" s="301"/>
      <c r="J112" s="301"/>
      <c r="K112" s="301"/>
      <c r="L112" s="301"/>
      <c r="M112" s="301"/>
      <c r="N112" s="301"/>
      <c r="O112" s="301"/>
      <c r="P112" s="301"/>
      <c r="Q112" s="301"/>
      <c r="R112" s="301"/>
      <c r="S112" s="301"/>
      <c r="T112" s="301"/>
      <c r="U112" s="301"/>
      <c r="V112" s="301"/>
      <c r="W112" s="301"/>
      <c r="X112" s="492"/>
      <c r="Y112" s="505"/>
      <c r="Z112" s="395"/>
      <c r="AA112" s="499"/>
      <c r="AB112" s="426" t="s">
        <v>46</v>
      </c>
      <c r="AC112" s="302"/>
      <c r="AD112" s="461"/>
      <c r="AE112" s="65" t="s">
        <v>419</v>
      </c>
      <c r="AF112" s="65"/>
      <c r="AG112" s="65"/>
      <c r="AH112" s="65"/>
      <c r="AI112" s="65" t="s">
        <v>80</v>
      </c>
      <c r="AJ112" s="65"/>
      <c r="AK112" s="65"/>
      <c r="AL112" s="65"/>
      <c r="AM112" s="65" t="s">
        <v>504</v>
      </c>
      <c r="AN112" s="65"/>
      <c r="AO112" s="65"/>
      <c r="AP112" s="65"/>
      <c r="AQ112" s="759" t="s">
        <v>162</v>
      </c>
      <c r="AR112" s="770"/>
      <c r="AS112" s="770"/>
      <c r="AT112" s="770"/>
      <c r="AU112" s="759" t="s">
        <v>288</v>
      </c>
      <c r="AV112" s="770"/>
      <c r="AW112" s="770"/>
      <c r="AX112" s="822"/>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1" t="s">
        <v>61</v>
      </c>
      <c r="Z113" s="544"/>
      <c r="AA113" s="568"/>
      <c r="AB113" s="599"/>
      <c r="AC113" s="620"/>
      <c r="AD113" s="649"/>
      <c r="AE113" s="668"/>
      <c r="AF113" s="668"/>
      <c r="AG113" s="668"/>
      <c r="AH113" s="668"/>
      <c r="AI113" s="668"/>
      <c r="AJ113" s="668"/>
      <c r="AK113" s="668"/>
      <c r="AL113" s="668"/>
      <c r="AM113" s="668"/>
      <c r="AN113" s="668"/>
      <c r="AO113" s="668"/>
      <c r="AP113" s="668"/>
      <c r="AQ113" s="667"/>
      <c r="AR113" s="691"/>
      <c r="AS113" s="691"/>
      <c r="AT113" s="712"/>
      <c r="AU113" s="668"/>
      <c r="AV113" s="668"/>
      <c r="AW113" s="668"/>
      <c r="AX113" s="823"/>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20" t="s">
        <v>126</v>
      </c>
      <c r="Z114" s="545"/>
      <c r="AA114" s="569"/>
      <c r="AB114" s="596"/>
      <c r="AC114" s="619"/>
      <c r="AD114" s="648"/>
      <c r="AE114" s="674"/>
      <c r="AF114" s="674"/>
      <c r="AG114" s="674"/>
      <c r="AH114" s="674"/>
      <c r="AI114" s="674"/>
      <c r="AJ114" s="674"/>
      <c r="AK114" s="674"/>
      <c r="AL114" s="674"/>
      <c r="AM114" s="674"/>
      <c r="AN114" s="674"/>
      <c r="AO114" s="674"/>
      <c r="AP114" s="674"/>
      <c r="AQ114" s="667"/>
      <c r="AR114" s="691"/>
      <c r="AS114" s="691"/>
      <c r="AT114" s="712"/>
      <c r="AU114" s="667"/>
      <c r="AV114" s="691"/>
      <c r="AW114" s="691"/>
      <c r="AX114" s="805"/>
      <c r="AY114">
        <f>$AY$112</f>
        <v>0</v>
      </c>
    </row>
    <row r="115" spans="1:51" ht="23.25" customHeight="1">
      <c r="A115" s="33" t="s">
        <v>43</v>
      </c>
      <c r="B115" s="103"/>
      <c r="C115" s="103"/>
      <c r="D115" s="103"/>
      <c r="E115" s="103"/>
      <c r="F115" s="229"/>
      <c r="G115" s="302" t="s">
        <v>64</v>
      </c>
      <c r="H115" s="302"/>
      <c r="I115" s="302"/>
      <c r="J115" s="302"/>
      <c r="K115" s="302"/>
      <c r="L115" s="302"/>
      <c r="M115" s="302"/>
      <c r="N115" s="302"/>
      <c r="O115" s="302"/>
      <c r="P115" s="302"/>
      <c r="Q115" s="302"/>
      <c r="R115" s="302"/>
      <c r="S115" s="302"/>
      <c r="T115" s="302"/>
      <c r="U115" s="302"/>
      <c r="V115" s="302"/>
      <c r="W115" s="302"/>
      <c r="X115" s="461"/>
      <c r="Y115" s="522"/>
      <c r="Z115" s="546"/>
      <c r="AA115" s="570"/>
      <c r="AB115" s="426" t="s">
        <v>46</v>
      </c>
      <c r="AC115" s="302"/>
      <c r="AD115" s="461"/>
      <c r="AE115" s="65" t="s">
        <v>419</v>
      </c>
      <c r="AF115" s="65"/>
      <c r="AG115" s="65"/>
      <c r="AH115" s="65"/>
      <c r="AI115" s="65" t="s">
        <v>80</v>
      </c>
      <c r="AJ115" s="65"/>
      <c r="AK115" s="65"/>
      <c r="AL115" s="65"/>
      <c r="AM115" s="65" t="s">
        <v>504</v>
      </c>
      <c r="AN115" s="65"/>
      <c r="AO115" s="65"/>
      <c r="AP115" s="65"/>
      <c r="AQ115" s="760" t="s">
        <v>522</v>
      </c>
      <c r="AR115" s="771"/>
      <c r="AS115" s="771"/>
      <c r="AT115" s="771"/>
      <c r="AU115" s="771"/>
      <c r="AV115" s="771"/>
      <c r="AW115" s="771"/>
      <c r="AX115" s="824"/>
    </row>
    <row r="116" spans="1:51" ht="23.25" customHeight="1">
      <c r="A116" s="34"/>
      <c r="B116" s="104"/>
      <c r="C116" s="104"/>
      <c r="D116" s="104"/>
      <c r="E116" s="104"/>
      <c r="F116" s="230"/>
      <c r="G116" s="303" t="s">
        <v>646</v>
      </c>
      <c r="H116" s="303"/>
      <c r="I116" s="303"/>
      <c r="J116" s="303"/>
      <c r="K116" s="303"/>
      <c r="L116" s="303"/>
      <c r="M116" s="303"/>
      <c r="N116" s="303"/>
      <c r="O116" s="303"/>
      <c r="P116" s="303"/>
      <c r="Q116" s="303"/>
      <c r="R116" s="303"/>
      <c r="S116" s="303"/>
      <c r="T116" s="303"/>
      <c r="U116" s="303"/>
      <c r="V116" s="303"/>
      <c r="W116" s="303"/>
      <c r="X116" s="303"/>
      <c r="Y116" s="523" t="s">
        <v>43</v>
      </c>
      <c r="Z116" s="547"/>
      <c r="AA116" s="571"/>
      <c r="AB116" s="596" t="s">
        <v>647</v>
      </c>
      <c r="AC116" s="619"/>
      <c r="AD116" s="648"/>
      <c r="AE116" s="668" t="s">
        <v>440</v>
      </c>
      <c r="AF116" s="668"/>
      <c r="AG116" s="668"/>
      <c r="AH116" s="668"/>
      <c r="AI116" s="668">
        <v>3.9e-002</v>
      </c>
      <c r="AJ116" s="668"/>
      <c r="AK116" s="668"/>
      <c r="AL116" s="668"/>
      <c r="AM116" s="668">
        <v>5.e-002</v>
      </c>
      <c r="AN116" s="668"/>
      <c r="AO116" s="668"/>
      <c r="AP116" s="668"/>
      <c r="AQ116" s="667" t="s">
        <v>440</v>
      </c>
      <c r="AR116" s="691"/>
      <c r="AS116" s="691"/>
      <c r="AT116" s="691"/>
      <c r="AU116" s="691"/>
      <c r="AV116" s="691"/>
      <c r="AW116" s="691"/>
      <c r="AX116" s="805"/>
    </row>
    <row r="117" spans="1:51" ht="30"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6" t="s">
        <v>104</v>
      </c>
      <c r="Z117" s="543"/>
      <c r="AA117" s="567"/>
      <c r="AB117" s="600" t="s">
        <v>310</v>
      </c>
      <c r="AC117" s="621"/>
      <c r="AD117" s="650"/>
      <c r="AE117" s="675" t="s">
        <v>440</v>
      </c>
      <c r="AF117" s="675"/>
      <c r="AG117" s="675"/>
      <c r="AH117" s="675"/>
      <c r="AI117" s="675" t="s">
        <v>670</v>
      </c>
      <c r="AJ117" s="675"/>
      <c r="AK117" s="675"/>
      <c r="AL117" s="675"/>
      <c r="AM117" s="675" t="s">
        <v>657</v>
      </c>
      <c r="AN117" s="675"/>
      <c r="AO117" s="675"/>
      <c r="AP117" s="675"/>
      <c r="AQ117" s="675" t="s">
        <v>440</v>
      </c>
      <c r="AR117" s="675"/>
      <c r="AS117" s="675"/>
      <c r="AT117" s="675"/>
      <c r="AU117" s="675"/>
      <c r="AV117" s="675"/>
      <c r="AW117" s="675"/>
      <c r="AX117" s="825"/>
    </row>
    <row r="118" spans="1:51" ht="23.25" customHeight="1">
      <c r="A118" s="33" t="s">
        <v>43</v>
      </c>
      <c r="B118" s="103"/>
      <c r="C118" s="103"/>
      <c r="D118" s="103"/>
      <c r="E118" s="103"/>
      <c r="F118" s="229"/>
      <c r="G118" s="302" t="s">
        <v>64</v>
      </c>
      <c r="H118" s="302"/>
      <c r="I118" s="302"/>
      <c r="J118" s="302"/>
      <c r="K118" s="302"/>
      <c r="L118" s="302"/>
      <c r="M118" s="302"/>
      <c r="N118" s="302"/>
      <c r="O118" s="302"/>
      <c r="P118" s="302"/>
      <c r="Q118" s="302"/>
      <c r="R118" s="302"/>
      <c r="S118" s="302"/>
      <c r="T118" s="302"/>
      <c r="U118" s="302"/>
      <c r="V118" s="302"/>
      <c r="W118" s="302"/>
      <c r="X118" s="461"/>
      <c r="Y118" s="522"/>
      <c r="Z118" s="546"/>
      <c r="AA118" s="570"/>
      <c r="AB118" s="426" t="s">
        <v>46</v>
      </c>
      <c r="AC118" s="302"/>
      <c r="AD118" s="461"/>
      <c r="AE118" s="65" t="s">
        <v>419</v>
      </c>
      <c r="AF118" s="65"/>
      <c r="AG118" s="65"/>
      <c r="AH118" s="65"/>
      <c r="AI118" s="65" t="s">
        <v>80</v>
      </c>
      <c r="AJ118" s="65"/>
      <c r="AK118" s="65"/>
      <c r="AL118" s="65"/>
      <c r="AM118" s="65" t="s">
        <v>504</v>
      </c>
      <c r="AN118" s="65"/>
      <c r="AO118" s="65"/>
      <c r="AP118" s="65"/>
      <c r="AQ118" s="760" t="s">
        <v>522</v>
      </c>
      <c r="AR118" s="771"/>
      <c r="AS118" s="771"/>
      <c r="AT118" s="771"/>
      <c r="AU118" s="771"/>
      <c r="AV118" s="771"/>
      <c r="AW118" s="771"/>
      <c r="AX118" s="824"/>
      <c r="AY118" s="866">
        <f>IF(SUBSTITUTE(SUBSTITUTE($G$119,"／",""),"　","")="",0,1)</f>
        <v>1</v>
      </c>
    </row>
    <row r="119" spans="1:51" ht="23.25" customHeight="1">
      <c r="A119" s="34"/>
      <c r="B119" s="104"/>
      <c r="C119" s="104"/>
      <c r="D119" s="104"/>
      <c r="E119" s="104"/>
      <c r="F119" s="230"/>
      <c r="G119" s="303" t="s">
        <v>3</v>
      </c>
      <c r="H119" s="303"/>
      <c r="I119" s="303"/>
      <c r="J119" s="303"/>
      <c r="K119" s="303"/>
      <c r="L119" s="303"/>
      <c r="M119" s="303"/>
      <c r="N119" s="303"/>
      <c r="O119" s="303"/>
      <c r="P119" s="303"/>
      <c r="Q119" s="303"/>
      <c r="R119" s="303"/>
      <c r="S119" s="303"/>
      <c r="T119" s="303"/>
      <c r="U119" s="303"/>
      <c r="V119" s="303"/>
      <c r="W119" s="303"/>
      <c r="X119" s="303"/>
      <c r="Y119" s="523" t="s">
        <v>43</v>
      </c>
      <c r="Z119" s="547"/>
      <c r="AA119" s="571"/>
      <c r="AB119" s="596" t="s">
        <v>647</v>
      </c>
      <c r="AC119" s="619"/>
      <c r="AD119" s="648"/>
      <c r="AE119" s="668" t="s">
        <v>440</v>
      </c>
      <c r="AF119" s="668"/>
      <c r="AG119" s="668"/>
      <c r="AH119" s="668"/>
      <c r="AI119" s="668">
        <v>10</v>
      </c>
      <c r="AJ119" s="668"/>
      <c r="AK119" s="668"/>
      <c r="AL119" s="668"/>
      <c r="AM119" s="668">
        <v>9</v>
      </c>
      <c r="AN119" s="668"/>
      <c r="AO119" s="668"/>
      <c r="AP119" s="668"/>
      <c r="AQ119" s="668" t="s">
        <v>440</v>
      </c>
      <c r="AR119" s="668"/>
      <c r="AS119" s="668"/>
      <c r="AT119" s="668"/>
      <c r="AU119" s="668"/>
      <c r="AV119" s="668"/>
      <c r="AW119" s="668"/>
      <c r="AX119" s="823"/>
      <c r="AY119">
        <f>$AY$118</f>
        <v>1</v>
      </c>
    </row>
    <row r="120" spans="1:51" ht="30"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6" t="s">
        <v>104</v>
      </c>
      <c r="Z120" s="543"/>
      <c r="AA120" s="567"/>
      <c r="AB120" s="600" t="s">
        <v>648</v>
      </c>
      <c r="AC120" s="621"/>
      <c r="AD120" s="650"/>
      <c r="AE120" s="675" t="s">
        <v>440</v>
      </c>
      <c r="AF120" s="675"/>
      <c r="AG120" s="675"/>
      <c r="AH120" s="675"/>
      <c r="AI120" s="675" t="s">
        <v>649</v>
      </c>
      <c r="AJ120" s="675"/>
      <c r="AK120" s="675"/>
      <c r="AL120" s="675"/>
      <c r="AM120" s="675" t="s">
        <v>189</v>
      </c>
      <c r="AN120" s="675"/>
      <c r="AO120" s="675"/>
      <c r="AP120" s="675"/>
      <c r="AQ120" s="675" t="s">
        <v>440</v>
      </c>
      <c r="AR120" s="675"/>
      <c r="AS120" s="675"/>
      <c r="AT120" s="675"/>
      <c r="AU120" s="675"/>
      <c r="AV120" s="675"/>
      <c r="AW120" s="675"/>
      <c r="AX120" s="825"/>
      <c r="AY120">
        <f>$AY$118</f>
        <v>1</v>
      </c>
    </row>
    <row r="121" spans="1:51" ht="23.25" hidden="1" customHeight="1">
      <c r="A121" s="33" t="s">
        <v>43</v>
      </c>
      <c r="B121" s="103"/>
      <c r="C121" s="103"/>
      <c r="D121" s="103"/>
      <c r="E121" s="103"/>
      <c r="F121" s="229"/>
      <c r="G121" s="302" t="s">
        <v>64</v>
      </c>
      <c r="H121" s="302"/>
      <c r="I121" s="302"/>
      <c r="J121" s="302"/>
      <c r="K121" s="302"/>
      <c r="L121" s="302"/>
      <c r="M121" s="302"/>
      <c r="N121" s="302"/>
      <c r="O121" s="302"/>
      <c r="P121" s="302"/>
      <c r="Q121" s="302"/>
      <c r="R121" s="302"/>
      <c r="S121" s="302"/>
      <c r="T121" s="302"/>
      <c r="U121" s="302"/>
      <c r="V121" s="302"/>
      <c r="W121" s="302"/>
      <c r="X121" s="461"/>
      <c r="Y121" s="522"/>
      <c r="Z121" s="546"/>
      <c r="AA121" s="570"/>
      <c r="AB121" s="426" t="s">
        <v>46</v>
      </c>
      <c r="AC121" s="302"/>
      <c r="AD121" s="461"/>
      <c r="AE121" s="65" t="s">
        <v>419</v>
      </c>
      <c r="AF121" s="65"/>
      <c r="AG121" s="65"/>
      <c r="AH121" s="65"/>
      <c r="AI121" s="65" t="s">
        <v>80</v>
      </c>
      <c r="AJ121" s="65"/>
      <c r="AK121" s="65"/>
      <c r="AL121" s="65"/>
      <c r="AM121" s="65" t="s">
        <v>504</v>
      </c>
      <c r="AN121" s="65"/>
      <c r="AO121" s="65"/>
      <c r="AP121" s="65"/>
      <c r="AQ121" s="760" t="s">
        <v>522</v>
      </c>
      <c r="AR121" s="771"/>
      <c r="AS121" s="771"/>
      <c r="AT121" s="771"/>
      <c r="AU121" s="771"/>
      <c r="AV121" s="771"/>
      <c r="AW121" s="771"/>
      <c r="AX121" s="824"/>
      <c r="AY121" s="866">
        <f>IF(SUBSTITUTE(SUBSTITUTE($G$122,"／",""),"　","")="",0,1)</f>
        <v>0</v>
      </c>
    </row>
    <row r="122" spans="1:51" ht="23.25" hidden="1" customHeight="1">
      <c r="A122" s="34"/>
      <c r="B122" s="104"/>
      <c r="C122" s="104"/>
      <c r="D122" s="104"/>
      <c r="E122" s="104"/>
      <c r="F122" s="230"/>
      <c r="G122" s="303" t="s">
        <v>191</v>
      </c>
      <c r="H122" s="303"/>
      <c r="I122" s="303"/>
      <c r="J122" s="303"/>
      <c r="K122" s="303"/>
      <c r="L122" s="303"/>
      <c r="M122" s="303"/>
      <c r="N122" s="303"/>
      <c r="O122" s="303"/>
      <c r="P122" s="303"/>
      <c r="Q122" s="303"/>
      <c r="R122" s="303"/>
      <c r="S122" s="303"/>
      <c r="T122" s="303"/>
      <c r="U122" s="303"/>
      <c r="V122" s="303"/>
      <c r="W122" s="303"/>
      <c r="X122" s="303"/>
      <c r="Y122" s="523" t="s">
        <v>43</v>
      </c>
      <c r="Z122" s="547"/>
      <c r="AA122" s="571"/>
      <c r="AB122" s="596"/>
      <c r="AC122" s="619"/>
      <c r="AD122" s="648"/>
      <c r="AE122" s="668"/>
      <c r="AF122" s="668"/>
      <c r="AG122" s="668"/>
      <c r="AH122" s="668"/>
      <c r="AI122" s="668"/>
      <c r="AJ122" s="668"/>
      <c r="AK122" s="668"/>
      <c r="AL122" s="668"/>
      <c r="AM122" s="668"/>
      <c r="AN122" s="668"/>
      <c r="AO122" s="668"/>
      <c r="AP122" s="668"/>
      <c r="AQ122" s="668"/>
      <c r="AR122" s="668"/>
      <c r="AS122" s="668"/>
      <c r="AT122" s="668"/>
      <c r="AU122" s="668"/>
      <c r="AV122" s="668"/>
      <c r="AW122" s="668"/>
      <c r="AX122" s="823"/>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6" t="s">
        <v>104</v>
      </c>
      <c r="Z123" s="543"/>
      <c r="AA123" s="567"/>
      <c r="AB123" s="600" t="s">
        <v>115</v>
      </c>
      <c r="AC123" s="621"/>
      <c r="AD123" s="650"/>
      <c r="AE123" s="675"/>
      <c r="AF123" s="675"/>
      <c r="AG123" s="675"/>
      <c r="AH123" s="675"/>
      <c r="AI123" s="675"/>
      <c r="AJ123" s="675"/>
      <c r="AK123" s="675"/>
      <c r="AL123" s="675"/>
      <c r="AM123" s="675"/>
      <c r="AN123" s="675"/>
      <c r="AO123" s="675"/>
      <c r="AP123" s="675"/>
      <c r="AQ123" s="675"/>
      <c r="AR123" s="675"/>
      <c r="AS123" s="675"/>
      <c r="AT123" s="675"/>
      <c r="AU123" s="675"/>
      <c r="AV123" s="675"/>
      <c r="AW123" s="675"/>
      <c r="AX123" s="825"/>
      <c r="AY123">
        <f>$AY$121</f>
        <v>0</v>
      </c>
    </row>
    <row r="124" spans="1:51" ht="23.25" hidden="1" customHeight="1">
      <c r="A124" s="33" t="s">
        <v>43</v>
      </c>
      <c r="B124" s="103"/>
      <c r="C124" s="103"/>
      <c r="D124" s="103"/>
      <c r="E124" s="103"/>
      <c r="F124" s="229"/>
      <c r="G124" s="302" t="s">
        <v>64</v>
      </c>
      <c r="H124" s="302"/>
      <c r="I124" s="302"/>
      <c r="J124" s="302"/>
      <c r="K124" s="302"/>
      <c r="L124" s="302"/>
      <c r="M124" s="302"/>
      <c r="N124" s="302"/>
      <c r="O124" s="302"/>
      <c r="P124" s="302"/>
      <c r="Q124" s="302"/>
      <c r="R124" s="302"/>
      <c r="S124" s="302"/>
      <c r="T124" s="302"/>
      <c r="U124" s="302"/>
      <c r="V124" s="302"/>
      <c r="W124" s="302"/>
      <c r="X124" s="461"/>
      <c r="Y124" s="522"/>
      <c r="Z124" s="546"/>
      <c r="AA124" s="570"/>
      <c r="AB124" s="426" t="s">
        <v>46</v>
      </c>
      <c r="AC124" s="302"/>
      <c r="AD124" s="461"/>
      <c r="AE124" s="65" t="s">
        <v>419</v>
      </c>
      <c r="AF124" s="65"/>
      <c r="AG124" s="65"/>
      <c r="AH124" s="65"/>
      <c r="AI124" s="65" t="s">
        <v>80</v>
      </c>
      <c r="AJ124" s="65"/>
      <c r="AK124" s="65"/>
      <c r="AL124" s="65"/>
      <c r="AM124" s="65" t="s">
        <v>504</v>
      </c>
      <c r="AN124" s="65"/>
      <c r="AO124" s="65"/>
      <c r="AP124" s="65"/>
      <c r="AQ124" s="760" t="s">
        <v>522</v>
      </c>
      <c r="AR124" s="771"/>
      <c r="AS124" s="771"/>
      <c r="AT124" s="771"/>
      <c r="AU124" s="771"/>
      <c r="AV124" s="771"/>
      <c r="AW124" s="771"/>
      <c r="AX124" s="824"/>
      <c r="AY124" s="866">
        <f>IF(SUBSTITUTE(SUBSTITUTE($G$125,"／",""),"　","")="",0,1)</f>
        <v>0</v>
      </c>
    </row>
    <row r="125" spans="1:51" ht="23.25" hidden="1" customHeight="1">
      <c r="A125" s="34"/>
      <c r="B125" s="104"/>
      <c r="C125" s="104"/>
      <c r="D125" s="104"/>
      <c r="E125" s="104"/>
      <c r="F125" s="230"/>
      <c r="G125" s="303" t="s">
        <v>191</v>
      </c>
      <c r="H125" s="303"/>
      <c r="I125" s="303"/>
      <c r="J125" s="303"/>
      <c r="K125" s="303"/>
      <c r="L125" s="303"/>
      <c r="M125" s="303"/>
      <c r="N125" s="303"/>
      <c r="O125" s="303"/>
      <c r="P125" s="303"/>
      <c r="Q125" s="303"/>
      <c r="R125" s="303"/>
      <c r="S125" s="303"/>
      <c r="T125" s="303"/>
      <c r="U125" s="303"/>
      <c r="V125" s="303"/>
      <c r="W125" s="303"/>
      <c r="X125" s="493"/>
      <c r="Y125" s="523" t="s">
        <v>43</v>
      </c>
      <c r="Z125" s="547"/>
      <c r="AA125" s="571"/>
      <c r="AB125" s="596"/>
      <c r="AC125" s="619"/>
      <c r="AD125" s="648"/>
      <c r="AE125" s="668"/>
      <c r="AF125" s="668"/>
      <c r="AG125" s="668"/>
      <c r="AH125" s="668"/>
      <c r="AI125" s="668"/>
      <c r="AJ125" s="668"/>
      <c r="AK125" s="668"/>
      <c r="AL125" s="668"/>
      <c r="AM125" s="668"/>
      <c r="AN125" s="668"/>
      <c r="AO125" s="668"/>
      <c r="AP125" s="668"/>
      <c r="AQ125" s="668"/>
      <c r="AR125" s="668"/>
      <c r="AS125" s="668"/>
      <c r="AT125" s="668"/>
      <c r="AU125" s="668"/>
      <c r="AV125" s="668"/>
      <c r="AW125" s="668"/>
      <c r="AX125" s="823"/>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4"/>
      <c r="Y126" s="506" t="s">
        <v>104</v>
      </c>
      <c r="Z126" s="543"/>
      <c r="AA126" s="567"/>
      <c r="AB126" s="600" t="s">
        <v>115</v>
      </c>
      <c r="AC126" s="621"/>
      <c r="AD126" s="650"/>
      <c r="AE126" s="675"/>
      <c r="AF126" s="675"/>
      <c r="AG126" s="675"/>
      <c r="AH126" s="675"/>
      <c r="AI126" s="675"/>
      <c r="AJ126" s="675"/>
      <c r="AK126" s="675"/>
      <c r="AL126" s="675"/>
      <c r="AM126" s="675"/>
      <c r="AN126" s="675"/>
      <c r="AO126" s="675"/>
      <c r="AP126" s="675"/>
      <c r="AQ126" s="675"/>
      <c r="AR126" s="675"/>
      <c r="AS126" s="675"/>
      <c r="AT126" s="675"/>
      <c r="AU126" s="675"/>
      <c r="AV126" s="675"/>
      <c r="AW126" s="675"/>
      <c r="AX126" s="825"/>
      <c r="AY126">
        <f>$AY$124</f>
        <v>0</v>
      </c>
    </row>
    <row r="127" spans="1:51" ht="23.25" hidden="1" customHeight="1">
      <c r="A127" s="36" t="s">
        <v>43</v>
      </c>
      <c r="B127" s="104"/>
      <c r="C127" s="104"/>
      <c r="D127" s="104"/>
      <c r="E127" s="104"/>
      <c r="F127" s="230"/>
      <c r="G127" s="305" t="s">
        <v>64</v>
      </c>
      <c r="H127" s="305"/>
      <c r="I127" s="305"/>
      <c r="J127" s="305"/>
      <c r="K127" s="305"/>
      <c r="L127" s="305"/>
      <c r="M127" s="305"/>
      <c r="N127" s="305"/>
      <c r="O127" s="305"/>
      <c r="P127" s="305"/>
      <c r="Q127" s="305"/>
      <c r="R127" s="305"/>
      <c r="S127" s="305"/>
      <c r="T127" s="305"/>
      <c r="U127" s="305"/>
      <c r="V127" s="305"/>
      <c r="W127" s="305"/>
      <c r="X127" s="495"/>
      <c r="Y127" s="524"/>
      <c r="Z127" s="548"/>
      <c r="AA127" s="572"/>
      <c r="AB127" s="580" t="s">
        <v>46</v>
      </c>
      <c r="AC127" s="305"/>
      <c r="AD127" s="495"/>
      <c r="AE127" s="65" t="s">
        <v>419</v>
      </c>
      <c r="AF127" s="65"/>
      <c r="AG127" s="65"/>
      <c r="AH127" s="65"/>
      <c r="AI127" s="65" t="s">
        <v>80</v>
      </c>
      <c r="AJ127" s="65"/>
      <c r="AK127" s="65"/>
      <c r="AL127" s="65"/>
      <c r="AM127" s="65" t="s">
        <v>504</v>
      </c>
      <c r="AN127" s="65"/>
      <c r="AO127" s="65"/>
      <c r="AP127" s="65"/>
      <c r="AQ127" s="760" t="s">
        <v>522</v>
      </c>
      <c r="AR127" s="771"/>
      <c r="AS127" s="771"/>
      <c r="AT127" s="771"/>
      <c r="AU127" s="771"/>
      <c r="AV127" s="771"/>
      <c r="AW127" s="771"/>
      <c r="AX127" s="824"/>
      <c r="AY127" s="866">
        <f>IF(SUBSTITUTE(SUBSTITUTE($G$128,"／",""),"　","")="",0,1)</f>
        <v>0</v>
      </c>
    </row>
    <row r="128" spans="1:51" ht="23.25" hidden="1" customHeight="1">
      <c r="A128" s="34"/>
      <c r="B128" s="104"/>
      <c r="C128" s="104"/>
      <c r="D128" s="104"/>
      <c r="E128" s="104"/>
      <c r="F128" s="230"/>
      <c r="G128" s="303" t="s">
        <v>191</v>
      </c>
      <c r="H128" s="303"/>
      <c r="I128" s="303"/>
      <c r="J128" s="303"/>
      <c r="K128" s="303"/>
      <c r="L128" s="303"/>
      <c r="M128" s="303"/>
      <c r="N128" s="303"/>
      <c r="O128" s="303"/>
      <c r="P128" s="303"/>
      <c r="Q128" s="303"/>
      <c r="R128" s="303"/>
      <c r="S128" s="303"/>
      <c r="T128" s="303"/>
      <c r="U128" s="303"/>
      <c r="V128" s="303"/>
      <c r="W128" s="303"/>
      <c r="X128" s="303"/>
      <c r="Y128" s="523" t="s">
        <v>43</v>
      </c>
      <c r="Z128" s="547"/>
      <c r="AA128" s="571"/>
      <c r="AB128" s="596"/>
      <c r="AC128" s="619"/>
      <c r="AD128" s="648"/>
      <c r="AE128" s="668"/>
      <c r="AF128" s="668"/>
      <c r="AG128" s="668"/>
      <c r="AH128" s="668"/>
      <c r="AI128" s="668"/>
      <c r="AJ128" s="668"/>
      <c r="AK128" s="668"/>
      <c r="AL128" s="668"/>
      <c r="AM128" s="668"/>
      <c r="AN128" s="668"/>
      <c r="AO128" s="668"/>
      <c r="AP128" s="668"/>
      <c r="AQ128" s="668"/>
      <c r="AR128" s="668"/>
      <c r="AS128" s="668"/>
      <c r="AT128" s="668"/>
      <c r="AU128" s="668"/>
      <c r="AV128" s="668"/>
      <c r="AW128" s="668"/>
      <c r="AX128" s="823"/>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6" t="s">
        <v>104</v>
      </c>
      <c r="Z129" s="543"/>
      <c r="AA129" s="567"/>
      <c r="AB129" s="600" t="s">
        <v>115</v>
      </c>
      <c r="AC129" s="621"/>
      <c r="AD129" s="650"/>
      <c r="AE129" s="675"/>
      <c r="AF129" s="675"/>
      <c r="AG129" s="675"/>
      <c r="AH129" s="675"/>
      <c r="AI129" s="675"/>
      <c r="AJ129" s="675"/>
      <c r="AK129" s="675"/>
      <c r="AL129" s="675"/>
      <c r="AM129" s="675"/>
      <c r="AN129" s="675"/>
      <c r="AO129" s="675"/>
      <c r="AP129" s="675"/>
      <c r="AQ129" s="675"/>
      <c r="AR129" s="675"/>
      <c r="AS129" s="675"/>
      <c r="AT129" s="675"/>
      <c r="AU129" s="675"/>
      <c r="AV129" s="675"/>
      <c r="AW129" s="675"/>
      <c r="AX129" s="825"/>
      <c r="AY129">
        <f>$AY$127</f>
        <v>0</v>
      </c>
    </row>
    <row r="130" spans="1:51" ht="45" customHeight="1">
      <c r="A130" s="37" t="s">
        <v>214</v>
      </c>
      <c r="B130" s="106"/>
      <c r="C130" s="142" t="s">
        <v>312</v>
      </c>
      <c r="D130" s="106"/>
      <c r="E130" s="188" t="s">
        <v>347</v>
      </c>
      <c r="F130" s="232"/>
      <c r="G130" s="306" t="s">
        <v>625</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6"/>
      <c r="AY130">
        <f>COUNTA($G$130)</f>
        <v>1</v>
      </c>
    </row>
    <row r="131" spans="1:51" ht="45" customHeight="1">
      <c r="A131" s="38"/>
      <c r="B131" s="107"/>
      <c r="C131" s="143"/>
      <c r="D131" s="107"/>
      <c r="E131" s="189" t="s">
        <v>345</v>
      </c>
      <c r="F131" s="233"/>
      <c r="G131" s="298" t="s">
        <v>651</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7"/>
      <c r="AY131">
        <f>$AY$130</f>
        <v>1</v>
      </c>
    </row>
    <row r="132" spans="1:51" ht="18.75" customHeight="1">
      <c r="A132" s="38"/>
      <c r="B132" s="107"/>
      <c r="C132" s="143"/>
      <c r="D132" s="107"/>
      <c r="E132" s="145" t="s">
        <v>301</v>
      </c>
      <c r="F132" s="234"/>
      <c r="G132" s="307" t="s">
        <v>323</v>
      </c>
      <c r="H132" s="355"/>
      <c r="I132" s="355"/>
      <c r="J132" s="355"/>
      <c r="K132" s="355"/>
      <c r="L132" s="355"/>
      <c r="M132" s="355"/>
      <c r="N132" s="355"/>
      <c r="O132" s="355"/>
      <c r="P132" s="355"/>
      <c r="Q132" s="355"/>
      <c r="R132" s="355"/>
      <c r="S132" s="355"/>
      <c r="T132" s="355"/>
      <c r="U132" s="355"/>
      <c r="V132" s="355"/>
      <c r="W132" s="355"/>
      <c r="X132" s="496"/>
      <c r="Y132" s="512"/>
      <c r="Z132" s="539"/>
      <c r="AA132" s="560"/>
      <c r="AB132" s="601" t="s">
        <v>46</v>
      </c>
      <c r="AC132" s="355"/>
      <c r="AD132" s="496"/>
      <c r="AE132" s="435" t="s">
        <v>419</v>
      </c>
      <c r="AF132" s="345"/>
      <c r="AG132" s="345"/>
      <c r="AH132" s="413"/>
      <c r="AI132" s="435" t="s">
        <v>80</v>
      </c>
      <c r="AJ132" s="345"/>
      <c r="AK132" s="345"/>
      <c r="AL132" s="413"/>
      <c r="AM132" s="435" t="s">
        <v>184</v>
      </c>
      <c r="AN132" s="345"/>
      <c r="AO132" s="345"/>
      <c r="AP132" s="413"/>
      <c r="AQ132" s="601" t="s">
        <v>305</v>
      </c>
      <c r="AR132" s="355"/>
      <c r="AS132" s="355"/>
      <c r="AT132" s="496"/>
      <c r="AU132" s="779" t="s">
        <v>327</v>
      </c>
      <c r="AV132" s="779"/>
      <c r="AW132" s="779"/>
      <c r="AX132" s="828"/>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5"/>
      <c r="Z133" s="540"/>
      <c r="AA133" s="563"/>
      <c r="AB133" s="436"/>
      <c r="AC133" s="346"/>
      <c r="AD133" s="414"/>
      <c r="AE133" s="436"/>
      <c r="AF133" s="346"/>
      <c r="AG133" s="346"/>
      <c r="AH133" s="414"/>
      <c r="AI133" s="436"/>
      <c r="AJ133" s="346"/>
      <c r="AK133" s="346"/>
      <c r="AL133" s="414"/>
      <c r="AM133" s="436"/>
      <c r="AN133" s="346"/>
      <c r="AO133" s="346"/>
      <c r="AP133" s="414"/>
      <c r="AQ133" s="756" t="s">
        <v>440</v>
      </c>
      <c r="AR133" s="767"/>
      <c r="AS133" s="346" t="s">
        <v>306</v>
      </c>
      <c r="AT133" s="414"/>
      <c r="AU133" s="681" t="s">
        <v>440</v>
      </c>
      <c r="AV133" s="681"/>
      <c r="AW133" s="346" t="s">
        <v>284</v>
      </c>
      <c r="AX133" s="811"/>
      <c r="AY133">
        <f>$AY$132</f>
        <v>1</v>
      </c>
    </row>
    <row r="134" spans="1:51" ht="39.75" customHeight="1">
      <c r="A134" s="38"/>
      <c r="B134" s="107"/>
      <c r="C134" s="143"/>
      <c r="D134" s="107"/>
      <c r="E134" s="143"/>
      <c r="F134" s="235"/>
      <c r="G134" s="296" t="s">
        <v>440</v>
      </c>
      <c r="H134" s="238"/>
      <c r="I134" s="238"/>
      <c r="J134" s="238"/>
      <c r="K134" s="238"/>
      <c r="L134" s="238"/>
      <c r="M134" s="238"/>
      <c r="N134" s="238"/>
      <c r="O134" s="238"/>
      <c r="P134" s="238"/>
      <c r="Q134" s="238"/>
      <c r="R134" s="238"/>
      <c r="S134" s="238"/>
      <c r="T134" s="238"/>
      <c r="U134" s="238"/>
      <c r="V134" s="238"/>
      <c r="W134" s="238"/>
      <c r="X134" s="417"/>
      <c r="Y134" s="513" t="s">
        <v>324</v>
      </c>
      <c r="Z134" s="510"/>
      <c r="AA134" s="558"/>
      <c r="AB134" s="602" t="s">
        <v>440</v>
      </c>
      <c r="AC134" s="590"/>
      <c r="AD134" s="590"/>
      <c r="AE134" s="676" t="s">
        <v>440</v>
      </c>
      <c r="AF134" s="693"/>
      <c r="AG134" s="693"/>
      <c r="AH134" s="693"/>
      <c r="AI134" s="676" t="s">
        <v>440</v>
      </c>
      <c r="AJ134" s="693"/>
      <c r="AK134" s="693"/>
      <c r="AL134" s="693"/>
      <c r="AM134" s="676" t="s">
        <v>440</v>
      </c>
      <c r="AN134" s="693"/>
      <c r="AO134" s="693"/>
      <c r="AP134" s="693"/>
      <c r="AQ134" s="676" t="s">
        <v>440</v>
      </c>
      <c r="AR134" s="693"/>
      <c r="AS134" s="693"/>
      <c r="AT134" s="693"/>
      <c r="AU134" s="676" t="s">
        <v>440</v>
      </c>
      <c r="AV134" s="693"/>
      <c r="AW134" s="693"/>
      <c r="AX134" s="829"/>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96</v>
      </c>
      <c r="Z135" s="131"/>
      <c r="AA135" s="187"/>
      <c r="AB135" s="603" t="s">
        <v>440</v>
      </c>
      <c r="AC135" s="589"/>
      <c r="AD135" s="589"/>
      <c r="AE135" s="676" t="s">
        <v>440</v>
      </c>
      <c r="AF135" s="693"/>
      <c r="AG135" s="693"/>
      <c r="AH135" s="693"/>
      <c r="AI135" s="676" t="s">
        <v>440</v>
      </c>
      <c r="AJ135" s="693"/>
      <c r="AK135" s="693"/>
      <c r="AL135" s="693"/>
      <c r="AM135" s="676" t="s">
        <v>440</v>
      </c>
      <c r="AN135" s="693"/>
      <c r="AO135" s="693"/>
      <c r="AP135" s="693"/>
      <c r="AQ135" s="676" t="s">
        <v>440</v>
      </c>
      <c r="AR135" s="693"/>
      <c r="AS135" s="693"/>
      <c r="AT135" s="693"/>
      <c r="AU135" s="676" t="s">
        <v>440</v>
      </c>
      <c r="AV135" s="693"/>
      <c r="AW135" s="693"/>
      <c r="AX135" s="829"/>
      <c r="AY135">
        <f>$AY$132</f>
        <v>1</v>
      </c>
    </row>
    <row r="136" spans="1:51" ht="18.75" hidden="1" customHeight="1">
      <c r="A136" s="38"/>
      <c r="B136" s="107"/>
      <c r="C136" s="143"/>
      <c r="D136" s="107"/>
      <c r="E136" s="143"/>
      <c r="F136" s="235"/>
      <c r="G136" s="307" t="s">
        <v>323</v>
      </c>
      <c r="H136" s="355"/>
      <c r="I136" s="355"/>
      <c r="J136" s="355"/>
      <c r="K136" s="355"/>
      <c r="L136" s="355"/>
      <c r="M136" s="355"/>
      <c r="N136" s="355"/>
      <c r="O136" s="355"/>
      <c r="P136" s="355"/>
      <c r="Q136" s="355"/>
      <c r="R136" s="355"/>
      <c r="S136" s="355"/>
      <c r="T136" s="355"/>
      <c r="U136" s="355"/>
      <c r="V136" s="355"/>
      <c r="W136" s="355"/>
      <c r="X136" s="496"/>
      <c r="Y136" s="512"/>
      <c r="Z136" s="539"/>
      <c r="AA136" s="560"/>
      <c r="AB136" s="601" t="s">
        <v>46</v>
      </c>
      <c r="AC136" s="355"/>
      <c r="AD136" s="496"/>
      <c r="AE136" s="435" t="s">
        <v>419</v>
      </c>
      <c r="AF136" s="345"/>
      <c r="AG136" s="345"/>
      <c r="AH136" s="413"/>
      <c r="AI136" s="435" t="s">
        <v>80</v>
      </c>
      <c r="AJ136" s="345"/>
      <c r="AK136" s="345"/>
      <c r="AL136" s="413"/>
      <c r="AM136" s="435" t="s">
        <v>184</v>
      </c>
      <c r="AN136" s="345"/>
      <c r="AO136" s="345"/>
      <c r="AP136" s="413"/>
      <c r="AQ136" s="601" t="s">
        <v>305</v>
      </c>
      <c r="AR136" s="355"/>
      <c r="AS136" s="355"/>
      <c r="AT136" s="496"/>
      <c r="AU136" s="779" t="s">
        <v>327</v>
      </c>
      <c r="AV136" s="779"/>
      <c r="AW136" s="779"/>
      <c r="AX136" s="828"/>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5"/>
      <c r="Z137" s="540"/>
      <c r="AA137" s="563"/>
      <c r="AB137" s="436"/>
      <c r="AC137" s="346"/>
      <c r="AD137" s="414"/>
      <c r="AE137" s="436"/>
      <c r="AF137" s="346"/>
      <c r="AG137" s="346"/>
      <c r="AH137" s="414"/>
      <c r="AI137" s="436"/>
      <c r="AJ137" s="346"/>
      <c r="AK137" s="346"/>
      <c r="AL137" s="414"/>
      <c r="AM137" s="436"/>
      <c r="AN137" s="346"/>
      <c r="AO137" s="346"/>
      <c r="AP137" s="414"/>
      <c r="AQ137" s="756"/>
      <c r="AR137" s="767"/>
      <c r="AS137" s="346" t="s">
        <v>306</v>
      </c>
      <c r="AT137" s="414"/>
      <c r="AU137" s="681"/>
      <c r="AV137" s="681"/>
      <c r="AW137" s="346" t="s">
        <v>284</v>
      </c>
      <c r="AX137" s="811"/>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3" t="s">
        <v>324</v>
      </c>
      <c r="Z138" s="510"/>
      <c r="AA138" s="558"/>
      <c r="AB138" s="602"/>
      <c r="AC138" s="590"/>
      <c r="AD138" s="590"/>
      <c r="AE138" s="676"/>
      <c r="AF138" s="693"/>
      <c r="AG138" s="693"/>
      <c r="AH138" s="693"/>
      <c r="AI138" s="676"/>
      <c r="AJ138" s="693"/>
      <c r="AK138" s="693"/>
      <c r="AL138" s="693"/>
      <c r="AM138" s="676"/>
      <c r="AN138" s="693"/>
      <c r="AO138" s="693"/>
      <c r="AP138" s="693"/>
      <c r="AQ138" s="676"/>
      <c r="AR138" s="693"/>
      <c r="AS138" s="693"/>
      <c r="AT138" s="693"/>
      <c r="AU138" s="676"/>
      <c r="AV138" s="693"/>
      <c r="AW138" s="693"/>
      <c r="AX138" s="829"/>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96</v>
      </c>
      <c r="Z139" s="131"/>
      <c r="AA139" s="187"/>
      <c r="AB139" s="603"/>
      <c r="AC139" s="589"/>
      <c r="AD139" s="589"/>
      <c r="AE139" s="676"/>
      <c r="AF139" s="693"/>
      <c r="AG139" s="693"/>
      <c r="AH139" s="693"/>
      <c r="AI139" s="676"/>
      <c r="AJ139" s="693"/>
      <c r="AK139" s="693"/>
      <c r="AL139" s="693"/>
      <c r="AM139" s="676"/>
      <c r="AN139" s="693"/>
      <c r="AO139" s="693"/>
      <c r="AP139" s="693"/>
      <c r="AQ139" s="676"/>
      <c r="AR139" s="693"/>
      <c r="AS139" s="693"/>
      <c r="AT139" s="693"/>
      <c r="AU139" s="676"/>
      <c r="AV139" s="693"/>
      <c r="AW139" s="693"/>
      <c r="AX139" s="829"/>
      <c r="AY139">
        <f>$AY$136</f>
        <v>0</v>
      </c>
    </row>
    <row r="140" spans="1:51" ht="18.75" hidden="1" customHeight="1">
      <c r="A140" s="38"/>
      <c r="B140" s="107"/>
      <c r="C140" s="143"/>
      <c r="D140" s="107"/>
      <c r="E140" s="143"/>
      <c r="F140" s="235"/>
      <c r="G140" s="307" t="s">
        <v>323</v>
      </c>
      <c r="H140" s="355"/>
      <c r="I140" s="355"/>
      <c r="J140" s="355"/>
      <c r="K140" s="355"/>
      <c r="L140" s="355"/>
      <c r="M140" s="355"/>
      <c r="N140" s="355"/>
      <c r="O140" s="355"/>
      <c r="P140" s="355"/>
      <c r="Q140" s="355"/>
      <c r="R140" s="355"/>
      <c r="S140" s="355"/>
      <c r="T140" s="355"/>
      <c r="U140" s="355"/>
      <c r="V140" s="355"/>
      <c r="W140" s="355"/>
      <c r="X140" s="496"/>
      <c r="Y140" s="512"/>
      <c r="Z140" s="539"/>
      <c r="AA140" s="560"/>
      <c r="AB140" s="601" t="s">
        <v>46</v>
      </c>
      <c r="AC140" s="355"/>
      <c r="AD140" s="496"/>
      <c r="AE140" s="435" t="s">
        <v>419</v>
      </c>
      <c r="AF140" s="345"/>
      <c r="AG140" s="345"/>
      <c r="AH140" s="413"/>
      <c r="AI140" s="435" t="s">
        <v>80</v>
      </c>
      <c r="AJ140" s="345"/>
      <c r="AK140" s="345"/>
      <c r="AL140" s="413"/>
      <c r="AM140" s="435" t="s">
        <v>184</v>
      </c>
      <c r="AN140" s="345"/>
      <c r="AO140" s="345"/>
      <c r="AP140" s="413"/>
      <c r="AQ140" s="601" t="s">
        <v>305</v>
      </c>
      <c r="AR140" s="355"/>
      <c r="AS140" s="355"/>
      <c r="AT140" s="496"/>
      <c r="AU140" s="779" t="s">
        <v>327</v>
      </c>
      <c r="AV140" s="779"/>
      <c r="AW140" s="779"/>
      <c r="AX140" s="828"/>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5"/>
      <c r="Z141" s="540"/>
      <c r="AA141" s="563"/>
      <c r="AB141" s="436"/>
      <c r="AC141" s="346"/>
      <c r="AD141" s="414"/>
      <c r="AE141" s="436"/>
      <c r="AF141" s="346"/>
      <c r="AG141" s="346"/>
      <c r="AH141" s="414"/>
      <c r="AI141" s="436"/>
      <c r="AJ141" s="346"/>
      <c r="AK141" s="346"/>
      <c r="AL141" s="414"/>
      <c r="AM141" s="436"/>
      <c r="AN141" s="346"/>
      <c r="AO141" s="346"/>
      <c r="AP141" s="414"/>
      <c r="AQ141" s="756"/>
      <c r="AR141" s="767"/>
      <c r="AS141" s="346" t="s">
        <v>306</v>
      </c>
      <c r="AT141" s="414"/>
      <c r="AU141" s="681"/>
      <c r="AV141" s="681"/>
      <c r="AW141" s="346" t="s">
        <v>284</v>
      </c>
      <c r="AX141" s="811"/>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3" t="s">
        <v>324</v>
      </c>
      <c r="Z142" s="510"/>
      <c r="AA142" s="558"/>
      <c r="AB142" s="602"/>
      <c r="AC142" s="590"/>
      <c r="AD142" s="590"/>
      <c r="AE142" s="676"/>
      <c r="AF142" s="693"/>
      <c r="AG142" s="693"/>
      <c r="AH142" s="693"/>
      <c r="AI142" s="676"/>
      <c r="AJ142" s="693"/>
      <c r="AK142" s="693"/>
      <c r="AL142" s="693"/>
      <c r="AM142" s="676"/>
      <c r="AN142" s="693"/>
      <c r="AO142" s="693"/>
      <c r="AP142" s="693"/>
      <c r="AQ142" s="676"/>
      <c r="AR142" s="693"/>
      <c r="AS142" s="693"/>
      <c r="AT142" s="693"/>
      <c r="AU142" s="676"/>
      <c r="AV142" s="693"/>
      <c r="AW142" s="693"/>
      <c r="AX142" s="829"/>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96</v>
      </c>
      <c r="Z143" s="131"/>
      <c r="AA143" s="187"/>
      <c r="AB143" s="603"/>
      <c r="AC143" s="589"/>
      <c r="AD143" s="589"/>
      <c r="AE143" s="676"/>
      <c r="AF143" s="693"/>
      <c r="AG143" s="693"/>
      <c r="AH143" s="693"/>
      <c r="AI143" s="676"/>
      <c r="AJ143" s="693"/>
      <c r="AK143" s="693"/>
      <c r="AL143" s="693"/>
      <c r="AM143" s="676"/>
      <c r="AN143" s="693"/>
      <c r="AO143" s="693"/>
      <c r="AP143" s="693"/>
      <c r="AQ143" s="676"/>
      <c r="AR143" s="693"/>
      <c r="AS143" s="693"/>
      <c r="AT143" s="693"/>
      <c r="AU143" s="676"/>
      <c r="AV143" s="693"/>
      <c r="AW143" s="693"/>
      <c r="AX143" s="829"/>
      <c r="AY143">
        <f>$AY$140</f>
        <v>0</v>
      </c>
    </row>
    <row r="144" spans="1:51" ht="18.75" hidden="1" customHeight="1">
      <c r="A144" s="38"/>
      <c r="B144" s="107"/>
      <c r="C144" s="143"/>
      <c r="D144" s="107"/>
      <c r="E144" s="143"/>
      <c r="F144" s="235"/>
      <c r="G144" s="307" t="s">
        <v>323</v>
      </c>
      <c r="H144" s="355"/>
      <c r="I144" s="355"/>
      <c r="J144" s="355"/>
      <c r="K144" s="355"/>
      <c r="L144" s="355"/>
      <c r="M144" s="355"/>
      <c r="N144" s="355"/>
      <c r="O144" s="355"/>
      <c r="P144" s="355"/>
      <c r="Q144" s="355"/>
      <c r="R144" s="355"/>
      <c r="S144" s="355"/>
      <c r="T144" s="355"/>
      <c r="U144" s="355"/>
      <c r="V144" s="355"/>
      <c r="W144" s="355"/>
      <c r="X144" s="496"/>
      <c r="Y144" s="512"/>
      <c r="Z144" s="539"/>
      <c r="AA144" s="560"/>
      <c r="AB144" s="601" t="s">
        <v>46</v>
      </c>
      <c r="AC144" s="355"/>
      <c r="AD144" s="496"/>
      <c r="AE144" s="435" t="s">
        <v>419</v>
      </c>
      <c r="AF144" s="345"/>
      <c r="AG144" s="345"/>
      <c r="AH144" s="413"/>
      <c r="AI144" s="435" t="s">
        <v>80</v>
      </c>
      <c r="AJ144" s="345"/>
      <c r="AK144" s="345"/>
      <c r="AL144" s="413"/>
      <c r="AM144" s="435" t="s">
        <v>184</v>
      </c>
      <c r="AN144" s="345"/>
      <c r="AO144" s="345"/>
      <c r="AP144" s="413"/>
      <c r="AQ144" s="601" t="s">
        <v>305</v>
      </c>
      <c r="AR144" s="355"/>
      <c r="AS144" s="355"/>
      <c r="AT144" s="496"/>
      <c r="AU144" s="779" t="s">
        <v>327</v>
      </c>
      <c r="AV144" s="779"/>
      <c r="AW144" s="779"/>
      <c r="AX144" s="828"/>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5"/>
      <c r="Z145" s="540"/>
      <c r="AA145" s="563"/>
      <c r="AB145" s="436"/>
      <c r="AC145" s="346"/>
      <c r="AD145" s="414"/>
      <c r="AE145" s="436"/>
      <c r="AF145" s="346"/>
      <c r="AG145" s="346"/>
      <c r="AH145" s="414"/>
      <c r="AI145" s="436"/>
      <c r="AJ145" s="346"/>
      <c r="AK145" s="346"/>
      <c r="AL145" s="414"/>
      <c r="AM145" s="436"/>
      <c r="AN145" s="346"/>
      <c r="AO145" s="346"/>
      <c r="AP145" s="414"/>
      <c r="AQ145" s="756"/>
      <c r="AR145" s="767"/>
      <c r="AS145" s="346" t="s">
        <v>306</v>
      </c>
      <c r="AT145" s="414"/>
      <c r="AU145" s="681"/>
      <c r="AV145" s="681"/>
      <c r="AW145" s="346" t="s">
        <v>284</v>
      </c>
      <c r="AX145" s="811"/>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3" t="s">
        <v>324</v>
      </c>
      <c r="Z146" s="510"/>
      <c r="AA146" s="558"/>
      <c r="AB146" s="602"/>
      <c r="AC146" s="590"/>
      <c r="AD146" s="590"/>
      <c r="AE146" s="676"/>
      <c r="AF146" s="693"/>
      <c r="AG146" s="693"/>
      <c r="AH146" s="693"/>
      <c r="AI146" s="676"/>
      <c r="AJ146" s="693"/>
      <c r="AK146" s="693"/>
      <c r="AL146" s="693"/>
      <c r="AM146" s="676"/>
      <c r="AN146" s="693"/>
      <c r="AO146" s="693"/>
      <c r="AP146" s="693"/>
      <c r="AQ146" s="676"/>
      <c r="AR146" s="693"/>
      <c r="AS146" s="693"/>
      <c r="AT146" s="693"/>
      <c r="AU146" s="676"/>
      <c r="AV146" s="693"/>
      <c r="AW146" s="693"/>
      <c r="AX146" s="829"/>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96</v>
      </c>
      <c r="Z147" s="131"/>
      <c r="AA147" s="187"/>
      <c r="AB147" s="603"/>
      <c r="AC147" s="589"/>
      <c r="AD147" s="589"/>
      <c r="AE147" s="676"/>
      <c r="AF147" s="693"/>
      <c r="AG147" s="693"/>
      <c r="AH147" s="693"/>
      <c r="AI147" s="676"/>
      <c r="AJ147" s="693"/>
      <c r="AK147" s="693"/>
      <c r="AL147" s="693"/>
      <c r="AM147" s="676"/>
      <c r="AN147" s="693"/>
      <c r="AO147" s="693"/>
      <c r="AP147" s="693"/>
      <c r="AQ147" s="676"/>
      <c r="AR147" s="693"/>
      <c r="AS147" s="693"/>
      <c r="AT147" s="693"/>
      <c r="AU147" s="676"/>
      <c r="AV147" s="693"/>
      <c r="AW147" s="693"/>
      <c r="AX147" s="829"/>
      <c r="AY147">
        <f>$AY$144</f>
        <v>0</v>
      </c>
    </row>
    <row r="148" spans="1:51" ht="18.75" hidden="1" customHeight="1">
      <c r="A148" s="38"/>
      <c r="B148" s="107"/>
      <c r="C148" s="143"/>
      <c r="D148" s="107"/>
      <c r="E148" s="143"/>
      <c r="F148" s="235"/>
      <c r="G148" s="307" t="s">
        <v>323</v>
      </c>
      <c r="H148" s="355"/>
      <c r="I148" s="355"/>
      <c r="J148" s="355"/>
      <c r="K148" s="355"/>
      <c r="L148" s="355"/>
      <c r="M148" s="355"/>
      <c r="N148" s="355"/>
      <c r="O148" s="355"/>
      <c r="P148" s="355"/>
      <c r="Q148" s="355"/>
      <c r="R148" s="355"/>
      <c r="S148" s="355"/>
      <c r="T148" s="355"/>
      <c r="U148" s="355"/>
      <c r="V148" s="355"/>
      <c r="W148" s="355"/>
      <c r="X148" s="496"/>
      <c r="Y148" s="512"/>
      <c r="Z148" s="539"/>
      <c r="AA148" s="560"/>
      <c r="AB148" s="601" t="s">
        <v>46</v>
      </c>
      <c r="AC148" s="355"/>
      <c r="AD148" s="496"/>
      <c r="AE148" s="435" t="s">
        <v>419</v>
      </c>
      <c r="AF148" s="345"/>
      <c r="AG148" s="345"/>
      <c r="AH148" s="413"/>
      <c r="AI148" s="435" t="s">
        <v>80</v>
      </c>
      <c r="AJ148" s="345"/>
      <c r="AK148" s="345"/>
      <c r="AL148" s="413"/>
      <c r="AM148" s="435" t="s">
        <v>184</v>
      </c>
      <c r="AN148" s="345"/>
      <c r="AO148" s="345"/>
      <c r="AP148" s="413"/>
      <c r="AQ148" s="601" t="s">
        <v>305</v>
      </c>
      <c r="AR148" s="355"/>
      <c r="AS148" s="355"/>
      <c r="AT148" s="496"/>
      <c r="AU148" s="779" t="s">
        <v>327</v>
      </c>
      <c r="AV148" s="779"/>
      <c r="AW148" s="779"/>
      <c r="AX148" s="828"/>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5"/>
      <c r="Z149" s="540"/>
      <c r="AA149" s="563"/>
      <c r="AB149" s="436"/>
      <c r="AC149" s="346"/>
      <c r="AD149" s="414"/>
      <c r="AE149" s="436"/>
      <c r="AF149" s="346"/>
      <c r="AG149" s="346"/>
      <c r="AH149" s="414"/>
      <c r="AI149" s="436"/>
      <c r="AJ149" s="346"/>
      <c r="AK149" s="346"/>
      <c r="AL149" s="414"/>
      <c r="AM149" s="436"/>
      <c r="AN149" s="346"/>
      <c r="AO149" s="346"/>
      <c r="AP149" s="414"/>
      <c r="AQ149" s="756"/>
      <c r="AR149" s="767"/>
      <c r="AS149" s="346" t="s">
        <v>306</v>
      </c>
      <c r="AT149" s="414"/>
      <c r="AU149" s="681"/>
      <c r="AV149" s="681"/>
      <c r="AW149" s="346" t="s">
        <v>284</v>
      </c>
      <c r="AX149" s="811"/>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3" t="s">
        <v>324</v>
      </c>
      <c r="Z150" s="510"/>
      <c r="AA150" s="558"/>
      <c r="AB150" s="602"/>
      <c r="AC150" s="590"/>
      <c r="AD150" s="590"/>
      <c r="AE150" s="676"/>
      <c r="AF150" s="693"/>
      <c r="AG150" s="693"/>
      <c r="AH150" s="693"/>
      <c r="AI150" s="676"/>
      <c r="AJ150" s="693"/>
      <c r="AK150" s="693"/>
      <c r="AL150" s="693"/>
      <c r="AM150" s="676"/>
      <c r="AN150" s="693"/>
      <c r="AO150" s="693"/>
      <c r="AP150" s="693"/>
      <c r="AQ150" s="676"/>
      <c r="AR150" s="693"/>
      <c r="AS150" s="693"/>
      <c r="AT150" s="693"/>
      <c r="AU150" s="676"/>
      <c r="AV150" s="693"/>
      <c r="AW150" s="693"/>
      <c r="AX150" s="829"/>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96</v>
      </c>
      <c r="Z151" s="131"/>
      <c r="AA151" s="187"/>
      <c r="AB151" s="603"/>
      <c r="AC151" s="589"/>
      <c r="AD151" s="589"/>
      <c r="AE151" s="676"/>
      <c r="AF151" s="693"/>
      <c r="AG151" s="693"/>
      <c r="AH151" s="693"/>
      <c r="AI151" s="676"/>
      <c r="AJ151" s="693"/>
      <c r="AK151" s="693"/>
      <c r="AL151" s="693"/>
      <c r="AM151" s="676"/>
      <c r="AN151" s="693"/>
      <c r="AO151" s="693"/>
      <c r="AP151" s="693"/>
      <c r="AQ151" s="676"/>
      <c r="AR151" s="693"/>
      <c r="AS151" s="693"/>
      <c r="AT151" s="693"/>
      <c r="AU151" s="676"/>
      <c r="AV151" s="693"/>
      <c r="AW151" s="693"/>
      <c r="AX151" s="829"/>
      <c r="AY151">
        <f>$AY$148</f>
        <v>0</v>
      </c>
    </row>
    <row r="152" spans="1:51" ht="22.5" hidden="1" customHeight="1">
      <c r="A152" s="38"/>
      <c r="B152" s="107"/>
      <c r="C152" s="143"/>
      <c r="D152" s="107"/>
      <c r="E152" s="143"/>
      <c r="F152" s="235"/>
      <c r="G152" s="309" t="s">
        <v>38</v>
      </c>
      <c r="H152" s="345"/>
      <c r="I152" s="345"/>
      <c r="J152" s="345"/>
      <c r="K152" s="345"/>
      <c r="L152" s="345"/>
      <c r="M152" s="345"/>
      <c r="N152" s="345"/>
      <c r="O152" s="345"/>
      <c r="P152" s="413"/>
      <c r="Q152" s="435" t="s">
        <v>403</v>
      </c>
      <c r="R152" s="345"/>
      <c r="S152" s="345"/>
      <c r="T152" s="345"/>
      <c r="U152" s="345"/>
      <c r="V152" s="345"/>
      <c r="W152" s="345"/>
      <c r="X152" s="345"/>
      <c r="Y152" s="345"/>
      <c r="Z152" s="345"/>
      <c r="AA152" s="345"/>
      <c r="AB152" s="604" t="s">
        <v>404</v>
      </c>
      <c r="AC152" s="345"/>
      <c r="AD152" s="413"/>
      <c r="AE152" s="435" t="s">
        <v>329</v>
      </c>
      <c r="AF152" s="345"/>
      <c r="AG152" s="345"/>
      <c r="AH152" s="345"/>
      <c r="AI152" s="345"/>
      <c r="AJ152" s="345"/>
      <c r="AK152" s="345"/>
      <c r="AL152" s="345"/>
      <c r="AM152" s="345"/>
      <c r="AN152" s="345"/>
      <c r="AO152" s="345"/>
      <c r="AP152" s="345"/>
      <c r="AQ152" s="345"/>
      <c r="AR152" s="345"/>
      <c r="AS152" s="345"/>
      <c r="AT152" s="345"/>
      <c r="AU152" s="345"/>
      <c r="AV152" s="345"/>
      <c r="AW152" s="345"/>
      <c r="AX152" s="830"/>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5"/>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11"/>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3"/>
      <c r="AB154" s="606"/>
      <c r="AC154" s="622"/>
      <c r="AD154" s="622"/>
      <c r="AE154" s="203"/>
      <c r="AF154" s="203"/>
      <c r="AG154" s="203"/>
      <c r="AH154" s="203"/>
      <c r="AI154" s="203"/>
      <c r="AJ154" s="203"/>
      <c r="AK154" s="203"/>
      <c r="AL154" s="203"/>
      <c r="AM154" s="203"/>
      <c r="AN154" s="203"/>
      <c r="AO154" s="203"/>
      <c r="AP154" s="203"/>
      <c r="AQ154" s="203"/>
      <c r="AR154" s="203"/>
      <c r="AS154" s="203"/>
      <c r="AT154" s="203"/>
      <c r="AU154" s="203"/>
      <c r="AV154" s="203"/>
      <c r="AW154" s="203"/>
      <c r="AX154" s="831"/>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4"/>
      <c r="AB155" s="607"/>
      <c r="AC155" s="623"/>
      <c r="AD155" s="623"/>
      <c r="AE155" s="203"/>
      <c r="AF155" s="203"/>
      <c r="AG155" s="203"/>
      <c r="AH155" s="203"/>
      <c r="AI155" s="203"/>
      <c r="AJ155" s="203"/>
      <c r="AK155" s="203"/>
      <c r="AL155" s="203"/>
      <c r="AM155" s="203"/>
      <c r="AN155" s="203"/>
      <c r="AO155" s="203"/>
      <c r="AP155" s="203"/>
      <c r="AQ155" s="203"/>
      <c r="AR155" s="203"/>
      <c r="AS155" s="203"/>
      <c r="AT155" s="203"/>
      <c r="AU155" s="203"/>
      <c r="AV155" s="203"/>
      <c r="AW155" s="203"/>
      <c r="AX155" s="831"/>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4"/>
      <c r="AB156" s="607"/>
      <c r="AC156" s="623"/>
      <c r="AD156" s="623"/>
      <c r="AE156" s="166" t="s">
        <v>330</v>
      </c>
      <c r="AF156" s="166"/>
      <c r="AG156" s="166"/>
      <c r="AH156" s="166"/>
      <c r="AI156" s="166"/>
      <c r="AJ156" s="166"/>
      <c r="AK156" s="166"/>
      <c r="AL156" s="166"/>
      <c r="AM156" s="166"/>
      <c r="AN156" s="166"/>
      <c r="AO156" s="166"/>
      <c r="AP156" s="166"/>
      <c r="AQ156" s="166"/>
      <c r="AR156" s="166"/>
      <c r="AS156" s="166"/>
      <c r="AT156" s="166"/>
      <c r="AU156" s="166"/>
      <c r="AV156" s="166"/>
      <c r="AW156" s="166"/>
      <c r="AX156" s="832"/>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4"/>
      <c r="AB157" s="607"/>
      <c r="AC157" s="623"/>
      <c r="AD157" s="623"/>
      <c r="AE157" s="191"/>
      <c r="AF157" s="238"/>
      <c r="AG157" s="238"/>
      <c r="AH157" s="238"/>
      <c r="AI157" s="238"/>
      <c r="AJ157" s="238"/>
      <c r="AK157" s="238"/>
      <c r="AL157" s="238"/>
      <c r="AM157" s="238"/>
      <c r="AN157" s="238"/>
      <c r="AO157" s="238"/>
      <c r="AP157" s="238"/>
      <c r="AQ157" s="238"/>
      <c r="AR157" s="238"/>
      <c r="AS157" s="238"/>
      <c r="AT157" s="238"/>
      <c r="AU157" s="238"/>
      <c r="AV157" s="238"/>
      <c r="AW157" s="238"/>
      <c r="AX157" s="833"/>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5"/>
      <c r="AB158" s="608"/>
      <c r="AC158" s="624"/>
      <c r="AD158" s="624"/>
      <c r="AE158" s="194"/>
      <c r="AF158" s="241"/>
      <c r="AG158" s="241"/>
      <c r="AH158" s="241"/>
      <c r="AI158" s="241"/>
      <c r="AJ158" s="241"/>
      <c r="AK158" s="241"/>
      <c r="AL158" s="241"/>
      <c r="AM158" s="241"/>
      <c r="AN158" s="241"/>
      <c r="AO158" s="241"/>
      <c r="AP158" s="241"/>
      <c r="AQ158" s="241"/>
      <c r="AR158" s="241"/>
      <c r="AS158" s="241"/>
      <c r="AT158" s="241"/>
      <c r="AU158" s="241"/>
      <c r="AV158" s="241"/>
      <c r="AW158" s="241"/>
      <c r="AX158" s="834"/>
      <c r="AY158">
        <f t="shared" si="6"/>
        <v>0</v>
      </c>
    </row>
    <row r="159" spans="1:51" ht="22.5" hidden="1" customHeight="1">
      <c r="A159" s="38"/>
      <c r="B159" s="107"/>
      <c r="C159" s="143"/>
      <c r="D159" s="107"/>
      <c r="E159" s="143"/>
      <c r="F159" s="235"/>
      <c r="G159" s="309" t="s">
        <v>38</v>
      </c>
      <c r="H159" s="345"/>
      <c r="I159" s="345"/>
      <c r="J159" s="345"/>
      <c r="K159" s="345"/>
      <c r="L159" s="345"/>
      <c r="M159" s="345"/>
      <c r="N159" s="345"/>
      <c r="O159" s="345"/>
      <c r="P159" s="413"/>
      <c r="Q159" s="435" t="s">
        <v>403</v>
      </c>
      <c r="R159" s="345"/>
      <c r="S159" s="345"/>
      <c r="T159" s="345"/>
      <c r="U159" s="345"/>
      <c r="V159" s="345"/>
      <c r="W159" s="345"/>
      <c r="X159" s="345"/>
      <c r="Y159" s="345"/>
      <c r="Z159" s="345"/>
      <c r="AA159" s="345"/>
      <c r="AB159" s="604" t="s">
        <v>404</v>
      </c>
      <c r="AC159" s="345"/>
      <c r="AD159" s="413"/>
      <c r="AE159" s="677" t="s">
        <v>329</v>
      </c>
      <c r="AF159" s="697"/>
      <c r="AG159" s="697"/>
      <c r="AH159" s="697"/>
      <c r="AI159" s="697"/>
      <c r="AJ159" s="697"/>
      <c r="AK159" s="697"/>
      <c r="AL159" s="697"/>
      <c r="AM159" s="697"/>
      <c r="AN159" s="697"/>
      <c r="AO159" s="697"/>
      <c r="AP159" s="697"/>
      <c r="AQ159" s="697"/>
      <c r="AR159" s="697"/>
      <c r="AS159" s="697"/>
      <c r="AT159" s="697"/>
      <c r="AU159" s="697"/>
      <c r="AV159" s="697"/>
      <c r="AW159" s="697"/>
      <c r="AX159" s="810"/>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5"/>
      <c r="AC160" s="346"/>
      <c r="AD160" s="414"/>
      <c r="AE160" s="678"/>
      <c r="AF160" s="698"/>
      <c r="AG160" s="698"/>
      <c r="AH160" s="698"/>
      <c r="AI160" s="698"/>
      <c r="AJ160" s="698"/>
      <c r="AK160" s="698"/>
      <c r="AL160" s="698"/>
      <c r="AM160" s="698"/>
      <c r="AN160" s="698"/>
      <c r="AO160" s="698"/>
      <c r="AP160" s="698"/>
      <c r="AQ160" s="698"/>
      <c r="AR160" s="698"/>
      <c r="AS160" s="698"/>
      <c r="AT160" s="698"/>
      <c r="AU160" s="698"/>
      <c r="AV160" s="698"/>
      <c r="AW160" s="698"/>
      <c r="AX160" s="835"/>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3"/>
      <c r="AB161" s="606"/>
      <c r="AC161" s="622"/>
      <c r="AD161" s="622"/>
      <c r="AE161" s="203"/>
      <c r="AF161" s="203"/>
      <c r="AG161" s="203"/>
      <c r="AH161" s="203"/>
      <c r="AI161" s="203"/>
      <c r="AJ161" s="203"/>
      <c r="AK161" s="203"/>
      <c r="AL161" s="203"/>
      <c r="AM161" s="203"/>
      <c r="AN161" s="203"/>
      <c r="AO161" s="203"/>
      <c r="AP161" s="203"/>
      <c r="AQ161" s="203"/>
      <c r="AR161" s="203"/>
      <c r="AS161" s="203"/>
      <c r="AT161" s="203"/>
      <c r="AU161" s="203"/>
      <c r="AV161" s="203"/>
      <c r="AW161" s="203"/>
      <c r="AX161" s="831"/>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4"/>
      <c r="AB162" s="607"/>
      <c r="AC162" s="623"/>
      <c r="AD162" s="623"/>
      <c r="AE162" s="203"/>
      <c r="AF162" s="203"/>
      <c r="AG162" s="203"/>
      <c r="AH162" s="203"/>
      <c r="AI162" s="203"/>
      <c r="AJ162" s="203"/>
      <c r="AK162" s="203"/>
      <c r="AL162" s="203"/>
      <c r="AM162" s="203"/>
      <c r="AN162" s="203"/>
      <c r="AO162" s="203"/>
      <c r="AP162" s="203"/>
      <c r="AQ162" s="203"/>
      <c r="AR162" s="203"/>
      <c r="AS162" s="203"/>
      <c r="AT162" s="203"/>
      <c r="AU162" s="203"/>
      <c r="AV162" s="203"/>
      <c r="AW162" s="203"/>
      <c r="AX162" s="831"/>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4"/>
      <c r="AB163" s="607"/>
      <c r="AC163" s="623"/>
      <c r="AD163" s="623"/>
      <c r="AE163" s="166" t="s">
        <v>330</v>
      </c>
      <c r="AF163" s="166"/>
      <c r="AG163" s="166"/>
      <c r="AH163" s="166"/>
      <c r="AI163" s="166"/>
      <c r="AJ163" s="166"/>
      <c r="AK163" s="166"/>
      <c r="AL163" s="166"/>
      <c r="AM163" s="166"/>
      <c r="AN163" s="166"/>
      <c r="AO163" s="166"/>
      <c r="AP163" s="166"/>
      <c r="AQ163" s="166"/>
      <c r="AR163" s="166"/>
      <c r="AS163" s="166"/>
      <c r="AT163" s="166"/>
      <c r="AU163" s="166"/>
      <c r="AV163" s="166"/>
      <c r="AW163" s="166"/>
      <c r="AX163" s="832"/>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4"/>
      <c r="AB164" s="607"/>
      <c r="AC164" s="623"/>
      <c r="AD164" s="623"/>
      <c r="AE164" s="191"/>
      <c r="AF164" s="238"/>
      <c r="AG164" s="238"/>
      <c r="AH164" s="238"/>
      <c r="AI164" s="238"/>
      <c r="AJ164" s="238"/>
      <c r="AK164" s="238"/>
      <c r="AL164" s="238"/>
      <c r="AM164" s="238"/>
      <c r="AN164" s="238"/>
      <c r="AO164" s="238"/>
      <c r="AP164" s="238"/>
      <c r="AQ164" s="238"/>
      <c r="AR164" s="238"/>
      <c r="AS164" s="238"/>
      <c r="AT164" s="238"/>
      <c r="AU164" s="238"/>
      <c r="AV164" s="238"/>
      <c r="AW164" s="238"/>
      <c r="AX164" s="833"/>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5"/>
      <c r="AB165" s="608"/>
      <c r="AC165" s="624"/>
      <c r="AD165" s="624"/>
      <c r="AE165" s="194"/>
      <c r="AF165" s="241"/>
      <c r="AG165" s="241"/>
      <c r="AH165" s="241"/>
      <c r="AI165" s="241"/>
      <c r="AJ165" s="241"/>
      <c r="AK165" s="241"/>
      <c r="AL165" s="241"/>
      <c r="AM165" s="241"/>
      <c r="AN165" s="241"/>
      <c r="AO165" s="241"/>
      <c r="AP165" s="241"/>
      <c r="AQ165" s="241"/>
      <c r="AR165" s="241"/>
      <c r="AS165" s="241"/>
      <c r="AT165" s="241"/>
      <c r="AU165" s="241"/>
      <c r="AV165" s="241"/>
      <c r="AW165" s="241"/>
      <c r="AX165" s="834"/>
      <c r="AY165">
        <f t="shared" si="7"/>
        <v>0</v>
      </c>
    </row>
    <row r="166" spans="1:51" ht="22.5" hidden="1" customHeight="1">
      <c r="A166" s="38"/>
      <c r="B166" s="107"/>
      <c r="C166" s="143"/>
      <c r="D166" s="107"/>
      <c r="E166" s="143"/>
      <c r="F166" s="235"/>
      <c r="G166" s="309" t="s">
        <v>38</v>
      </c>
      <c r="H166" s="345"/>
      <c r="I166" s="345"/>
      <c r="J166" s="345"/>
      <c r="K166" s="345"/>
      <c r="L166" s="345"/>
      <c r="M166" s="345"/>
      <c r="N166" s="345"/>
      <c r="O166" s="345"/>
      <c r="P166" s="413"/>
      <c r="Q166" s="435" t="s">
        <v>403</v>
      </c>
      <c r="R166" s="345"/>
      <c r="S166" s="345"/>
      <c r="T166" s="345"/>
      <c r="U166" s="345"/>
      <c r="V166" s="345"/>
      <c r="W166" s="345"/>
      <c r="X166" s="345"/>
      <c r="Y166" s="345"/>
      <c r="Z166" s="345"/>
      <c r="AA166" s="345"/>
      <c r="AB166" s="604" t="s">
        <v>404</v>
      </c>
      <c r="AC166" s="345"/>
      <c r="AD166" s="413"/>
      <c r="AE166" s="677" t="s">
        <v>329</v>
      </c>
      <c r="AF166" s="697"/>
      <c r="AG166" s="697"/>
      <c r="AH166" s="697"/>
      <c r="AI166" s="697"/>
      <c r="AJ166" s="697"/>
      <c r="AK166" s="697"/>
      <c r="AL166" s="697"/>
      <c r="AM166" s="697"/>
      <c r="AN166" s="697"/>
      <c r="AO166" s="697"/>
      <c r="AP166" s="697"/>
      <c r="AQ166" s="697"/>
      <c r="AR166" s="697"/>
      <c r="AS166" s="697"/>
      <c r="AT166" s="697"/>
      <c r="AU166" s="697"/>
      <c r="AV166" s="697"/>
      <c r="AW166" s="697"/>
      <c r="AX166" s="810"/>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5"/>
      <c r="AC167" s="346"/>
      <c r="AD167" s="414"/>
      <c r="AE167" s="678"/>
      <c r="AF167" s="698"/>
      <c r="AG167" s="698"/>
      <c r="AH167" s="698"/>
      <c r="AI167" s="698"/>
      <c r="AJ167" s="698"/>
      <c r="AK167" s="698"/>
      <c r="AL167" s="698"/>
      <c r="AM167" s="698"/>
      <c r="AN167" s="698"/>
      <c r="AO167" s="698"/>
      <c r="AP167" s="698"/>
      <c r="AQ167" s="698"/>
      <c r="AR167" s="698"/>
      <c r="AS167" s="698"/>
      <c r="AT167" s="698"/>
      <c r="AU167" s="698"/>
      <c r="AV167" s="698"/>
      <c r="AW167" s="698"/>
      <c r="AX167" s="835"/>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3"/>
      <c r="AB168" s="606"/>
      <c r="AC168" s="622"/>
      <c r="AD168" s="622"/>
      <c r="AE168" s="203"/>
      <c r="AF168" s="203"/>
      <c r="AG168" s="203"/>
      <c r="AH168" s="203"/>
      <c r="AI168" s="203"/>
      <c r="AJ168" s="203"/>
      <c r="AK168" s="203"/>
      <c r="AL168" s="203"/>
      <c r="AM168" s="203"/>
      <c r="AN168" s="203"/>
      <c r="AO168" s="203"/>
      <c r="AP168" s="203"/>
      <c r="AQ168" s="203"/>
      <c r="AR168" s="203"/>
      <c r="AS168" s="203"/>
      <c r="AT168" s="203"/>
      <c r="AU168" s="203"/>
      <c r="AV168" s="203"/>
      <c r="AW168" s="203"/>
      <c r="AX168" s="831"/>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4"/>
      <c r="AB169" s="607"/>
      <c r="AC169" s="623"/>
      <c r="AD169" s="623"/>
      <c r="AE169" s="203"/>
      <c r="AF169" s="203"/>
      <c r="AG169" s="203"/>
      <c r="AH169" s="203"/>
      <c r="AI169" s="203"/>
      <c r="AJ169" s="203"/>
      <c r="AK169" s="203"/>
      <c r="AL169" s="203"/>
      <c r="AM169" s="203"/>
      <c r="AN169" s="203"/>
      <c r="AO169" s="203"/>
      <c r="AP169" s="203"/>
      <c r="AQ169" s="203"/>
      <c r="AR169" s="203"/>
      <c r="AS169" s="203"/>
      <c r="AT169" s="203"/>
      <c r="AU169" s="203"/>
      <c r="AV169" s="203"/>
      <c r="AW169" s="203"/>
      <c r="AX169" s="831"/>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4"/>
      <c r="AB170" s="607"/>
      <c r="AC170" s="623"/>
      <c r="AD170" s="623"/>
      <c r="AE170" s="166" t="s">
        <v>330</v>
      </c>
      <c r="AF170" s="166"/>
      <c r="AG170" s="166"/>
      <c r="AH170" s="166"/>
      <c r="AI170" s="166"/>
      <c r="AJ170" s="166"/>
      <c r="AK170" s="166"/>
      <c r="AL170" s="166"/>
      <c r="AM170" s="166"/>
      <c r="AN170" s="166"/>
      <c r="AO170" s="166"/>
      <c r="AP170" s="166"/>
      <c r="AQ170" s="166"/>
      <c r="AR170" s="166"/>
      <c r="AS170" s="166"/>
      <c r="AT170" s="166"/>
      <c r="AU170" s="166"/>
      <c r="AV170" s="166"/>
      <c r="AW170" s="166"/>
      <c r="AX170" s="832"/>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4"/>
      <c r="AB171" s="607"/>
      <c r="AC171" s="623"/>
      <c r="AD171" s="623"/>
      <c r="AE171" s="191"/>
      <c r="AF171" s="238"/>
      <c r="AG171" s="238"/>
      <c r="AH171" s="238"/>
      <c r="AI171" s="238"/>
      <c r="AJ171" s="238"/>
      <c r="AK171" s="238"/>
      <c r="AL171" s="238"/>
      <c r="AM171" s="238"/>
      <c r="AN171" s="238"/>
      <c r="AO171" s="238"/>
      <c r="AP171" s="238"/>
      <c r="AQ171" s="238"/>
      <c r="AR171" s="238"/>
      <c r="AS171" s="238"/>
      <c r="AT171" s="238"/>
      <c r="AU171" s="238"/>
      <c r="AV171" s="238"/>
      <c r="AW171" s="238"/>
      <c r="AX171" s="833"/>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5"/>
      <c r="AB172" s="608"/>
      <c r="AC172" s="624"/>
      <c r="AD172" s="624"/>
      <c r="AE172" s="194"/>
      <c r="AF172" s="241"/>
      <c r="AG172" s="241"/>
      <c r="AH172" s="241"/>
      <c r="AI172" s="241"/>
      <c r="AJ172" s="241"/>
      <c r="AK172" s="241"/>
      <c r="AL172" s="241"/>
      <c r="AM172" s="241"/>
      <c r="AN172" s="241"/>
      <c r="AO172" s="241"/>
      <c r="AP172" s="241"/>
      <c r="AQ172" s="241"/>
      <c r="AR172" s="241"/>
      <c r="AS172" s="241"/>
      <c r="AT172" s="241"/>
      <c r="AU172" s="241"/>
      <c r="AV172" s="241"/>
      <c r="AW172" s="241"/>
      <c r="AX172" s="834"/>
      <c r="AY172">
        <f t="shared" si="8"/>
        <v>0</v>
      </c>
    </row>
    <row r="173" spans="1:51" ht="22.5" hidden="1" customHeight="1">
      <c r="A173" s="38"/>
      <c r="B173" s="107"/>
      <c r="C173" s="143"/>
      <c r="D173" s="107"/>
      <c r="E173" s="143"/>
      <c r="F173" s="235"/>
      <c r="G173" s="309" t="s">
        <v>38</v>
      </c>
      <c r="H173" s="345"/>
      <c r="I173" s="345"/>
      <c r="J173" s="345"/>
      <c r="K173" s="345"/>
      <c r="L173" s="345"/>
      <c r="M173" s="345"/>
      <c r="N173" s="345"/>
      <c r="O173" s="345"/>
      <c r="P173" s="413"/>
      <c r="Q173" s="435" t="s">
        <v>403</v>
      </c>
      <c r="R173" s="345"/>
      <c r="S173" s="345"/>
      <c r="T173" s="345"/>
      <c r="U173" s="345"/>
      <c r="V173" s="345"/>
      <c r="W173" s="345"/>
      <c r="X173" s="345"/>
      <c r="Y173" s="345"/>
      <c r="Z173" s="345"/>
      <c r="AA173" s="345"/>
      <c r="AB173" s="604" t="s">
        <v>404</v>
      </c>
      <c r="AC173" s="345"/>
      <c r="AD173" s="413"/>
      <c r="AE173" s="677" t="s">
        <v>329</v>
      </c>
      <c r="AF173" s="697"/>
      <c r="AG173" s="697"/>
      <c r="AH173" s="697"/>
      <c r="AI173" s="697"/>
      <c r="AJ173" s="697"/>
      <c r="AK173" s="697"/>
      <c r="AL173" s="697"/>
      <c r="AM173" s="697"/>
      <c r="AN173" s="697"/>
      <c r="AO173" s="697"/>
      <c r="AP173" s="697"/>
      <c r="AQ173" s="697"/>
      <c r="AR173" s="697"/>
      <c r="AS173" s="697"/>
      <c r="AT173" s="697"/>
      <c r="AU173" s="697"/>
      <c r="AV173" s="697"/>
      <c r="AW173" s="697"/>
      <c r="AX173" s="810"/>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5"/>
      <c r="AC174" s="346"/>
      <c r="AD174" s="414"/>
      <c r="AE174" s="678"/>
      <c r="AF174" s="698"/>
      <c r="AG174" s="698"/>
      <c r="AH174" s="698"/>
      <c r="AI174" s="698"/>
      <c r="AJ174" s="698"/>
      <c r="AK174" s="698"/>
      <c r="AL174" s="698"/>
      <c r="AM174" s="698"/>
      <c r="AN174" s="698"/>
      <c r="AO174" s="698"/>
      <c r="AP174" s="698"/>
      <c r="AQ174" s="698"/>
      <c r="AR174" s="698"/>
      <c r="AS174" s="698"/>
      <c r="AT174" s="698"/>
      <c r="AU174" s="698"/>
      <c r="AV174" s="698"/>
      <c r="AW174" s="698"/>
      <c r="AX174" s="835"/>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3"/>
      <c r="AB175" s="606"/>
      <c r="AC175" s="622"/>
      <c r="AD175" s="622"/>
      <c r="AE175" s="203"/>
      <c r="AF175" s="203"/>
      <c r="AG175" s="203"/>
      <c r="AH175" s="203"/>
      <c r="AI175" s="203"/>
      <c r="AJ175" s="203"/>
      <c r="AK175" s="203"/>
      <c r="AL175" s="203"/>
      <c r="AM175" s="203"/>
      <c r="AN175" s="203"/>
      <c r="AO175" s="203"/>
      <c r="AP175" s="203"/>
      <c r="AQ175" s="203"/>
      <c r="AR175" s="203"/>
      <c r="AS175" s="203"/>
      <c r="AT175" s="203"/>
      <c r="AU175" s="203"/>
      <c r="AV175" s="203"/>
      <c r="AW175" s="203"/>
      <c r="AX175" s="831"/>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4"/>
      <c r="AB176" s="607"/>
      <c r="AC176" s="623"/>
      <c r="AD176" s="623"/>
      <c r="AE176" s="203"/>
      <c r="AF176" s="203"/>
      <c r="AG176" s="203"/>
      <c r="AH176" s="203"/>
      <c r="AI176" s="203"/>
      <c r="AJ176" s="203"/>
      <c r="AK176" s="203"/>
      <c r="AL176" s="203"/>
      <c r="AM176" s="203"/>
      <c r="AN176" s="203"/>
      <c r="AO176" s="203"/>
      <c r="AP176" s="203"/>
      <c r="AQ176" s="203"/>
      <c r="AR176" s="203"/>
      <c r="AS176" s="203"/>
      <c r="AT176" s="203"/>
      <c r="AU176" s="203"/>
      <c r="AV176" s="203"/>
      <c r="AW176" s="203"/>
      <c r="AX176" s="831"/>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4"/>
      <c r="AB177" s="607"/>
      <c r="AC177" s="623"/>
      <c r="AD177" s="623"/>
      <c r="AE177" s="166" t="s">
        <v>330</v>
      </c>
      <c r="AF177" s="166"/>
      <c r="AG177" s="166"/>
      <c r="AH177" s="166"/>
      <c r="AI177" s="166"/>
      <c r="AJ177" s="166"/>
      <c r="AK177" s="166"/>
      <c r="AL177" s="166"/>
      <c r="AM177" s="166"/>
      <c r="AN177" s="166"/>
      <c r="AO177" s="166"/>
      <c r="AP177" s="166"/>
      <c r="AQ177" s="166"/>
      <c r="AR177" s="166"/>
      <c r="AS177" s="166"/>
      <c r="AT177" s="166"/>
      <c r="AU177" s="166"/>
      <c r="AV177" s="166"/>
      <c r="AW177" s="166"/>
      <c r="AX177" s="832"/>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4"/>
      <c r="AB178" s="607"/>
      <c r="AC178" s="623"/>
      <c r="AD178" s="623"/>
      <c r="AE178" s="191"/>
      <c r="AF178" s="238"/>
      <c r="AG178" s="238"/>
      <c r="AH178" s="238"/>
      <c r="AI178" s="238"/>
      <c r="AJ178" s="238"/>
      <c r="AK178" s="238"/>
      <c r="AL178" s="238"/>
      <c r="AM178" s="238"/>
      <c r="AN178" s="238"/>
      <c r="AO178" s="238"/>
      <c r="AP178" s="238"/>
      <c r="AQ178" s="238"/>
      <c r="AR178" s="238"/>
      <c r="AS178" s="238"/>
      <c r="AT178" s="238"/>
      <c r="AU178" s="238"/>
      <c r="AV178" s="238"/>
      <c r="AW178" s="238"/>
      <c r="AX178" s="833"/>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5"/>
      <c r="AB179" s="608"/>
      <c r="AC179" s="624"/>
      <c r="AD179" s="624"/>
      <c r="AE179" s="194"/>
      <c r="AF179" s="241"/>
      <c r="AG179" s="241"/>
      <c r="AH179" s="241"/>
      <c r="AI179" s="241"/>
      <c r="AJ179" s="241"/>
      <c r="AK179" s="241"/>
      <c r="AL179" s="241"/>
      <c r="AM179" s="241"/>
      <c r="AN179" s="241"/>
      <c r="AO179" s="241"/>
      <c r="AP179" s="241"/>
      <c r="AQ179" s="241"/>
      <c r="AR179" s="241"/>
      <c r="AS179" s="241"/>
      <c r="AT179" s="241"/>
      <c r="AU179" s="241"/>
      <c r="AV179" s="241"/>
      <c r="AW179" s="241"/>
      <c r="AX179" s="834"/>
      <c r="AY179">
        <f t="shared" si="9"/>
        <v>0</v>
      </c>
    </row>
    <row r="180" spans="1:51" ht="22.5" hidden="1" customHeight="1">
      <c r="A180" s="38"/>
      <c r="B180" s="107"/>
      <c r="C180" s="143"/>
      <c r="D180" s="107"/>
      <c r="E180" s="143"/>
      <c r="F180" s="235"/>
      <c r="G180" s="309" t="s">
        <v>38</v>
      </c>
      <c r="H180" s="345"/>
      <c r="I180" s="345"/>
      <c r="J180" s="345"/>
      <c r="K180" s="345"/>
      <c r="L180" s="345"/>
      <c r="M180" s="345"/>
      <c r="N180" s="345"/>
      <c r="O180" s="345"/>
      <c r="P180" s="413"/>
      <c r="Q180" s="435" t="s">
        <v>403</v>
      </c>
      <c r="R180" s="345"/>
      <c r="S180" s="345"/>
      <c r="T180" s="345"/>
      <c r="U180" s="345"/>
      <c r="V180" s="345"/>
      <c r="W180" s="345"/>
      <c r="X180" s="345"/>
      <c r="Y180" s="345"/>
      <c r="Z180" s="345"/>
      <c r="AA180" s="345"/>
      <c r="AB180" s="604" t="s">
        <v>404</v>
      </c>
      <c r="AC180" s="345"/>
      <c r="AD180" s="413"/>
      <c r="AE180" s="677" t="s">
        <v>329</v>
      </c>
      <c r="AF180" s="697"/>
      <c r="AG180" s="697"/>
      <c r="AH180" s="697"/>
      <c r="AI180" s="697"/>
      <c r="AJ180" s="697"/>
      <c r="AK180" s="697"/>
      <c r="AL180" s="697"/>
      <c r="AM180" s="697"/>
      <c r="AN180" s="697"/>
      <c r="AO180" s="697"/>
      <c r="AP180" s="697"/>
      <c r="AQ180" s="697"/>
      <c r="AR180" s="697"/>
      <c r="AS180" s="697"/>
      <c r="AT180" s="697"/>
      <c r="AU180" s="697"/>
      <c r="AV180" s="697"/>
      <c r="AW180" s="697"/>
      <c r="AX180" s="810"/>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5"/>
      <c r="AC181" s="346"/>
      <c r="AD181" s="414"/>
      <c r="AE181" s="678"/>
      <c r="AF181" s="698"/>
      <c r="AG181" s="698"/>
      <c r="AH181" s="698"/>
      <c r="AI181" s="698"/>
      <c r="AJ181" s="698"/>
      <c r="AK181" s="698"/>
      <c r="AL181" s="698"/>
      <c r="AM181" s="698"/>
      <c r="AN181" s="698"/>
      <c r="AO181" s="698"/>
      <c r="AP181" s="698"/>
      <c r="AQ181" s="698"/>
      <c r="AR181" s="698"/>
      <c r="AS181" s="698"/>
      <c r="AT181" s="698"/>
      <c r="AU181" s="698"/>
      <c r="AV181" s="698"/>
      <c r="AW181" s="698"/>
      <c r="AX181" s="835"/>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3"/>
      <c r="AB182" s="606"/>
      <c r="AC182" s="622"/>
      <c r="AD182" s="622"/>
      <c r="AE182" s="203"/>
      <c r="AF182" s="203"/>
      <c r="AG182" s="203"/>
      <c r="AH182" s="203"/>
      <c r="AI182" s="203"/>
      <c r="AJ182" s="203"/>
      <c r="AK182" s="203"/>
      <c r="AL182" s="203"/>
      <c r="AM182" s="203"/>
      <c r="AN182" s="203"/>
      <c r="AO182" s="203"/>
      <c r="AP182" s="203"/>
      <c r="AQ182" s="203"/>
      <c r="AR182" s="203"/>
      <c r="AS182" s="203"/>
      <c r="AT182" s="203"/>
      <c r="AU182" s="203"/>
      <c r="AV182" s="203"/>
      <c r="AW182" s="203"/>
      <c r="AX182" s="831"/>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4"/>
      <c r="AB183" s="607"/>
      <c r="AC183" s="623"/>
      <c r="AD183" s="623"/>
      <c r="AE183" s="203"/>
      <c r="AF183" s="203"/>
      <c r="AG183" s="203"/>
      <c r="AH183" s="203"/>
      <c r="AI183" s="203"/>
      <c r="AJ183" s="203"/>
      <c r="AK183" s="203"/>
      <c r="AL183" s="203"/>
      <c r="AM183" s="203"/>
      <c r="AN183" s="203"/>
      <c r="AO183" s="203"/>
      <c r="AP183" s="203"/>
      <c r="AQ183" s="203"/>
      <c r="AR183" s="203"/>
      <c r="AS183" s="203"/>
      <c r="AT183" s="203"/>
      <c r="AU183" s="203"/>
      <c r="AV183" s="203"/>
      <c r="AW183" s="203"/>
      <c r="AX183" s="831"/>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4"/>
      <c r="AB184" s="607"/>
      <c r="AC184" s="623"/>
      <c r="AD184" s="623"/>
      <c r="AE184" s="679" t="s">
        <v>330</v>
      </c>
      <c r="AF184" s="679"/>
      <c r="AG184" s="679"/>
      <c r="AH184" s="679"/>
      <c r="AI184" s="679"/>
      <c r="AJ184" s="679"/>
      <c r="AK184" s="679"/>
      <c r="AL184" s="679"/>
      <c r="AM184" s="679"/>
      <c r="AN184" s="679"/>
      <c r="AO184" s="679"/>
      <c r="AP184" s="679"/>
      <c r="AQ184" s="679"/>
      <c r="AR184" s="679"/>
      <c r="AS184" s="679"/>
      <c r="AT184" s="679"/>
      <c r="AU184" s="679"/>
      <c r="AV184" s="679"/>
      <c r="AW184" s="679"/>
      <c r="AX184" s="836"/>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4"/>
      <c r="AB185" s="607"/>
      <c r="AC185" s="623"/>
      <c r="AD185" s="623"/>
      <c r="AE185" s="191"/>
      <c r="AF185" s="238"/>
      <c r="AG185" s="238"/>
      <c r="AH185" s="238"/>
      <c r="AI185" s="238"/>
      <c r="AJ185" s="238"/>
      <c r="AK185" s="238"/>
      <c r="AL185" s="238"/>
      <c r="AM185" s="238"/>
      <c r="AN185" s="238"/>
      <c r="AO185" s="238"/>
      <c r="AP185" s="238"/>
      <c r="AQ185" s="238"/>
      <c r="AR185" s="238"/>
      <c r="AS185" s="238"/>
      <c r="AT185" s="238"/>
      <c r="AU185" s="238"/>
      <c r="AV185" s="238"/>
      <c r="AW185" s="238"/>
      <c r="AX185" s="833"/>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5"/>
      <c r="AB186" s="608"/>
      <c r="AC186" s="624"/>
      <c r="AD186" s="624"/>
      <c r="AE186" s="194"/>
      <c r="AF186" s="241"/>
      <c r="AG186" s="241"/>
      <c r="AH186" s="241"/>
      <c r="AI186" s="241"/>
      <c r="AJ186" s="241"/>
      <c r="AK186" s="241"/>
      <c r="AL186" s="241"/>
      <c r="AM186" s="241"/>
      <c r="AN186" s="241"/>
      <c r="AO186" s="241"/>
      <c r="AP186" s="241"/>
      <c r="AQ186" s="241"/>
      <c r="AR186" s="241"/>
      <c r="AS186" s="241"/>
      <c r="AT186" s="241"/>
      <c r="AU186" s="241"/>
      <c r="AV186" s="241"/>
      <c r="AW186" s="241"/>
      <c r="AX186" s="834"/>
      <c r="AY186">
        <f t="shared" si="10"/>
        <v>0</v>
      </c>
    </row>
    <row r="187" spans="1:51" ht="23.25" customHeight="1">
      <c r="A187" s="38"/>
      <c r="B187" s="107"/>
      <c r="C187" s="143"/>
      <c r="D187" s="107"/>
      <c r="E187" s="190" t="s">
        <v>365</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7"/>
      <c r="AY187">
        <f>COUNTA($E$188)</f>
        <v>1</v>
      </c>
    </row>
    <row r="188" spans="1:51" ht="24.75" customHeight="1">
      <c r="A188" s="38"/>
      <c r="B188" s="107"/>
      <c r="C188" s="143"/>
      <c r="D188" s="107"/>
      <c r="E188" s="191" t="s">
        <v>652</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3"/>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8"/>
      <c r="AY189">
        <f>$AY$187</f>
        <v>1</v>
      </c>
    </row>
    <row r="190" spans="1:51" ht="45" customHeight="1">
      <c r="A190" s="38"/>
      <c r="B190" s="107"/>
      <c r="C190" s="143"/>
      <c r="D190" s="107"/>
      <c r="E190" s="188" t="s">
        <v>347</v>
      </c>
      <c r="F190" s="232"/>
      <c r="G190" s="306" t="s">
        <v>541</v>
      </c>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6"/>
      <c r="AY190">
        <f>COUNTA($G$190)</f>
        <v>1</v>
      </c>
    </row>
    <row r="191" spans="1:51" ht="45" customHeight="1">
      <c r="A191" s="38"/>
      <c r="B191" s="107"/>
      <c r="C191" s="143"/>
      <c r="D191" s="107"/>
      <c r="E191" s="189" t="s">
        <v>345</v>
      </c>
      <c r="F191" s="233"/>
      <c r="G191" s="298" t="s">
        <v>653</v>
      </c>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7"/>
      <c r="AY191">
        <f>$AY$190</f>
        <v>1</v>
      </c>
    </row>
    <row r="192" spans="1:51" ht="18.75" customHeight="1">
      <c r="A192" s="38"/>
      <c r="B192" s="107"/>
      <c r="C192" s="143"/>
      <c r="D192" s="107"/>
      <c r="E192" s="145" t="s">
        <v>301</v>
      </c>
      <c r="F192" s="234"/>
      <c r="G192" s="307" t="s">
        <v>323</v>
      </c>
      <c r="H192" s="355"/>
      <c r="I192" s="355"/>
      <c r="J192" s="355"/>
      <c r="K192" s="355"/>
      <c r="L192" s="355"/>
      <c r="M192" s="355"/>
      <c r="N192" s="355"/>
      <c r="O192" s="355"/>
      <c r="P192" s="355"/>
      <c r="Q192" s="355"/>
      <c r="R192" s="355"/>
      <c r="S192" s="355"/>
      <c r="T192" s="355"/>
      <c r="U192" s="355"/>
      <c r="V192" s="355"/>
      <c r="W192" s="355"/>
      <c r="X192" s="496"/>
      <c r="Y192" s="512"/>
      <c r="Z192" s="539"/>
      <c r="AA192" s="560"/>
      <c r="AB192" s="601" t="s">
        <v>46</v>
      </c>
      <c r="AC192" s="355"/>
      <c r="AD192" s="496"/>
      <c r="AE192" s="435" t="s">
        <v>419</v>
      </c>
      <c r="AF192" s="345"/>
      <c r="AG192" s="345"/>
      <c r="AH192" s="413"/>
      <c r="AI192" s="435" t="s">
        <v>80</v>
      </c>
      <c r="AJ192" s="345"/>
      <c r="AK192" s="345"/>
      <c r="AL192" s="413"/>
      <c r="AM192" s="435" t="s">
        <v>184</v>
      </c>
      <c r="AN192" s="345"/>
      <c r="AO192" s="345"/>
      <c r="AP192" s="413"/>
      <c r="AQ192" s="601" t="s">
        <v>305</v>
      </c>
      <c r="AR192" s="355"/>
      <c r="AS192" s="355"/>
      <c r="AT192" s="496"/>
      <c r="AU192" s="779" t="s">
        <v>327</v>
      </c>
      <c r="AV192" s="779"/>
      <c r="AW192" s="779"/>
      <c r="AX192" s="828"/>
      <c r="AY192">
        <f>COUNTA($G$194)</f>
        <v>1</v>
      </c>
    </row>
    <row r="193" spans="1:51" ht="18.75"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5"/>
      <c r="Z193" s="540"/>
      <c r="AA193" s="563"/>
      <c r="AB193" s="436"/>
      <c r="AC193" s="346"/>
      <c r="AD193" s="414"/>
      <c r="AE193" s="436"/>
      <c r="AF193" s="346"/>
      <c r="AG193" s="346"/>
      <c r="AH193" s="414"/>
      <c r="AI193" s="436"/>
      <c r="AJ193" s="346"/>
      <c r="AK193" s="346"/>
      <c r="AL193" s="414"/>
      <c r="AM193" s="436"/>
      <c r="AN193" s="346"/>
      <c r="AO193" s="346"/>
      <c r="AP193" s="414"/>
      <c r="AQ193" s="756" t="s">
        <v>440</v>
      </c>
      <c r="AR193" s="767"/>
      <c r="AS193" s="346" t="s">
        <v>306</v>
      </c>
      <c r="AT193" s="414"/>
      <c r="AU193" s="681" t="s">
        <v>440</v>
      </c>
      <c r="AV193" s="681"/>
      <c r="AW193" s="346" t="s">
        <v>284</v>
      </c>
      <c r="AX193" s="811"/>
      <c r="AY193">
        <f>$AY$192</f>
        <v>1</v>
      </c>
    </row>
    <row r="194" spans="1:51" ht="39.75" customHeight="1">
      <c r="A194" s="38"/>
      <c r="B194" s="107"/>
      <c r="C194" s="143"/>
      <c r="D194" s="107"/>
      <c r="E194" s="143"/>
      <c r="F194" s="235"/>
      <c r="G194" s="296" t="s">
        <v>440</v>
      </c>
      <c r="H194" s="238"/>
      <c r="I194" s="238"/>
      <c r="J194" s="238"/>
      <c r="K194" s="238"/>
      <c r="L194" s="238"/>
      <c r="M194" s="238"/>
      <c r="N194" s="238"/>
      <c r="O194" s="238"/>
      <c r="P194" s="238"/>
      <c r="Q194" s="238"/>
      <c r="R194" s="238"/>
      <c r="S194" s="238"/>
      <c r="T194" s="238"/>
      <c r="U194" s="238"/>
      <c r="V194" s="238"/>
      <c r="W194" s="238"/>
      <c r="X194" s="417"/>
      <c r="Y194" s="513" t="s">
        <v>324</v>
      </c>
      <c r="Z194" s="510"/>
      <c r="AA194" s="558"/>
      <c r="AB194" s="602" t="s">
        <v>440</v>
      </c>
      <c r="AC194" s="590"/>
      <c r="AD194" s="590"/>
      <c r="AE194" s="676" t="s">
        <v>440</v>
      </c>
      <c r="AF194" s="693"/>
      <c r="AG194" s="693"/>
      <c r="AH194" s="693"/>
      <c r="AI194" s="676" t="s">
        <v>440</v>
      </c>
      <c r="AJ194" s="693"/>
      <c r="AK194" s="693"/>
      <c r="AL194" s="693"/>
      <c r="AM194" s="676" t="s">
        <v>440</v>
      </c>
      <c r="AN194" s="693"/>
      <c r="AO194" s="693"/>
      <c r="AP194" s="693"/>
      <c r="AQ194" s="676" t="s">
        <v>440</v>
      </c>
      <c r="AR194" s="693"/>
      <c r="AS194" s="693"/>
      <c r="AT194" s="693"/>
      <c r="AU194" s="676" t="s">
        <v>440</v>
      </c>
      <c r="AV194" s="693"/>
      <c r="AW194" s="693"/>
      <c r="AX194" s="829"/>
      <c r="AY194">
        <f>$AY$192</f>
        <v>1</v>
      </c>
    </row>
    <row r="195" spans="1:51" ht="39.75"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96</v>
      </c>
      <c r="Z195" s="131"/>
      <c r="AA195" s="187"/>
      <c r="AB195" s="603" t="s">
        <v>440</v>
      </c>
      <c r="AC195" s="589"/>
      <c r="AD195" s="589"/>
      <c r="AE195" s="676" t="s">
        <v>440</v>
      </c>
      <c r="AF195" s="693"/>
      <c r="AG195" s="693"/>
      <c r="AH195" s="693"/>
      <c r="AI195" s="676" t="s">
        <v>440</v>
      </c>
      <c r="AJ195" s="693"/>
      <c r="AK195" s="693"/>
      <c r="AL195" s="693"/>
      <c r="AM195" s="676" t="s">
        <v>440</v>
      </c>
      <c r="AN195" s="693"/>
      <c r="AO195" s="693"/>
      <c r="AP195" s="693"/>
      <c r="AQ195" s="676" t="s">
        <v>440</v>
      </c>
      <c r="AR195" s="693"/>
      <c r="AS195" s="693"/>
      <c r="AT195" s="693"/>
      <c r="AU195" s="676" t="s">
        <v>440</v>
      </c>
      <c r="AV195" s="693"/>
      <c r="AW195" s="693"/>
      <c r="AX195" s="829"/>
      <c r="AY195">
        <f>$AY$192</f>
        <v>1</v>
      </c>
    </row>
    <row r="196" spans="1:51" ht="18.75" hidden="1" customHeight="1">
      <c r="A196" s="38"/>
      <c r="B196" s="107"/>
      <c r="C196" s="143"/>
      <c r="D196" s="107"/>
      <c r="E196" s="143"/>
      <c r="F196" s="235"/>
      <c r="G196" s="307" t="s">
        <v>323</v>
      </c>
      <c r="H196" s="355"/>
      <c r="I196" s="355"/>
      <c r="J196" s="355"/>
      <c r="K196" s="355"/>
      <c r="L196" s="355"/>
      <c r="M196" s="355"/>
      <c r="N196" s="355"/>
      <c r="O196" s="355"/>
      <c r="P196" s="355"/>
      <c r="Q196" s="355"/>
      <c r="R196" s="355"/>
      <c r="S196" s="355"/>
      <c r="T196" s="355"/>
      <c r="U196" s="355"/>
      <c r="V196" s="355"/>
      <c r="W196" s="355"/>
      <c r="X196" s="496"/>
      <c r="Y196" s="512"/>
      <c r="Z196" s="539"/>
      <c r="AA196" s="560"/>
      <c r="AB196" s="601" t="s">
        <v>46</v>
      </c>
      <c r="AC196" s="355"/>
      <c r="AD196" s="496"/>
      <c r="AE196" s="435" t="s">
        <v>419</v>
      </c>
      <c r="AF196" s="345"/>
      <c r="AG196" s="345"/>
      <c r="AH196" s="413"/>
      <c r="AI196" s="435" t="s">
        <v>80</v>
      </c>
      <c r="AJ196" s="345"/>
      <c r="AK196" s="345"/>
      <c r="AL196" s="413"/>
      <c r="AM196" s="435" t="s">
        <v>184</v>
      </c>
      <c r="AN196" s="345"/>
      <c r="AO196" s="345"/>
      <c r="AP196" s="413"/>
      <c r="AQ196" s="601" t="s">
        <v>305</v>
      </c>
      <c r="AR196" s="355"/>
      <c r="AS196" s="355"/>
      <c r="AT196" s="496"/>
      <c r="AU196" s="779" t="s">
        <v>327</v>
      </c>
      <c r="AV196" s="779"/>
      <c r="AW196" s="779"/>
      <c r="AX196" s="828"/>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5"/>
      <c r="Z197" s="540"/>
      <c r="AA197" s="563"/>
      <c r="AB197" s="436"/>
      <c r="AC197" s="346"/>
      <c r="AD197" s="414"/>
      <c r="AE197" s="436"/>
      <c r="AF197" s="346"/>
      <c r="AG197" s="346"/>
      <c r="AH197" s="414"/>
      <c r="AI197" s="436"/>
      <c r="AJ197" s="346"/>
      <c r="AK197" s="346"/>
      <c r="AL197" s="414"/>
      <c r="AM197" s="436"/>
      <c r="AN197" s="346"/>
      <c r="AO197" s="346"/>
      <c r="AP197" s="414"/>
      <c r="AQ197" s="756"/>
      <c r="AR197" s="767"/>
      <c r="AS197" s="346" t="s">
        <v>306</v>
      </c>
      <c r="AT197" s="414"/>
      <c r="AU197" s="681"/>
      <c r="AV197" s="681"/>
      <c r="AW197" s="346" t="s">
        <v>284</v>
      </c>
      <c r="AX197" s="811"/>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3" t="s">
        <v>324</v>
      </c>
      <c r="Z198" s="510"/>
      <c r="AA198" s="558"/>
      <c r="AB198" s="602"/>
      <c r="AC198" s="590"/>
      <c r="AD198" s="590"/>
      <c r="AE198" s="676"/>
      <c r="AF198" s="693"/>
      <c r="AG198" s="693"/>
      <c r="AH198" s="693"/>
      <c r="AI198" s="676"/>
      <c r="AJ198" s="693"/>
      <c r="AK198" s="693"/>
      <c r="AL198" s="693"/>
      <c r="AM198" s="676"/>
      <c r="AN198" s="693"/>
      <c r="AO198" s="693"/>
      <c r="AP198" s="693"/>
      <c r="AQ198" s="676"/>
      <c r="AR198" s="693"/>
      <c r="AS198" s="693"/>
      <c r="AT198" s="693"/>
      <c r="AU198" s="676"/>
      <c r="AV198" s="693"/>
      <c r="AW198" s="693"/>
      <c r="AX198" s="829"/>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96</v>
      </c>
      <c r="Z199" s="131"/>
      <c r="AA199" s="187"/>
      <c r="AB199" s="603"/>
      <c r="AC199" s="589"/>
      <c r="AD199" s="589"/>
      <c r="AE199" s="676"/>
      <c r="AF199" s="693"/>
      <c r="AG199" s="693"/>
      <c r="AH199" s="693"/>
      <c r="AI199" s="676"/>
      <c r="AJ199" s="693"/>
      <c r="AK199" s="693"/>
      <c r="AL199" s="693"/>
      <c r="AM199" s="676"/>
      <c r="AN199" s="693"/>
      <c r="AO199" s="693"/>
      <c r="AP199" s="693"/>
      <c r="AQ199" s="676"/>
      <c r="AR199" s="693"/>
      <c r="AS199" s="693"/>
      <c r="AT199" s="693"/>
      <c r="AU199" s="676"/>
      <c r="AV199" s="693"/>
      <c r="AW199" s="693"/>
      <c r="AX199" s="829"/>
      <c r="AY199">
        <f>$AY$196</f>
        <v>0</v>
      </c>
    </row>
    <row r="200" spans="1:51" ht="18.75" hidden="1" customHeight="1">
      <c r="A200" s="38"/>
      <c r="B200" s="107"/>
      <c r="C200" s="143"/>
      <c r="D200" s="107"/>
      <c r="E200" s="143"/>
      <c r="F200" s="235"/>
      <c r="G200" s="307" t="s">
        <v>323</v>
      </c>
      <c r="H200" s="355"/>
      <c r="I200" s="355"/>
      <c r="J200" s="355"/>
      <c r="K200" s="355"/>
      <c r="L200" s="355"/>
      <c r="M200" s="355"/>
      <c r="N200" s="355"/>
      <c r="O200" s="355"/>
      <c r="P200" s="355"/>
      <c r="Q200" s="355"/>
      <c r="R200" s="355"/>
      <c r="S200" s="355"/>
      <c r="T200" s="355"/>
      <c r="U200" s="355"/>
      <c r="V200" s="355"/>
      <c r="W200" s="355"/>
      <c r="X200" s="496"/>
      <c r="Y200" s="512"/>
      <c r="Z200" s="539"/>
      <c r="AA200" s="560"/>
      <c r="AB200" s="601" t="s">
        <v>46</v>
      </c>
      <c r="AC200" s="355"/>
      <c r="AD200" s="496"/>
      <c r="AE200" s="435" t="s">
        <v>419</v>
      </c>
      <c r="AF200" s="345"/>
      <c r="AG200" s="345"/>
      <c r="AH200" s="413"/>
      <c r="AI200" s="435" t="s">
        <v>80</v>
      </c>
      <c r="AJ200" s="345"/>
      <c r="AK200" s="345"/>
      <c r="AL200" s="413"/>
      <c r="AM200" s="435" t="s">
        <v>184</v>
      </c>
      <c r="AN200" s="345"/>
      <c r="AO200" s="345"/>
      <c r="AP200" s="413"/>
      <c r="AQ200" s="601" t="s">
        <v>305</v>
      </c>
      <c r="AR200" s="355"/>
      <c r="AS200" s="355"/>
      <c r="AT200" s="496"/>
      <c r="AU200" s="779" t="s">
        <v>327</v>
      </c>
      <c r="AV200" s="779"/>
      <c r="AW200" s="779"/>
      <c r="AX200" s="828"/>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5"/>
      <c r="Z201" s="540"/>
      <c r="AA201" s="563"/>
      <c r="AB201" s="436"/>
      <c r="AC201" s="346"/>
      <c r="AD201" s="414"/>
      <c r="AE201" s="436"/>
      <c r="AF201" s="346"/>
      <c r="AG201" s="346"/>
      <c r="AH201" s="414"/>
      <c r="AI201" s="436"/>
      <c r="AJ201" s="346"/>
      <c r="AK201" s="346"/>
      <c r="AL201" s="414"/>
      <c r="AM201" s="436"/>
      <c r="AN201" s="346"/>
      <c r="AO201" s="346"/>
      <c r="AP201" s="414"/>
      <c r="AQ201" s="756"/>
      <c r="AR201" s="767"/>
      <c r="AS201" s="346" t="s">
        <v>306</v>
      </c>
      <c r="AT201" s="414"/>
      <c r="AU201" s="681"/>
      <c r="AV201" s="681"/>
      <c r="AW201" s="346" t="s">
        <v>284</v>
      </c>
      <c r="AX201" s="811"/>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3" t="s">
        <v>324</v>
      </c>
      <c r="Z202" s="510"/>
      <c r="AA202" s="558"/>
      <c r="AB202" s="602"/>
      <c r="AC202" s="590"/>
      <c r="AD202" s="590"/>
      <c r="AE202" s="676"/>
      <c r="AF202" s="693"/>
      <c r="AG202" s="693"/>
      <c r="AH202" s="693"/>
      <c r="AI202" s="676"/>
      <c r="AJ202" s="693"/>
      <c r="AK202" s="693"/>
      <c r="AL202" s="693"/>
      <c r="AM202" s="676"/>
      <c r="AN202" s="693"/>
      <c r="AO202" s="693"/>
      <c r="AP202" s="693"/>
      <c r="AQ202" s="676"/>
      <c r="AR202" s="693"/>
      <c r="AS202" s="693"/>
      <c r="AT202" s="693"/>
      <c r="AU202" s="676"/>
      <c r="AV202" s="693"/>
      <c r="AW202" s="693"/>
      <c r="AX202" s="829"/>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96</v>
      </c>
      <c r="Z203" s="131"/>
      <c r="AA203" s="187"/>
      <c r="AB203" s="603"/>
      <c r="AC203" s="589"/>
      <c r="AD203" s="589"/>
      <c r="AE203" s="676"/>
      <c r="AF203" s="693"/>
      <c r="AG203" s="693"/>
      <c r="AH203" s="693"/>
      <c r="AI203" s="676"/>
      <c r="AJ203" s="693"/>
      <c r="AK203" s="693"/>
      <c r="AL203" s="693"/>
      <c r="AM203" s="676"/>
      <c r="AN203" s="693"/>
      <c r="AO203" s="693"/>
      <c r="AP203" s="693"/>
      <c r="AQ203" s="676"/>
      <c r="AR203" s="693"/>
      <c r="AS203" s="693"/>
      <c r="AT203" s="693"/>
      <c r="AU203" s="676"/>
      <c r="AV203" s="693"/>
      <c r="AW203" s="693"/>
      <c r="AX203" s="829"/>
      <c r="AY203">
        <f>$AY$200</f>
        <v>0</v>
      </c>
    </row>
    <row r="204" spans="1:51" ht="18.75" hidden="1" customHeight="1">
      <c r="A204" s="38"/>
      <c r="B204" s="107"/>
      <c r="C204" s="143"/>
      <c r="D204" s="107"/>
      <c r="E204" s="143"/>
      <c r="F204" s="235"/>
      <c r="G204" s="307" t="s">
        <v>323</v>
      </c>
      <c r="H204" s="355"/>
      <c r="I204" s="355"/>
      <c r="J204" s="355"/>
      <c r="K204" s="355"/>
      <c r="L204" s="355"/>
      <c r="M204" s="355"/>
      <c r="N204" s="355"/>
      <c r="O204" s="355"/>
      <c r="P204" s="355"/>
      <c r="Q204" s="355"/>
      <c r="R204" s="355"/>
      <c r="S204" s="355"/>
      <c r="T204" s="355"/>
      <c r="U204" s="355"/>
      <c r="V204" s="355"/>
      <c r="W204" s="355"/>
      <c r="X204" s="496"/>
      <c r="Y204" s="512"/>
      <c r="Z204" s="539"/>
      <c r="AA204" s="560"/>
      <c r="AB204" s="601" t="s">
        <v>46</v>
      </c>
      <c r="AC204" s="355"/>
      <c r="AD204" s="496"/>
      <c r="AE204" s="435" t="s">
        <v>419</v>
      </c>
      <c r="AF204" s="345"/>
      <c r="AG204" s="345"/>
      <c r="AH204" s="413"/>
      <c r="AI204" s="435" t="s">
        <v>80</v>
      </c>
      <c r="AJ204" s="345"/>
      <c r="AK204" s="345"/>
      <c r="AL204" s="413"/>
      <c r="AM204" s="435" t="s">
        <v>184</v>
      </c>
      <c r="AN204" s="345"/>
      <c r="AO204" s="345"/>
      <c r="AP204" s="413"/>
      <c r="AQ204" s="601" t="s">
        <v>305</v>
      </c>
      <c r="AR204" s="355"/>
      <c r="AS204" s="355"/>
      <c r="AT204" s="496"/>
      <c r="AU204" s="779" t="s">
        <v>327</v>
      </c>
      <c r="AV204" s="779"/>
      <c r="AW204" s="779"/>
      <c r="AX204" s="828"/>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5"/>
      <c r="Z205" s="540"/>
      <c r="AA205" s="563"/>
      <c r="AB205" s="436"/>
      <c r="AC205" s="346"/>
      <c r="AD205" s="414"/>
      <c r="AE205" s="436"/>
      <c r="AF205" s="346"/>
      <c r="AG205" s="346"/>
      <c r="AH205" s="414"/>
      <c r="AI205" s="436"/>
      <c r="AJ205" s="346"/>
      <c r="AK205" s="346"/>
      <c r="AL205" s="414"/>
      <c r="AM205" s="436"/>
      <c r="AN205" s="346"/>
      <c r="AO205" s="346"/>
      <c r="AP205" s="414"/>
      <c r="AQ205" s="756"/>
      <c r="AR205" s="767"/>
      <c r="AS205" s="346" t="s">
        <v>306</v>
      </c>
      <c r="AT205" s="414"/>
      <c r="AU205" s="681"/>
      <c r="AV205" s="681"/>
      <c r="AW205" s="346" t="s">
        <v>284</v>
      </c>
      <c r="AX205" s="811"/>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3" t="s">
        <v>324</v>
      </c>
      <c r="Z206" s="510"/>
      <c r="AA206" s="558"/>
      <c r="AB206" s="602"/>
      <c r="AC206" s="590"/>
      <c r="AD206" s="590"/>
      <c r="AE206" s="676"/>
      <c r="AF206" s="693"/>
      <c r="AG206" s="693"/>
      <c r="AH206" s="693"/>
      <c r="AI206" s="676"/>
      <c r="AJ206" s="693"/>
      <c r="AK206" s="693"/>
      <c r="AL206" s="693"/>
      <c r="AM206" s="676"/>
      <c r="AN206" s="693"/>
      <c r="AO206" s="693"/>
      <c r="AP206" s="693"/>
      <c r="AQ206" s="676"/>
      <c r="AR206" s="693"/>
      <c r="AS206" s="693"/>
      <c r="AT206" s="693"/>
      <c r="AU206" s="676"/>
      <c r="AV206" s="693"/>
      <c r="AW206" s="693"/>
      <c r="AX206" s="829"/>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96</v>
      </c>
      <c r="Z207" s="131"/>
      <c r="AA207" s="187"/>
      <c r="AB207" s="603"/>
      <c r="AC207" s="589"/>
      <c r="AD207" s="589"/>
      <c r="AE207" s="676"/>
      <c r="AF207" s="693"/>
      <c r="AG207" s="693"/>
      <c r="AH207" s="693"/>
      <c r="AI207" s="676"/>
      <c r="AJ207" s="693"/>
      <c r="AK207" s="693"/>
      <c r="AL207" s="693"/>
      <c r="AM207" s="676"/>
      <c r="AN207" s="693"/>
      <c r="AO207" s="693"/>
      <c r="AP207" s="693"/>
      <c r="AQ207" s="676"/>
      <c r="AR207" s="693"/>
      <c r="AS207" s="693"/>
      <c r="AT207" s="693"/>
      <c r="AU207" s="676"/>
      <c r="AV207" s="693"/>
      <c r="AW207" s="693"/>
      <c r="AX207" s="829"/>
      <c r="AY207">
        <f>$AY$204</f>
        <v>0</v>
      </c>
    </row>
    <row r="208" spans="1:51" ht="18.75" hidden="1" customHeight="1">
      <c r="A208" s="38"/>
      <c r="B208" s="107"/>
      <c r="C208" s="143"/>
      <c r="D208" s="107"/>
      <c r="E208" s="143"/>
      <c r="F208" s="235"/>
      <c r="G208" s="307" t="s">
        <v>323</v>
      </c>
      <c r="H208" s="355"/>
      <c r="I208" s="355"/>
      <c r="J208" s="355"/>
      <c r="K208" s="355"/>
      <c r="L208" s="355"/>
      <c r="M208" s="355"/>
      <c r="N208" s="355"/>
      <c r="O208" s="355"/>
      <c r="P208" s="355"/>
      <c r="Q208" s="355"/>
      <c r="R208" s="355"/>
      <c r="S208" s="355"/>
      <c r="T208" s="355"/>
      <c r="U208" s="355"/>
      <c r="V208" s="355"/>
      <c r="W208" s="355"/>
      <c r="X208" s="496"/>
      <c r="Y208" s="512"/>
      <c r="Z208" s="539"/>
      <c r="AA208" s="560"/>
      <c r="AB208" s="601" t="s">
        <v>46</v>
      </c>
      <c r="AC208" s="355"/>
      <c r="AD208" s="496"/>
      <c r="AE208" s="435" t="s">
        <v>419</v>
      </c>
      <c r="AF208" s="345"/>
      <c r="AG208" s="345"/>
      <c r="AH208" s="413"/>
      <c r="AI208" s="435" t="s">
        <v>80</v>
      </c>
      <c r="AJ208" s="345"/>
      <c r="AK208" s="345"/>
      <c r="AL208" s="413"/>
      <c r="AM208" s="435" t="s">
        <v>184</v>
      </c>
      <c r="AN208" s="345"/>
      <c r="AO208" s="345"/>
      <c r="AP208" s="413"/>
      <c r="AQ208" s="601" t="s">
        <v>305</v>
      </c>
      <c r="AR208" s="355"/>
      <c r="AS208" s="355"/>
      <c r="AT208" s="496"/>
      <c r="AU208" s="779" t="s">
        <v>327</v>
      </c>
      <c r="AV208" s="779"/>
      <c r="AW208" s="779"/>
      <c r="AX208" s="828"/>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5"/>
      <c r="Z209" s="540"/>
      <c r="AA209" s="563"/>
      <c r="AB209" s="436"/>
      <c r="AC209" s="346"/>
      <c r="AD209" s="414"/>
      <c r="AE209" s="436"/>
      <c r="AF209" s="346"/>
      <c r="AG209" s="346"/>
      <c r="AH209" s="414"/>
      <c r="AI209" s="436"/>
      <c r="AJ209" s="346"/>
      <c r="AK209" s="346"/>
      <c r="AL209" s="414"/>
      <c r="AM209" s="436"/>
      <c r="AN209" s="346"/>
      <c r="AO209" s="346"/>
      <c r="AP209" s="414"/>
      <c r="AQ209" s="756"/>
      <c r="AR209" s="767"/>
      <c r="AS209" s="346" t="s">
        <v>306</v>
      </c>
      <c r="AT209" s="414"/>
      <c r="AU209" s="681"/>
      <c r="AV209" s="681"/>
      <c r="AW209" s="346" t="s">
        <v>284</v>
      </c>
      <c r="AX209" s="811"/>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3" t="s">
        <v>324</v>
      </c>
      <c r="Z210" s="510"/>
      <c r="AA210" s="558"/>
      <c r="AB210" s="602"/>
      <c r="AC210" s="590"/>
      <c r="AD210" s="590"/>
      <c r="AE210" s="676"/>
      <c r="AF210" s="693"/>
      <c r="AG210" s="693"/>
      <c r="AH210" s="693"/>
      <c r="AI210" s="676"/>
      <c r="AJ210" s="693"/>
      <c r="AK210" s="693"/>
      <c r="AL210" s="693"/>
      <c r="AM210" s="676"/>
      <c r="AN210" s="693"/>
      <c r="AO210" s="693"/>
      <c r="AP210" s="693"/>
      <c r="AQ210" s="676"/>
      <c r="AR210" s="693"/>
      <c r="AS210" s="693"/>
      <c r="AT210" s="693"/>
      <c r="AU210" s="676"/>
      <c r="AV210" s="693"/>
      <c r="AW210" s="693"/>
      <c r="AX210" s="829"/>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96</v>
      </c>
      <c r="Z211" s="131"/>
      <c r="AA211" s="187"/>
      <c r="AB211" s="603"/>
      <c r="AC211" s="589"/>
      <c r="AD211" s="589"/>
      <c r="AE211" s="676"/>
      <c r="AF211" s="693"/>
      <c r="AG211" s="693"/>
      <c r="AH211" s="693"/>
      <c r="AI211" s="676"/>
      <c r="AJ211" s="693"/>
      <c r="AK211" s="693"/>
      <c r="AL211" s="693"/>
      <c r="AM211" s="676"/>
      <c r="AN211" s="693"/>
      <c r="AO211" s="693"/>
      <c r="AP211" s="693"/>
      <c r="AQ211" s="676"/>
      <c r="AR211" s="693"/>
      <c r="AS211" s="693"/>
      <c r="AT211" s="693"/>
      <c r="AU211" s="676"/>
      <c r="AV211" s="693"/>
      <c r="AW211" s="693"/>
      <c r="AX211" s="829"/>
      <c r="AY211">
        <f>$AY$208</f>
        <v>0</v>
      </c>
    </row>
    <row r="212" spans="1:51" ht="22.5" hidden="1" customHeight="1">
      <c r="A212" s="38"/>
      <c r="B212" s="107"/>
      <c r="C212" s="143"/>
      <c r="D212" s="107"/>
      <c r="E212" s="143"/>
      <c r="F212" s="235"/>
      <c r="G212" s="309" t="s">
        <v>38</v>
      </c>
      <c r="H212" s="345"/>
      <c r="I212" s="345"/>
      <c r="J212" s="345"/>
      <c r="K212" s="345"/>
      <c r="L212" s="345"/>
      <c r="M212" s="345"/>
      <c r="N212" s="345"/>
      <c r="O212" s="345"/>
      <c r="P212" s="413"/>
      <c r="Q212" s="435" t="s">
        <v>403</v>
      </c>
      <c r="R212" s="345"/>
      <c r="S212" s="345"/>
      <c r="T212" s="345"/>
      <c r="U212" s="345"/>
      <c r="V212" s="345"/>
      <c r="W212" s="345"/>
      <c r="X212" s="345"/>
      <c r="Y212" s="345"/>
      <c r="Z212" s="345"/>
      <c r="AA212" s="345"/>
      <c r="AB212" s="604" t="s">
        <v>404</v>
      </c>
      <c r="AC212" s="345"/>
      <c r="AD212" s="413"/>
      <c r="AE212" s="435" t="s">
        <v>329</v>
      </c>
      <c r="AF212" s="345"/>
      <c r="AG212" s="345"/>
      <c r="AH212" s="345"/>
      <c r="AI212" s="345"/>
      <c r="AJ212" s="345"/>
      <c r="AK212" s="345"/>
      <c r="AL212" s="345"/>
      <c r="AM212" s="345"/>
      <c r="AN212" s="345"/>
      <c r="AO212" s="345"/>
      <c r="AP212" s="345"/>
      <c r="AQ212" s="345"/>
      <c r="AR212" s="345"/>
      <c r="AS212" s="345"/>
      <c r="AT212" s="345"/>
      <c r="AU212" s="345"/>
      <c r="AV212" s="345"/>
      <c r="AW212" s="345"/>
      <c r="AX212" s="830"/>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5"/>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11"/>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2"/>
      <c r="R214" s="456"/>
      <c r="S214" s="456"/>
      <c r="T214" s="456"/>
      <c r="U214" s="456"/>
      <c r="V214" s="456"/>
      <c r="W214" s="456"/>
      <c r="X214" s="456"/>
      <c r="Y214" s="456"/>
      <c r="Z214" s="456"/>
      <c r="AA214" s="576"/>
      <c r="AB214" s="606"/>
      <c r="AC214" s="622"/>
      <c r="AD214" s="622"/>
      <c r="AE214" s="203"/>
      <c r="AF214" s="203"/>
      <c r="AG214" s="203"/>
      <c r="AH214" s="203"/>
      <c r="AI214" s="203"/>
      <c r="AJ214" s="203"/>
      <c r="AK214" s="203"/>
      <c r="AL214" s="203"/>
      <c r="AM214" s="203"/>
      <c r="AN214" s="203"/>
      <c r="AO214" s="203"/>
      <c r="AP214" s="203"/>
      <c r="AQ214" s="203"/>
      <c r="AR214" s="203"/>
      <c r="AS214" s="203"/>
      <c r="AT214" s="203"/>
      <c r="AU214" s="203"/>
      <c r="AV214" s="203"/>
      <c r="AW214" s="203"/>
      <c r="AX214" s="831"/>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3"/>
      <c r="R215" s="457"/>
      <c r="S215" s="457"/>
      <c r="T215" s="457"/>
      <c r="U215" s="457"/>
      <c r="V215" s="457"/>
      <c r="W215" s="457"/>
      <c r="X215" s="457"/>
      <c r="Y215" s="457"/>
      <c r="Z215" s="457"/>
      <c r="AA215" s="577"/>
      <c r="AB215" s="607"/>
      <c r="AC215" s="623"/>
      <c r="AD215" s="623"/>
      <c r="AE215" s="203"/>
      <c r="AF215" s="203"/>
      <c r="AG215" s="203"/>
      <c r="AH215" s="203"/>
      <c r="AI215" s="203"/>
      <c r="AJ215" s="203"/>
      <c r="AK215" s="203"/>
      <c r="AL215" s="203"/>
      <c r="AM215" s="203"/>
      <c r="AN215" s="203"/>
      <c r="AO215" s="203"/>
      <c r="AP215" s="203"/>
      <c r="AQ215" s="203"/>
      <c r="AR215" s="203"/>
      <c r="AS215" s="203"/>
      <c r="AT215" s="203"/>
      <c r="AU215" s="203"/>
      <c r="AV215" s="203"/>
      <c r="AW215" s="203"/>
      <c r="AX215" s="831"/>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3"/>
      <c r="R216" s="457"/>
      <c r="S216" s="457"/>
      <c r="T216" s="457"/>
      <c r="U216" s="457"/>
      <c r="V216" s="457"/>
      <c r="W216" s="457"/>
      <c r="X216" s="457"/>
      <c r="Y216" s="457"/>
      <c r="Z216" s="457"/>
      <c r="AA216" s="577"/>
      <c r="AB216" s="607"/>
      <c r="AC216" s="623"/>
      <c r="AD216" s="623"/>
      <c r="AE216" s="166" t="s">
        <v>330</v>
      </c>
      <c r="AF216" s="166"/>
      <c r="AG216" s="166"/>
      <c r="AH216" s="166"/>
      <c r="AI216" s="166"/>
      <c r="AJ216" s="166"/>
      <c r="AK216" s="166"/>
      <c r="AL216" s="166"/>
      <c r="AM216" s="166"/>
      <c r="AN216" s="166"/>
      <c r="AO216" s="166"/>
      <c r="AP216" s="166"/>
      <c r="AQ216" s="166"/>
      <c r="AR216" s="166"/>
      <c r="AS216" s="166"/>
      <c r="AT216" s="166"/>
      <c r="AU216" s="166"/>
      <c r="AV216" s="166"/>
      <c r="AW216" s="166"/>
      <c r="AX216" s="832"/>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3"/>
      <c r="R217" s="457"/>
      <c r="S217" s="457"/>
      <c r="T217" s="457"/>
      <c r="U217" s="457"/>
      <c r="V217" s="457"/>
      <c r="W217" s="457"/>
      <c r="X217" s="457"/>
      <c r="Y217" s="457"/>
      <c r="Z217" s="457"/>
      <c r="AA217" s="577"/>
      <c r="AB217" s="607"/>
      <c r="AC217" s="623"/>
      <c r="AD217" s="623"/>
      <c r="AE217" s="191"/>
      <c r="AF217" s="238"/>
      <c r="AG217" s="238"/>
      <c r="AH217" s="238"/>
      <c r="AI217" s="238"/>
      <c r="AJ217" s="238"/>
      <c r="AK217" s="238"/>
      <c r="AL217" s="238"/>
      <c r="AM217" s="238"/>
      <c r="AN217" s="238"/>
      <c r="AO217" s="238"/>
      <c r="AP217" s="238"/>
      <c r="AQ217" s="238"/>
      <c r="AR217" s="238"/>
      <c r="AS217" s="238"/>
      <c r="AT217" s="238"/>
      <c r="AU217" s="238"/>
      <c r="AV217" s="238"/>
      <c r="AW217" s="238"/>
      <c r="AX217" s="833"/>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4"/>
      <c r="R218" s="458"/>
      <c r="S218" s="458"/>
      <c r="T218" s="458"/>
      <c r="U218" s="458"/>
      <c r="V218" s="458"/>
      <c r="W218" s="458"/>
      <c r="X218" s="458"/>
      <c r="Y218" s="458"/>
      <c r="Z218" s="458"/>
      <c r="AA218" s="578"/>
      <c r="AB218" s="608"/>
      <c r="AC218" s="624"/>
      <c r="AD218" s="624"/>
      <c r="AE218" s="194"/>
      <c r="AF218" s="241"/>
      <c r="AG218" s="241"/>
      <c r="AH218" s="241"/>
      <c r="AI218" s="241"/>
      <c r="AJ218" s="241"/>
      <c r="AK218" s="241"/>
      <c r="AL218" s="241"/>
      <c r="AM218" s="241"/>
      <c r="AN218" s="241"/>
      <c r="AO218" s="241"/>
      <c r="AP218" s="241"/>
      <c r="AQ218" s="241"/>
      <c r="AR218" s="241"/>
      <c r="AS218" s="241"/>
      <c r="AT218" s="241"/>
      <c r="AU218" s="241"/>
      <c r="AV218" s="241"/>
      <c r="AW218" s="241"/>
      <c r="AX218" s="834"/>
      <c r="AY218">
        <f t="shared" si="11"/>
        <v>0</v>
      </c>
    </row>
    <row r="219" spans="1:51" ht="22.5" hidden="1" customHeight="1">
      <c r="A219" s="38"/>
      <c r="B219" s="107"/>
      <c r="C219" s="143"/>
      <c r="D219" s="107"/>
      <c r="E219" s="143"/>
      <c r="F219" s="235"/>
      <c r="G219" s="309" t="s">
        <v>38</v>
      </c>
      <c r="H219" s="345"/>
      <c r="I219" s="345"/>
      <c r="J219" s="345"/>
      <c r="K219" s="345"/>
      <c r="L219" s="345"/>
      <c r="M219" s="345"/>
      <c r="N219" s="345"/>
      <c r="O219" s="345"/>
      <c r="P219" s="413"/>
      <c r="Q219" s="435" t="s">
        <v>403</v>
      </c>
      <c r="R219" s="345"/>
      <c r="S219" s="345"/>
      <c r="T219" s="345"/>
      <c r="U219" s="345"/>
      <c r="V219" s="345"/>
      <c r="W219" s="345"/>
      <c r="X219" s="345"/>
      <c r="Y219" s="345"/>
      <c r="Z219" s="345"/>
      <c r="AA219" s="345"/>
      <c r="AB219" s="604" t="s">
        <v>404</v>
      </c>
      <c r="AC219" s="345"/>
      <c r="AD219" s="413"/>
      <c r="AE219" s="677" t="s">
        <v>329</v>
      </c>
      <c r="AF219" s="697"/>
      <c r="AG219" s="697"/>
      <c r="AH219" s="697"/>
      <c r="AI219" s="697"/>
      <c r="AJ219" s="697"/>
      <c r="AK219" s="697"/>
      <c r="AL219" s="697"/>
      <c r="AM219" s="697"/>
      <c r="AN219" s="697"/>
      <c r="AO219" s="697"/>
      <c r="AP219" s="697"/>
      <c r="AQ219" s="697"/>
      <c r="AR219" s="697"/>
      <c r="AS219" s="697"/>
      <c r="AT219" s="697"/>
      <c r="AU219" s="697"/>
      <c r="AV219" s="697"/>
      <c r="AW219" s="697"/>
      <c r="AX219" s="810"/>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5"/>
      <c r="AC220" s="346"/>
      <c r="AD220" s="414"/>
      <c r="AE220" s="678"/>
      <c r="AF220" s="698"/>
      <c r="AG220" s="698"/>
      <c r="AH220" s="698"/>
      <c r="AI220" s="698"/>
      <c r="AJ220" s="698"/>
      <c r="AK220" s="698"/>
      <c r="AL220" s="698"/>
      <c r="AM220" s="698"/>
      <c r="AN220" s="698"/>
      <c r="AO220" s="698"/>
      <c r="AP220" s="698"/>
      <c r="AQ220" s="698"/>
      <c r="AR220" s="698"/>
      <c r="AS220" s="698"/>
      <c r="AT220" s="698"/>
      <c r="AU220" s="698"/>
      <c r="AV220" s="698"/>
      <c r="AW220" s="698"/>
      <c r="AX220" s="835"/>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2"/>
      <c r="R221" s="456"/>
      <c r="S221" s="456"/>
      <c r="T221" s="456"/>
      <c r="U221" s="456"/>
      <c r="V221" s="456"/>
      <c r="W221" s="456"/>
      <c r="X221" s="456"/>
      <c r="Y221" s="456"/>
      <c r="Z221" s="456"/>
      <c r="AA221" s="576"/>
      <c r="AB221" s="606"/>
      <c r="AC221" s="622"/>
      <c r="AD221" s="622"/>
      <c r="AE221" s="203"/>
      <c r="AF221" s="203"/>
      <c r="AG221" s="203"/>
      <c r="AH221" s="203"/>
      <c r="AI221" s="203"/>
      <c r="AJ221" s="203"/>
      <c r="AK221" s="203"/>
      <c r="AL221" s="203"/>
      <c r="AM221" s="203"/>
      <c r="AN221" s="203"/>
      <c r="AO221" s="203"/>
      <c r="AP221" s="203"/>
      <c r="AQ221" s="203"/>
      <c r="AR221" s="203"/>
      <c r="AS221" s="203"/>
      <c r="AT221" s="203"/>
      <c r="AU221" s="203"/>
      <c r="AV221" s="203"/>
      <c r="AW221" s="203"/>
      <c r="AX221" s="831"/>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3"/>
      <c r="R222" s="457"/>
      <c r="S222" s="457"/>
      <c r="T222" s="457"/>
      <c r="U222" s="457"/>
      <c r="V222" s="457"/>
      <c r="W222" s="457"/>
      <c r="X222" s="457"/>
      <c r="Y222" s="457"/>
      <c r="Z222" s="457"/>
      <c r="AA222" s="577"/>
      <c r="AB222" s="607"/>
      <c r="AC222" s="623"/>
      <c r="AD222" s="623"/>
      <c r="AE222" s="203"/>
      <c r="AF222" s="203"/>
      <c r="AG222" s="203"/>
      <c r="AH222" s="203"/>
      <c r="AI222" s="203"/>
      <c r="AJ222" s="203"/>
      <c r="AK222" s="203"/>
      <c r="AL222" s="203"/>
      <c r="AM222" s="203"/>
      <c r="AN222" s="203"/>
      <c r="AO222" s="203"/>
      <c r="AP222" s="203"/>
      <c r="AQ222" s="203"/>
      <c r="AR222" s="203"/>
      <c r="AS222" s="203"/>
      <c r="AT222" s="203"/>
      <c r="AU222" s="203"/>
      <c r="AV222" s="203"/>
      <c r="AW222" s="203"/>
      <c r="AX222" s="831"/>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3"/>
      <c r="R223" s="457"/>
      <c r="S223" s="457"/>
      <c r="T223" s="457"/>
      <c r="U223" s="457"/>
      <c r="V223" s="457"/>
      <c r="W223" s="457"/>
      <c r="X223" s="457"/>
      <c r="Y223" s="457"/>
      <c r="Z223" s="457"/>
      <c r="AA223" s="577"/>
      <c r="AB223" s="607"/>
      <c r="AC223" s="623"/>
      <c r="AD223" s="623"/>
      <c r="AE223" s="166" t="s">
        <v>330</v>
      </c>
      <c r="AF223" s="166"/>
      <c r="AG223" s="166"/>
      <c r="AH223" s="166"/>
      <c r="AI223" s="166"/>
      <c r="AJ223" s="166"/>
      <c r="AK223" s="166"/>
      <c r="AL223" s="166"/>
      <c r="AM223" s="166"/>
      <c r="AN223" s="166"/>
      <c r="AO223" s="166"/>
      <c r="AP223" s="166"/>
      <c r="AQ223" s="166"/>
      <c r="AR223" s="166"/>
      <c r="AS223" s="166"/>
      <c r="AT223" s="166"/>
      <c r="AU223" s="166"/>
      <c r="AV223" s="166"/>
      <c r="AW223" s="166"/>
      <c r="AX223" s="832"/>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3"/>
      <c r="R224" s="457"/>
      <c r="S224" s="457"/>
      <c r="T224" s="457"/>
      <c r="U224" s="457"/>
      <c r="V224" s="457"/>
      <c r="W224" s="457"/>
      <c r="X224" s="457"/>
      <c r="Y224" s="457"/>
      <c r="Z224" s="457"/>
      <c r="AA224" s="577"/>
      <c r="AB224" s="607"/>
      <c r="AC224" s="623"/>
      <c r="AD224" s="623"/>
      <c r="AE224" s="191"/>
      <c r="AF224" s="238"/>
      <c r="AG224" s="238"/>
      <c r="AH224" s="238"/>
      <c r="AI224" s="238"/>
      <c r="AJ224" s="238"/>
      <c r="AK224" s="238"/>
      <c r="AL224" s="238"/>
      <c r="AM224" s="238"/>
      <c r="AN224" s="238"/>
      <c r="AO224" s="238"/>
      <c r="AP224" s="238"/>
      <c r="AQ224" s="238"/>
      <c r="AR224" s="238"/>
      <c r="AS224" s="238"/>
      <c r="AT224" s="238"/>
      <c r="AU224" s="238"/>
      <c r="AV224" s="238"/>
      <c r="AW224" s="238"/>
      <c r="AX224" s="833"/>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4"/>
      <c r="R225" s="458"/>
      <c r="S225" s="458"/>
      <c r="T225" s="458"/>
      <c r="U225" s="458"/>
      <c r="V225" s="458"/>
      <c r="W225" s="458"/>
      <c r="X225" s="458"/>
      <c r="Y225" s="458"/>
      <c r="Z225" s="458"/>
      <c r="AA225" s="578"/>
      <c r="AB225" s="608"/>
      <c r="AC225" s="624"/>
      <c r="AD225" s="624"/>
      <c r="AE225" s="194"/>
      <c r="AF225" s="241"/>
      <c r="AG225" s="241"/>
      <c r="AH225" s="241"/>
      <c r="AI225" s="241"/>
      <c r="AJ225" s="241"/>
      <c r="AK225" s="241"/>
      <c r="AL225" s="241"/>
      <c r="AM225" s="241"/>
      <c r="AN225" s="241"/>
      <c r="AO225" s="241"/>
      <c r="AP225" s="241"/>
      <c r="AQ225" s="241"/>
      <c r="AR225" s="241"/>
      <c r="AS225" s="241"/>
      <c r="AT225" s="241"/>
      <c r="AU225" s="241"/>
      <c r="AV225" s="241"/>
      <c r="AW225" s="241"/>
      <c r="AX225" s="834"/>
      <c r="AY225">
        <f t="shared" si="12"/>
        <v>0</v>
      </c>
    </row>
    <row r="226" spans="1:51" ht="22.5" hidden="1" customHeight="1">
      <c r="A226" s="38"/>
      <c r="B226" s="107"/>
      <c r="C226" s="143"/>
      <c r="D226" s="107"/>
      <c r="E226" s="143"/>
      <c r="F226" s="235"/>
      <c r="G226" s="309" t="s">
        <v>38</v>
      </c>
      <c r="H226" s="345"/>
      <c r="I226" s="345"/>
      <c r="J226" s="345"/>
      <c r="K226" s="345"/>
      <c r="L226" s="345"/>
      <c r="M226" s="345"/>
      <c r="N226" s="345"/>
      <c r="O226" s="345"/>
      <c r="P226" s="413"/>
      <c r="Q226" s="435" t="s">
        <v>403</v>
      </c>
      <c r="R226" s="345"/>
      <c r="S226" s="345"/>
      <c r="T226" s="345"/>
      <c r="U226" s="345"/>
      <c r="V226" s="345"/>
      <c r="W226" s="345"/>
      <c r="X226" s="345"/>
      <c r="Y226" s="345"/>
      <c r="Z226" s="345"/>
      <c r="AA226" s="345"/>
      <c r="AB226" s="604" t="s">
        <v>404</v>
      </c>
      <c r="AC226" s="345"/>
      <c r="AD226" s="413"/>
      <c r="AE226" s="677" t="s">
        <v>329</v>
      </c>
      <c r="AF226" s="697"/>
      <c r="AG226" s="697"/>
      <c r="AH226" s="697"/>
      <c r="AI226" s="697"/>
      <c r="AJ226" s="697"/>
      <c r="AK226" s="697"/>
      <c r="AL226" s="697"/>
      <c r="AM226" s="697"/>
      <c r="AN226" s="697"/>
      <c r="AO226" s="697"/>
      <c r="AP226" s="697"/>
      <c r="AQ226" s="697"/>
      <c r="AR226" s="697"/>
      <c r="AS226" s="697"/>
      <c r="AT226" s="697"/>
      <c r="AU226" s="697"/>
      <c r="AV226" s="697"/>
      <c r="AW226" s="697"/>
      <c r="AX226" s="810"/>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5"/>
      <c r="AC227" s="346"/>
      <c r="AD227" s="414"/>
      <c r="AE227" s="678"/>
      <c r="AF227" s="698"/>
      <c r="AG227" s="698"/>
      <c r="AH227" s="698"/>
      <c r="AI227" s="698"/>
      <c r="AJ227" s="698"/>
      <c r="AK227" s="698"/>
      <c r="AL227" s="698"/>
      <c r="AM227" s="698"/>
      <c r="AN227" s="698"/>
      <c r="AO227" s="698"/>
      <c r="AP227" s="698"/>
      <c r="AQ227" s="698"/>
      <c r="AR227" s="698"/>
      <c r="AS227" s="698"/>
      <c r="AT227" s="698"/>
      <c r="AU227" s="698"/>
      <c r="AV227" s="698"/>
      <c r="AW227" s="698"/>
      <c r="AX227" s="835"/>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2"/>
      <c r="R228" s="456"/>
      <c r="S228" s="456"/>
      <c r="T228" s="456"/>
      <c r="U228" s="456"/>
      <c r="V228" s="456"/>
      <c r="W228" s="456"/>
      <c r="X228" s="456"/>
      <c r="Y228" s="456"/>
      <c r="Z228" s="456"/>
      <c r="AA228" s="576"/>
      <c r="AB228" s="606"/>
      <c r="AC228" s="622"/>
      <c r="AD228" s="622"/>
      <c r="AE228" s="203"/>
      <c r="AF228" s="203"/>
      <c r="AG228" s="203"/>
      <c r="AH228" s="203"/>
      <c r="AI228" s="203"/>
      <c r="AJ228" s="203"/>
      <c r="AK228" s="203"/>
      <c r="AL228" s="203"/>
      <c r="AM228" s="203"/>
      <c r="AN228" s="203"/>
      <c r="AO228" s="203"/>
      <c r="AP228" s="203"/>
      <c r="AQ228" s="203"/>
      <c r="AR228" s="203"/>
      <c r="AS228" s="203"/>
      <c r="AT228" s="203"/>
      <c r="AU228" s="203"/>
      <c r="AV228" s="203"/>
      <c r="AW228" s="203"/>
      <c r="AX228" s="831"/>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3"/>
      <c r="R229" s="457"/>
      <c r="S229" s="457"/>
      <c r="T229" s="457"/>
      <c r="U229" s="457"/>
      <c r="V229" s="457"/>
      <c r="W229" s="457"/>
      <c r="X229" s="457"/>
      <c r="Y229" s="457"/>
      <c r="Z229" s="457"/>
      <c r="AA229" s="577"/>
      <c r="AB229" s="607"/>
      <c r="AC229" s="623"/>
      <c r="AD229" s="623"/>
      <c r="AE229" s="203"/>
      <c r="AF229" s="203"/>
      <c r="AG229" s="203"/>
      <c r="AH229" s="203"/>
      <c r="AI229" s="203"/>
      <c r="AJ229" s="203"/>
      <c r="AK229" s="203"/>
      <c r="AL229" s="203"/>
      <c r="AM229" s="203"/>
      <c r="AN229" s="203"/>
      <c r="AO229" s="203"/>
      <c r="AP229" s="203"/>
      <c r="AQ229" s="203"/>
      <c r="AR229" s="203"/>
      <c r="AS229" s="203"/>
      <c r="AT229" s="203"/>
      <c r="AU229" s="203"/>
      <c r="AV229" s="203"/>
      <c r="AW229" s="203"/>
      <c r="AX229" s="831"/>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3"/>
      <c r="R230" s="457"/>
      <c r="S230" s="457"/>
      <c r="T230" s="457"/>
      <c r="U230" s="457"/>
      <c r="V230" s="457"/>
      <c r="W230" s="457"/>
      <c r="X230" s="457"/>
      <c r="Y230" s="457"/>
      <c r="Z230" s="457"/>
      <c r="AA230" s="577"/>
      <c r="AB230" s="607"/>
      <c r="AC230" s="623"/>
      <c r="AD230" s="623"/>
      <c r="AE230" s="166" t="s">
        <v>330</v>
      </c>
      <c r="AF230" s="166"/>
      <c r="AG230" s="166"/>
      <c r="AH230" s="166"/>
      <c r="AI230" s="166"/>
      <c r="AJ230" s="166"/>
      <c r="AK230" s="166"/>
      <c r="AL230" s="166"/>
      <c r="AM230" s="166"/>
      <c r="AN230" s="166"/>
      <c r="AO230" s="166"/>
      <c r="AP230" s="166"/>
      <c r="AQ230" s="166"/>
      <c r="AR230" s="166"/>
      <c r="AS230" s="166"/>
      <c r="AT230" s="166"/>
      <c r="AU230" s="166"/>
      <c r="AV230" s="166"/>
      <c r="AW230" s="166"/>
      <c r="AX230" s="832"/>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3"/>
      <c r="R231" s="457"/>
      <c r="S231" s="457"/>
      <c r="T231" s="457"/>
      <c r="U231" s="457"/>
      <c r="V231" s="457"/>
      <c r="W231" s="457"/>
      <c r="X231" s="457"/>
      <c r="Y231" s="457"/>
      <c r="Z231" s="457"/>
      <c r="AA231" s="577"/>
      <c r="AB231" s="607"/>
      <c r="AC231" s="623"/>
      <c r="AD231" s="623"/>
      <c r="AE231" s="191"/>
      <c r="AF231" s="238"/>
      <c r="AG231" s="238"/>
      <c r="AH231" s="238"/>
      <c r="AI231" s="238"/>
      <c r="AJ231" s="238"/>
      <c r="AK231" s="238"/>
      <c r="AL231" s="238"/>
      <c r="AM231" s="238"/>
      <c r="AN231" s="238"/>
      <c r="AO231" s="238"/>
      <c r="AP231" s="238"/>
      <c r="AQ231" s="238"/>
      <c r="AR231" s="238"/>
      <c r="AS231" s="238"/>
      <c r="AT231" s="238"/>
      <c r="AU231" s="238"/>
      <c r="AV231" s="238"/>
      <c r="AW231" s="238"/>
      <c r="AX231" s="833"/>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4"/>
      <c r="R232" s="458"/>
      <c r="S232" s="458"/>
      <c r="T232" s="458"/>
      <c r="U232" s="458"/>
      <c r="V232" s="458"/>
      <c r="W232" s="458"/>
      <c r="X232" s="458"/>
      <c r="Y232" s="458"/>
      <c r="Z232" s="458"/>
      <c r="AA232" s="578"/>
      <c r="AB232" s="608"/>
      <c r="AC232" s="624"/>
      <c r="AD232" s="624"/>
      <c r="AE232" s="194"/>
      <c r="AF232" s="241"/>
      <c r="AG232" s="241"/>
      <c r="AH232" s="241"/>
      <c r="AI232" s="241"/>
      <c r="AJ232" s="241"/>
      <c r="AK232" s="241"/>
      <c r="AL232" s="241"/>
      <c r="AM232" s="241"/>
      <c r="AN232" s="241"/>
      <c r="AO232" s="241"/>
      <c r="AP232" s="241"/>
      <c r="AQ232" s="241"/>
      <c r="AR232" s="241"/>
      <c r="AS232" s="241"/>
      <c r="AT232" s="241"/>
      <c r="AU232" s="241"/>
      <c r="AV232" s="241"/>
      <c r="AW232" s="241"/>
      <c r="AX232" s="834"/>
      <c r="AY232">
        <f t="shared" si="13"/>
        <v>0</v>
      </c>
    </row>
    <row r="233" spans="1:51" ht="22.5" hidden="1" customHeight="1">
      <c r="A233" s="38"/>
      <c r="B233" s="107"/>
      <c r="C233" s="143"/>
      <c r="D233" s="107"/>
      <c r="E233" s="143"/>
      <c r="F233" s="235"/>
      <c r="G233" s="309" t="s">
        <v>38</v>
      </c>
      <c r="H233" s="345"/>
      <c r="I233" s="345"/>
      <c r="J233" s="345"/>
      <c r="K233" s="345"/>
      <c r="L233" s="345"/>
      <c r="M233" s="345"/>
      <c r="N233" s="345"/>
      <c r="O233" s="345"/>
      <c r="P233" s="413"/>
      <c r="Q233" s="435" t="s">
        <v>403</v>
      </c>
      <c r="R233" s="345"/>
      <c r="S233" s="345"/>
      <c r="T233" s="345"/>
      <c r="U233" s="345"/>
      <c r="V233" s="345"/>
      <c r="W233" s="345"/>
      <c r="X233" s="345"/>
      <c r="Y233" s="345"/>
      <c r="Z233" s="345"/>
      <c r="AA233" s="345"/>
      <c r="AB233" s="604" t="s">
        <v>404</v>
      </c>
      <c r="AC233" s="345"/>
      <c r="AD233" s="413"/>
      <c r="AE233" s="677" t="s">
        <v>329</v>
      </c>
      <c r="AF233" s="697"/>
      <c r="AG233" s="697"/>
      <c r="AH233" s="697"/>
      <c r="AI233" s="697"/>
      <c r="AJ233" s="697"/>
      <c r="AK233" s="697"/>
      <c r="AL233" s="697"/>
      <c r="AM233" s="697"/>
      <c r="AN233" s="697"/>
      <c r="AO233" s="697"/>
      <c r="AP233" s="697"/>
      <c r="AQ233" s="697"/>
      <c r="AR233" s="697"/>
      <c r="AS233" s="697"/>
      <c r="AT233" s="697"/>
      <c r="AU233" s="697"/>
      <c r="AV233" s="697"/>
      <c r="AW233" s="697"/>
      <c r="AX233" s="810"/>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5"/>
      <c r="AC234" s="346"/>
      <c r="AD234" s="414"/>
      <c r="AE234" s="678"/>
      <c r="AF234" s="698"/>
      <c r="AG234" s="698"/>
      <c r="AH234" s="698"/>
      <c r="AI234" s="698"/>
      <c r="AJ234" s="698"/>
      <c r="AK234" s="698"/>
      <c r="AL234" s="698"/>
      <c r="AM234" s="698"/>
      <c r="AN234" s="698"/>
      <c r="AO234" s="698"/>
      <c r="AP234" s="698"/>
      <c r="AQ234" s="698"/>
      <c r="AR234" s="698"/>
      <c r="AS234" s="698"/>
      <c r="AT234" s="698"/>
      <c r="AU234" s="698"/>
      <c r="AV234" s="698"/>
      <c r="AW234" s="698"/>
      <c r="AX234" s="835"/>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2"/>
      <c r="R235" s="456"/>
      <c r="S235" s="456"/>
      <c r="T235" s="456"/>
      <c r="U235" s="456"/>
      <c r="V235" s="456"/>
      <c r="W235" s="456"/>
      <c r="X235" s="456"/>
      <c r="Y235" s="456"/>
      <c r="Z235" s="456"/>
      <c r="AA235" s="576"/>
      <c r="AB235" s="606"/>
      <c r="AC235" s="622"/>
      <c r="AD235" s="622"/>
      <c r="AE235" s="203"/>
      <c r="AF235" s="203"/>
      <c r="AG235" s="203"/>
      <c r="AH235" s="203"/>
      <c r="AI235" s="203"/>
      <c r="AJ235" s="203"/>
      <c r="AK235" s="203"/>
      <c r="AL235" s="203"/>
      <c r="AM235" s="203"/>
      <c r="AN235" s="203"/>
      <c r="AO235" s="203"/>
      <c r="AP235" s="203"/>
      <c r="AQ235" s="203"/>
      <c r="AR235" s="203"/>
      <c r="AS235" s="203"/>
      <c r="AT235" s="203"/>
      <c r="AU235" s="203"/>
      <c r="AV235" s="203"/>
      <c r="AW235" s="203"/>
      <c r="AX235" s="831"/>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3"/>
      <c r="R236" s="457"/>
      <c r="S236" s="457"/>
      <c r="T236" s="457"/>
      <c r="U236" s="457"/>
      <c r="V236" s="457"/>
      <c r="W236" s="457"/>
      <c r="X236" s="457"/>
      <c r="Y236" s="457"/>
      <c r="Z236" s="457"/>
      <c r="AA236" s="577"/>
      <c r="AB236" s="607"/>
      <c r="AC236" s="623"/>
      <c r="AD236" s="623"/>
      <c r="AE236" s="203"/>
      <c r="AF236" s="203"/>
      <c r="AG236" s="203"/>
      <c r="AH236" s="203"/>
      <c r="AI236" s="203"/>
      <c r="AJ236" s="203"/>
      <c r="AK236" s="203"/>
      <c r="AL236" s="203"/>
      <c r="AM236" s="203"/>
      <c r="AN236" s="203"/>
      <c r="AO236" s="203"/>
      <c r="AP236" s="203"/>
      <c r="AQ236" s="203"/>
      <c r="AR236" s="203"/>
      <c r="AS236" s="203"/>
      <c r="AT236" s="203"/>
      <c r="AU236" s="203"/>
      <c r="AV236" s="203"/>
      <c r="AW236" s="203"/>
      <c r="AX236" s="831"/>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3"/>
      <c r="R237" s="457"/>
      <c r="S237" s="457"/>
      <c r="T237" s="457"/>
      <c r="U237" s="457"/>
      <c r="V237" s="457"/>
      <c r="W237" s="457"/>
      <c r="X237" s="457"/>
      <c r="Y237" s="457"/>
      <c r="Z237" s="457"/>
      <c r="AA237" s="577"/>
      <c r="AB237" s="607"/>
      <c r="AC237" s="623"/>
      <c r="AD237" s="623"/>
      <c r="AE237" s="166" t="s">
        <v>330</v>
      </c>
      <c r="AF237" s="166"/>
      <c r="AG237" s="166"/>
      <c r="AH237" s="166"/>
      <c r="AI237" s="166"/>
      <c r="AJ237" s="166"/>
      <c r="AK237" s="166"/>
      <c r="AL237" s="166"/>
      <c r="AM237" s="166"/>
      <c r="AN237" s="166"/>
      <c r="AO237" s="166"/>
      <c r="AP237" s="166"/>
      <c r="AQ237" s="166"/>
      <c r="AR237" s="166"/>
      <c r="AS237" s="166"/>
      <c r="AT237" s="166"/>
      <c r="AU237" s="166"/>
      <c r="AV237" s="166"/>
      <c r="AW237" s="166"/>
      <c r="AX237" s="832"/>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3"/>
      <c r="R238" s="457"/>
      <c r="S238" s="457"/>
      <c r="T238" s="457"/>
      <c r="U238" s="457"/>
      <c r="V238" s="457"/>
      <c r="W238" s="457"/>
      <c r="X238" s="457"/>
      <c r="Y238" s="457"/>
      <c r="Z238" s="457"/>
      <c r="AA238" s="577"/>
      <c r="AB238" s="607"/>
      <c r="AC238" s="623"/>
      <c r="AD238" s="623"/>
      <c r="AE238" s="191"/>
      <c r="AF238" s="238"/>
      <c r="AG238" s="238"/>
      <c r="AH238" s="238"/>
      <c r="AI238" s="238"/>
      <c r="AJ238" s="238"/>
      <c r="AK238" s="238"/>
      <c r="AL238" s="238"/>
      <c r="AM238" s="238"/>
      <c r="AN238" s="238"/>
      <c r="AO238" s="238"/>
      <c r="AP238" s="238"/>
      <c r="AQ238" s="238"/>
      <c r="AR238" s="238"/>
      <c r="AS238" s="238"/>
      <c r="AT238" s="238"/>
      <c r="AU238" s="238"/>
      <c r="AV238" s="238"/>
      <c r="AW238" s="238"/>
      <c r="AX238" s="833"/>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4"/>
      <c r="R239" s="458"/>
      <c r="S239" s="458"/>
      <c r="T239" s="458"/>
      <c r="U239" s="458"/>
      <c r="V239" s="458"/>
      <c r="W239" s="458"/>
      <c r="X239" s="458"/>
      <c r="Y239" s="458"/>
      <c r="Z239" s="458"/>
      <c r="AA239" s="578"/>
      <c r="AB239" s="608"/>
      <c r="AC239" s="624"/>
      <c r="AD239" s="624"/>
      <c r="AE239" s="194"/>
      <c r="AF239" s="241"/>
      <c r="AG239" s="241"/>
      <c r="AH239" s="241"/>
      <c r="AI239" s="241"/>
      <c r="AJ239" s="241"/>
      <c r="AK239" s="241"/>
      <c r="AL239" s="241"/>
      <c r="AM239" s="241"/>
      <c r="AN239" s="241"/>
      <c r="AO239" s="241"/>
      <c r="AP239" s="241"/>
      <c r="AQ239" s="241"/>
      <c r="AR239" s="241"/>
      <c r="AS239" s="241"/>
      <c r="AT239" s="241"/>
      <c r="AU239" s="241"/>
      <c r="AV239" s="241"/>
      <c r="AW239" s="241"/>
      <c r="AX239" s="834"/>
      <c r="AY239">
        <f t="shared" si="14"/>
        <v>0</v>
      </c>
    </row>
    <row r="240" spans="1:51" ht="22.5" hidden="1" customHeight="1">
      <c r="A240" s="38"/>
      <c r="B240" s="107"/>
      <c r="C240" s="143"/>
      <c r="D240" s="107"/>
      <c r="E240" s="143"/>
      <c r="F240" s="235"/>
      <c r="G240" s="309" t="s">
        <v>38</v>
      </c>
      <c r="H240" s="345"/>
      <c r="I240" s="345"/>
      <c r="J240" s="345"/>
      <c r="K240" s="345"/>
      <c r="L240" s="345"/>
      <c r="M240" s="345"/>
      <c r="N240" s="345"/>
      <c r="O240" s="345"/>
      <c r="P240" s="413"/>
      <c r="Q240" s="435" t="s">
        <v>403</v>
      </c>
      <c r="R240" s="345"/>
      <c r="S240" s="345"/>
      <c r="T240" s="345"/>
      <c r="U240" s="345"/>
      <c r="V240" s="345"/>
      <c r="W240" s="345"/>
      <c r="X240" s="345"/>
      <c r="Y240" s="345"/>
      <c r="Z240" s="345"/>
      <c r="AA240" s="345"/>
      <c r="AB240" s="604" t="s">
        <v>404</v>
      </c>
      <c r="AC240" s="345"/>
      <c r="AD240" s="413"/>
      <c r="AE240" s="677" t="s">
        <v>329</v>
      </c>
      <c r="AF240" s="697"/>
      <c r="AG240" s="697"/>
      <c r="AH240" s="697"/>
      <c r="AI240" s="697"/>
      <c r="AJ240" s="697"/>
      <c r="AK240" s="697"/>
      <c r="AL240" s="697"/>
      <c r="AM240" s="697"/>
      <c r="AN240" s="697"/>
      <c r="AO240" s="697"/>
      <c r="AP240" s="697"/>
      <c r="AQ240" s="697"/>
      <c r="AR240" s="697"/>
      <c r="AS240" s="697"/>
      <c r="AT240" s="697"/>
      <c r="AU240" s="697"/>
      <c r="AV240" s="697"/>
      <c r="AW240" s="697"/>
      <c r="AX240" s="810"/>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5"/>
      <c r="AC241" s="346"/>
      <c r="AD241" s="414"/>
      <c r="AE241" s="678"/>
      <c r="AF241" s="698"/>
      <c r="AG241" s="698"/>
      <c r="AH241" s="698"/>
      <c r="AI241" s="698"/>
      <c r="AJ241" s="698"/>
      <c r="AK241" s="698"/>
      <c r="AL241" s="698"/>
      <c r="AM241" s="698"/>
      <c r="AN241" s="698"/>
      <c r="AO241" s="698"/>
      <c r="AP241" s="698"/>
      <c r="AQ241" s="698"/>
      <c r="AR241" s="698"/>
      <c r="AS241" s="698"/>
      <c r="AT241" s="698"/>
      <c r="AU241" s="698"/>
      <c r="AV241" s="698"/>
      <c r="AW241" s="698"/>
      <c r="AX241" s="835"/>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2"/>
      <c r="R242" s="456"/>
      <c r="S242" s="456"/>
      <c r="T242" s="456"/>
      <c r="U242" s="456"/>
      <c r="V242" s="456"/>
      <c r="W242" s="456"/>
      <c r="X242" s="456"/>
      <c r="Y242" s="456"/>
      <c r="Z242" s="456"/>
      <c r="AA242" s="576"/>
      <c r="AB242" s="606"/>
      <c r="AC242" s="622"/>
      <c r="AD242" s="622"/>
      <c r="AE242" s="203"/>
      <c r="AF242" s="203"/>
      <c r="AG242" s="203"/>
      <c r="AH242" s="203"/>
      <c r="AI242" s="203"/>
      <c r="AJ242" s="203"/>
      <c r="AK242" s="203"/>
      <c r="AL242" s="203"/>
      <c r="AM242" s="203"/>
      <c r="AN242" s="203"/>
      <c r="AO242" s="203"/>
      <c r="AP242" s="203"/>
      <c r="AQ242" s="203"/>
      <c r="AR242" s="203"/>
      <c r="AS242" s="203"/>
      <c r="AT242" s="203"/>
      <c r="AU242" s="203"/>
      <c r="AV242" s="203"/>
      <c r="AW242" s="203"/>
      <c r="AX242" s="831"/>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3"/>
      <c r="R243" s="457"/>
      <c r="S243" s="457"/>
      <c r="T243" s="457"/>
      <c r="U243" s="457"/>
      <c r="V243" s="457"/>
      <c r="W243" s="457"/>
      <c r="X243" s="457"/>
      <c r="Y243" s="457"/>
      <c r="Z243" s="457"/>
      <c r="AA243" s="577"/>
      <c r="AB243" s="607"/>
      <c r="AC243" s="623"/>
      <c r="AD243" s="623"/>
      <c r="AE243" s="203"/>
      <c r="AF243" s="203"/>
      <c r="AG243" s="203"/>
      <c r="AH243" s="203"/>
      <c r="AI243" s="203"/>
      <c r="AJ243" s="203"/>
      <c r="AK243" s="203"/>
      <c r="AL243" s="203"/>
      <c r="AM243" s="203"/>
      <c r="AN243" s="203"/>
      <c r="AO243" s="203"/>
      <c r="AP243" s="203"/>
      <c r="AQ243" s="203"/>
      <c r="AR243" s="203"/>
      <c r="AS243" s="203"/>
      <c r="AT243" s="203"/>
      <c r="AU243" s="203"/>
      <c r="AV243" s="203"/>
      <c r="AW243" s="203"/>
      <c r="AX243" s="831"/>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3"/>
      <c r="R244" s="457"/>
      <c r="S244" s="457"/>
      <c r="T244" s="457"/>
      <c r="U244" s="457"/>
      <c r="V244" s="457"/>
      <c r="W244" s="457"/>
      <c r="X244" s="457"/>
      <c r="Y244" s="457"/>
      <c r="Z244" s="457"/>
      <c r="AA244" s="577"/>
      <c r="AB244" s="607"/>
      <c r="AC244" s="623"/>
      <c r="AD244" s="623"/>
      <c r="AE244" s="679" t="s">
        <v>330</v>
      </c>
      <c r="AF244" s="679"/>
      <c r="AG244" s="679"/>
      <c r="AH244" s="679"/>
      <c r="AI244" s="679"/>
      <c r="AJ244" s="679"/>
      <c r="AK244" s="679"/>
      <c r="AL244" s="679"/>
      <c r="AM244" s="679"/>
      <c r="AN244" s="679"/>
      <c r="AO244" s="679"/>
      <c r="AP244" s="679"/>
      <c r="AQ244" s="679"/>
      <c r="AR244" s="679"/>
      <c r="AS244" s="679"/>
      <c r="AT244" s="679"/>
      <c r="AU244" s="679"/>
      <c r="AV244" s="679"/>
      <c r="AW244" s="679"/>
      <c r="AX244" s="836"/>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3"/>
      <c r="R245" s="457"/>
      <c r="S245" s="457"/>
      <c r="T245" s="457"/>
      <c r="U245" s="457"/>
      <c r="V245" s="457"/>
      <c r="W245" s="457"/>
      <c r="X245" s="457"/>
      <c r="Y245" s="457"/>
      <c r="Z245" s="457"/>
      <c r="AA245" s="577"/>
      <c r="AB245" s="607"/>
      <c r="AC245" s="623"/>
      <c r="AD245" s="623"/>
      <c r="AE245" s="191"/>
      <c r="AF245" s="238"/>
      <c r="AG245" s="238"/>
      <c r="AH245" s="238"/>
      <c r="AI245" s="238"/>
      <c r="AJ245" s="238"/>
      <c r="AK245" s="238"/>
      <c r="AL245" s="238"/>
      <c r="AM245" s="238"/>
      <c r="AN245" s="238"/>
      <c r="AO245" s="238"/>
      <c r="AP245" s="238"/>
      <c r="AQ245" s="238"/>
      <c r="AR245" s="238"/>
      <c r="AS245" s="238"/>
      <c r="AT245" s="238"/>
      <c r="AU245" s="238"/>
      <c r="AV245" s="238"/>
      <c r="AW245" s="238"/>
      <c r="AX245" s="833"/>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4"/>
      <c r="R246" s="458"/>
      <c r="S246" s="458"/>
      <c r="T246" s="458"/>
      <c r="U246" s="458"/>
      <c r="V246" s="458"/>
      <c r="W246" s="458"/>
      <c r="X246" s="458"/>
      <c r="Y246" s="458"/>
      <c r="Z246" s="458"/>
      <c r="AA246" s="578"/>
      <c r="AB246" s="608"/>
      <c r="AC246" s="624"/>
      <c r="AD246" s="624"/>
      <c r="AE246" s="194"/>
      <c r="AF246" s="241"/>
      <c r="AG246" s="241"/>
      <c r="AH246" s="241"/>
      <c r="AI246" s="241"/>
      <c r="AJ246" s="241"/>
      <c r="AK246" s="241"/>
      <c r="AL246" s="241"/>
      <c r="AM246" s="241"/>
      <c r="AN246" s="241"/>
      <c r="AO246" s="241"/>
      <c r="AP246" s="241"/>
      <c r="AQ246" s="241"/>
      <c r="AR246" s="241"/>
      <c r="AS246" s="241"/>
      <c r="AT246" s="241"/>
      <c r="AU246" s="241"/>
      <c r="AV246" s="241"/>
      <c r="AW246" s="241"/>
      <c r="AX246" s="834"/>
      <c r="AY246">
        <f t="shared" si="15"/>
        <v>0</v>
      </c>
    </row>
    <row r="247" spans="1:51" ht="23.25" customHeight="1">
      <c r="A247" s="38"/>
      <c r="B247" s="107"/>
      <c r="C247" s="143"/>
      <c r="D247" s="107"/>
      <c r="E247" s="190" t="s">
        <v>365</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7"/>
      <c r="AY247">
        <f>COUNTA($E$248)</f>
        <v>1</v>
      </c>
    </row>
    <row r="248" spans="1:51" ht="24.75" customHeight="1">
      <c r="A248" s="38"/>
      <c r="B248" s="107"/>
      <c r="C248" s="143"/>
      <c r="D248" s="107"/>
      <c r="E248" s="191" t="s">
        <v>654</v>
      </c>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3"/>
      <c r="AY248">
        <f>$AY$247</f>
        <v>1</v>
      </c>
    </row>
    <row r="249" spans="1:51" ht="24.75"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8"/>
      <c r="AY249">
        <f>$AY$247</f>
        <v>1</v>
      </c>
    </row>
    <row r="250" spans="1:51" ht="45" hidden="1" customHeight="1">
      <c r="A250" s="38"/>
      <c r="B250" s="107"/>
      <c r="C250" s="143"/>
      <c r="D250" s="107"/>
      <c r="E250" s="188" t="s">
        <v>347</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6"/>
      <c r="AY250">
        <f>COUNTA($G$250)</f>
        <v>0</v>
      </c>
    </row>
    <row r="251" spans="1:51" ht="45" hidden="1" customHeight="1">
      <c r="A251" s="38"/>
      <c r="B251" s="107"/>
      <c r="C251" s="143"/>
      <c r="D251" s="107"/>
      <c r="E251" s="189" t="s">
        <v>345</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7"/>
      <c r="AY251">
        <f>$AY$250</f>
        <v>0</v>
      </c>
    </row>
    <row r="252" spans="1:51" ht="18.75" hidden="1" customHeight="1">
      <c r="A252" s="38"/>
      <c r="B252" s="107"/>
      <c r="C252" s="143"/>
      <c r="D252" s="107"/>
      <c r="E252" s="145" t="s">
        <v>301</v>
      </c>
      <c r="F252" s="234"/>
      <c r="G252" s="307" t="s">
        <v>323</v>
      </c>
      <c r="H252" s="355"/>
      <c r="I252" s="355"/>
      <c r="J252" s="355"/>
      <c r="K252" s="355"/>
      <c r="L252" s="355"/>
      <c r="M252" s="355"/>
      <c r="N252" s="355"/>
      <c r="O252" s="355"/>
      <c r="P252" s="355"/>
      <c r="Q252" s="355"/>
      <c r="R252" s="355"/>
      <c r="S252" s="355"/>
      <c r="T252" s="355"/>
      <c r="U252" s="355"/>
      <c r="V252" s="355"/>
      <c r="W252" s="355"/>
      <c r="X252" s="496"/>
      <c r="Y252" s="512"/>
      <c r="Z252" s="539"/>
      <c r="AA252" s="560"/>
      <c r="AB252" s="601" t="s">
        <v>46</v>
      </c>
      <c r="AC252" s="355"/>
      <c r="AD252" s="496"/>
      <c r="AE252" s="435" t="s">
        <v>419</v>
      </c>
      <c r="AF252" s="345"/>
      <c r="AG252" s="345"/>
      <c r="AH252" s="413"/>
      <c r="AI252" s="435" t="s">
        <v>80</v>
      </c>
      <c r="AJ252" s="345"/>
      <c r="AK252" s="345"/>
      <c r="AL252" s="413"/>
      <c r="AM252" s="435" t="s">
        <v>184</v>
      </c>
      <c r="AN252" s="345"/>
      <c r="AO252" s="345"/>
      <c r="AP252" s="413"/>
      <c r="AQ252" s="601" t="s">
        <v>305</v>
      </c>
      <c r="AR252" s="355"/>
      <c r="AS252" s="355"/>
      <c r="AT252" s="496"/>
      <c r="AU252" s="779" t="s">
        <v>327</v>
      </c>
      <c r="AV252" s="779"/>
      <c r="AW252" s="779"/>
      <c r="AX252" s="828"/>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5"/>
      <c r="Z253" s="540"/>
      <c r="AA253" s="563"/>
      <c r="AB253" s="436"/>
      <c r="AC253" s="346"/>
      <c r="AD253" s="414"/>
      <c r="AE253" s="436"/>
      <c r="AF253" s="346"/>
      <c r="AG253" s="346"/>
      <c r="AH253" s="414"/>
      <c r="AI253" s="436"/>
      <c r="AJ253" s="346"/>
      <c r="AK253" s="346"/>
      <c r="AL253" s="414"/>
      <c r="AM253" s="436"/>
      <c r="AN253" s="346"/>
      <c r="AO253" s="346"/>
      <c r="AP253" s="414"/>
      <c r="AQ253" s="756"/>
      <c r="AR253" s="767"/>
      <c r="AS253" s="346" t="s">
        <v>306</v>
      </c>
      <c r="AT253" s="414"/>
      <c r="AU253" s="681"/>
      <c r="AV253" s="681"/>
      <c r="AW253" s="346" t="s">
        <v>284</v>
      </c>
      <c r="AX253" s="811"/>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3" t="s">
        <v>324</v>
      </c>
      <c r="Z254" s="510"/>
      <c r="AA254" s="558"/>
      <c r="AB254" s="602"/>
      <c r="AC254" s="590"/>
      <c r="AD254" s="590"/>
      <c r="AE254" s="676"/>
      <c r="AF254" s="693"/>
      <c r="AG254" s="693"/>
      <c r="AH254" s="693"/>
      <c r="AI254" s="676"/>
      <c r="AJ254" s="693"/>
      <c r="AK254" s="693"/>
      <c r="AL254" s="693"/>
      <c r="AM254" s="676"/>
      <c r="AN254" s="693"/>
      <c r="AO254" s="693"/>
      <c r="AP254" s="693"/>
      <c r="AQ254" s="676"/>
      <c r="AR254" s="693"/>
      <c r="AS254" s="693"/>
      <c r="AT254" s="693"/>
      <c r="AU254" s="676"/>
      <c r="AV254" s="693"/>
      <c r="AW254" s="693"/>
      <c r="AX254" s="829"/>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96</v>
      </c>
      <c r="Z255" s="131"/>
      <c r="AA255" s="187"/>
      <c r="AB255" s="603"/>
      <c r="AC255" s="589"/>
      <c r="AD255" s="589"/>
      <c r="AE255" s="676"/>
      <c r="AF255" s="693"/>
      <c r="AG255" s="693"/>
      <c r="AH255" s="693"/>
      <c r="AI255" s="676"/>
      <c r="AJ255" s="693"/>
      <c r="AK255" s="693"/>
      <c r="AL255" s="693"/>
      <c r="AM255" s="676"/>
      <c r="AN255" s="693"/>
      <c r="AO255" s="693"/>
      <c r="AP255" s="693"/>
      <c r="AQ255" s="676"/>
      <c r="AR255" s="693"/>
      <c r="AS255" s="693"/>
      <c r="AT255" s="693"/>
      <c r="AU255" s="676"/>
      <c r="AV255" s="693"/>
      <c r="AW255" s="693"/>
      <c r="AX255" s="829"/>
      <c r="AY255">
        <f>$AY$252</f>
        <v>0</v>
      </c>
    </row>
    <row r="256" spans="1:51" ht="18.75" hidden="1" customHeight="1">
      <c r="A256" s="38"/>
      <c r="B256" s="107"/>
      <c r="C256" s="143"/>
      <c r="D256" s="107"/>
      <c r="E256" s="143"/>
      <c r="F256" s="235"/>
      <c r="G256" s="307" t="s">
        <v>323</v>
      </c>
      <c r="H256" s="355"/>
      <c r="I256" s="355"/>
      <c r="J256" s="355"/>
      <c r="K256" s="355"/>
      <c r="L256" s="355"/>
      <c r="M256" s="355"/>
      <c r="N256" s="355"/>
      <c r="O256" s="355"/>
      <c r="P256" s="355"/>
      <c r="Q256" s="355"/>
      <c r="R256" s="355"/>
      <c r="S256" s="355"/>
      <c r="T256" s="355"/>
      <c r="U256" s="355"/>
      <c r="V256" s="355"/>
      <c r="W256" s="355"/>
      <c r="X256" s="496"/>
      <c r="Y256" s="512"/>
      <c r="Z256" s="539"/>
      <c r="AA256" s="560"/>
      <c r="AB256" s="601" t="s">
        <v>46</v>
      </c>
      <c r="AC256" s="355"/>
      <c r="AD256" s="496"/>
      <c r="AE256" s="435" t="s">
        <v>419</v>
      </c>
      <c r="AF256" s="345"/>
      <c r="AG256" s="345"/>
      <c r="AH256" s="413"/>
      <c r="AI256" s="435" t="s">
        <v>80</v>
      </c>
      <c r="AJ256" s="345"/>
      <c r="AK256" s="345"/>
      <c r="AL256" s="413"/>
      <c r="AM256" s="435" t="s">
        <v>184</v>
      </c>
      <c r="AN256" s="345"/>
      <c r="AO256" s="345"/>
      <c r="AP256" s="413"/>
      <c r="AQ256" s="601" t="s">
        <v>305</v>
      </c>
      <c r="AR256" s="355"/>
      <c r="AS256" s="355"/>
      <c r="AT256" s="496"/>
      <c r="AU256" s="779" t="s">
        <v>327</v>
      </c>
      <c r="AV256" s="779"/>
      <c r="AW256" s="779"/>
      <c r="AX256" s="828"/>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5"/>
      <c r="Z257" s="540"/>
      <c r="AA257" s="563"/>
      <c r="AB257" s="436"/>
      <c r="AC257" s="346"/>
      <c r="AD257" s="414"/>
      <c r="AE257" s="436"/>
      <c r="AF257" s="346"/>
      <c r="AG257" s="346"/>
      <c r="AH257" s="414"/>
      <c r="AI257" s="436"/>
      <c r="AJ257" s="346"/>
      <c r="AK257" s="346"/>
      <c r="AL257" s="414"/>
      <c r="AM257" s="436"/>
      <c r="AN257" s="346"/>
      <c r="AO257" s="346"/>
      <c r="AP257" s="414"/>
      <c r="AQ257" s="756"/>
      <c r="AR257" s="767"/>
      <c r="AS257" s="346" t="s">
        <v>306</v>
      </c>
      <c r="AT257" s="414"/>
      <c r="AU257" s="681"/>
      <c r="AV257" s="681"/>
      <c r="AW257" s="346" t="s">
        <v>284</v>
      </c>
      <c r="AX257" s="811"/>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3" t="s">
        <v>324</v>
      </c>
      <c r="Z258" s="510"/>
      <c r="AA258" s="558"/>
      <c r="AB258" s="602"/>
      <c r="AC258" s="590"/>
      <c r="AD258" s="590"/>
      <c r="AE258" s="676"/>
      <c r="AF258" s="693"/>
      <c r="AG258" s="693"/>
      <c r="AH258" s="693"/>
      <c r="AI258" s="676"/>
      <c r="AJ258" s="693"/>
      <c r="AK258" s="693"/>
      <c r="AL258" s="693"/>
      <c r="AM258" s="676"/>
      <c r="AN258" s="693"/>
      <c r="AO258" s="693"/>
      <c r="AP258" s="693"/>
      <c r="AQ258" s="676"/>
      <c r="AR258" s="693"/>
      <c r="AS258" s="693"/>
      <c r="AT258" s="693"/>
      <c r="AU258" s="676"/>
      <c r="AV258" s="693"/>
      <c r="AW258" s="693"/>
      <c r="AX258" s="829"/>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96</v>
      </c>
      <c r="Z259" s="131"/>
      <c r="AA259" s="187"/>
      <c r="AB259" s="603"/>
      <c r="AC259" s="589"/>
      <c r="AD259" s="589"/>
      <c r="AE259" s="676"/>
      <c r="AF259" s="693"/>
      <c r="AG259" s="693"/>
      <c r="AH259" s="693"/>
      <c r="AI259" s="676"/>
      <c r="AJ259" s="693"/>
      <c r="AK259" s="693"/>
      <c r="AL259" s="693"/>
      <c r="AM259" s="676"/>
      <c r="AN259" s="693"/>
      <c r="AO259" s="693"/>
      <c r="AP259" s="693"/>
      <c r="AQ259" s="676"/>
      <c r="AR259" s="693"/>
      <c r="AS259" s="693"/>
      <c r="AT259" s="693"/>
      <c r="AU259" s="676"/>
      <c r="AV259" s="693"/>
      <c r="AW259" s="693"/>
      <c r="AX259" s="829"/>
      <c r="AY259">
        <f>$AY$256</f>
        <v>0</v>
      </c>
    </row>
    <row r="260" spans="1:51" ht="18.75" hidden="1" customHeight="1">
      <c r="A260" s="38"/>
      <c r="B260" s="107"/>
      <c r="C260" s="143"/>
      <c r="D260" s="107"/>
      <c r="E260" s="143"/>
      <c r="F260" s="235"/>
      <c r="G260" s="307" t="s">
        <v>323</v>
      </c>
      <c r="H260" s="355"/>
      <c r="I260" s="355"/>
      <c r="J260" s="355"/>
      <c r="K260" s="355"/>
      <c r="L260" s="355"/>
      <c r="M260" s="355"/>
      <c r="N260" s="355"/>
      <c r="O260" s="355"/>
      <c r="P260" s="355"/>
      <c r="Q260" s="355"/>
      <c r="R260" s="355"/>
      <c r="S260" s="355"/>
      <c r="T260" s="355"/>
      <c r="U260" s="355"/>
      <c r="V260" s="355"/>
      <c r="W260" s="355"/>
      <c r="X260" s="496"/>
      <c r="Y260" s="512"/>
      <c r="Z260" s="539"/>
      <c r="AA260" s="560"/>
      <c r="AB260" s="601" t="s">
        <v>46</v>
      </c>
      <c r="AC260" s="355"/>
      <c r="AD260" s="496"/>
      <c r="AE260" s="435" t="s">
        <v>419</v>
      </c>
      <c r="AF260" s="345"/>
      <c r="AG260" s="345"/>
      <c r="AH260" s="413"/>
      <c r="AI260" s="435" t="s">
        <v>80</v>
      </c>
      <c r="AJ260" s="345"/>
      <c r="AK260" s="345"/>
      <c r="AL260" s="413"/>
      <c r="AM260" s="435" t="s">
        <v>184</v>
      </c>
      <c r="AN260" s="345"/>
      <c r="AO260" s="345"/>
      <c r="AP260" s="413"/>
      <c r="AQ260" s="601" t="s">
        <v>305</v>
      </c>
      <c r="AR260" s="355"/>
      <c r="AS260" s="355"/>
      <c r="AT260" s="496"/>
      <c r="AU260" s="779" t="s">
        <v>327</v>
      </c>
      <c r="AV260" s="779"/>
      <c r="AW260" s="779"/>
      <c r="AX260" s="828"/>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5"/>
      <c r="Z261" s="540"/>
      <c r="AA261" s="563"/>
      <c r="AB261" s="436"/>
      <c r="AC261" s="346"/>
      <c r="AD261" s="414"/>
      <c r="AE261" s="436"/>
      <c r="AF261" s="346"/>
      <c r="AG261" s="346"/>
      <c r="AH261" s="414"/>
      <c r="AI261" s="436"/>
      <c r="AJ261" s="346"/>
      <c r="AK261" s="346"/>
      <c r="AL261" s="414"/>
      <c r="AM261" s="436"/>
      <c r="AN261" s="346"/>
      <c r="AO261" s="346"/>
      <c r="AP261" s="414"/>
      <c r="AQ261" s="756"/>
      <c r="AR261" s="767"/>
      <c r="AS261" s="346" t="s">
        <v>306</v>
      </c>
      <c r="AT261" s="414"/>
      <c r="AU261" s="681"/>
      <c r="AV261" s="681"/>
      <c r="AW261" s="346" t="s">
        <v>284</v>
      </c>
      <c r="AX261" s="811"/>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3" t="s">
        <v>324</v>
      </c>
      <c r="Z262" s="510"/>
      <c r="AA262" s="558"/>
      <c r="AB262" s="602"/>
      <c r="AC262" s="590"/>
      <c r="AD262" s="590"/>
      <c r="AE262" s="676"/>
      <c r="AF262" s="693"/>
      <c r="AG262" s="693"/>
      <c r="AH262" s="693"/>
      <c r="AI262" s="676"/>
      <c r="AJ262" s="693"/>
      <c r="AK262" s="693"/>
      <c r="AL262" s="693"/>
      <c r="AM262" s="676"/>
      <c r="AN262" s="693"/>
      <c r="AO262" s="693"/>
      <c r="AP262" s="693"/>
      <c r="AQ262" s="676"/>
      <c r="AR262" s="693"/>
      <c r="AS262" s="693"/>
      <c r="AT262" s="693"/>
      <c r="AU262" s="676"/>
      <c r="AV262" s="693"/>
      <c r="AW262" s="693"/>
      <c r="AX262" s="829"/>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96</v>
      </c>
      <c r="Z263" s="131"/>
      <c r="AA263" s="187"/>
      <c r="AB263" s="603"/>
      <c r="AC263" s="589"/>
      <c r="AD263" s="589"/>
      <c r="AE263" s="676"/>
      <c r="AF263" s="693"/>
      <c r="AG263" s="693"/>
      <c r="AH263" s="693"/>
      <c r="AI263" s="676"/>
      <c r="AJ263" s="693"/>
      <c r="AK263" s="693"/>
      <c r="AL263" s="693"/>
      <c r="AM263" s="676"/>
      <c r="AN263" s="693"/>
      <c r="AO263" s="693"/>
      <c r="AP263" s="693"/>
      <c r="AQ263" s="676"/>
      <c r="AR263" s="693"/>
      <c r="AS263" s="693"/>
      <c r="AT263" s="693"/>
      <c r="AU263" s="676"/>
      <c r="AV263" s="693"/>
      <c r="AW263" s="693"/>
      <c r="AX263" s="829"/>
      <c r="AY263">
        <f>$AY$260</f>
        <v>0</v>
      </c>
    </row>
    <row r="264" spans="1:51" ht="18.75" hidden="1" customHeight="1">
      <c r="A264" s="38"/>
      <c r="B264" s="107"/>
      <c r="C264" s="143"/>
      <c r="D264" s="107"/>
      <c r="E264" s="143"/>
      <c r="F264" s="235"/>
      <c r="G264" s="309" t="s">
        <v>323</v>
      </c>
      <c r="H264" s="345"/>
      <c r="I264" s="345"/>
      <c r="J264" s="345"/>
      <c r="K264" s="345"/>
      <c r="L264" s="345"/>
      <c r="M264" s="345"/>
      <c r="N264" s="345"/>
      <c r="O264" s="345"/>
      <c r="P264" s="345"/>
      <c r="Q264" s="345"/>
      <c r="R264" s="345"/>
      <c r="S264" s="345"/>
      <c r="T264" s="345"/>
      <c r="U264" s="345"/>
      <c r="V264" s="345"/>
      <c r="W264" s="345"/>
      <c r="X264" s="413"/>
      <c r="Y264" s="515"/>
      <c r="Z264" s="540"/>
      <c r="AA264" s="563"/>
      <c r="AB264" s="435" t="s">
        <v>46</v>
      </c>
      <c r="AC264" s="345"/>
      <c r="AD264" s="413"/>
      <c r="AE264" s="435" t="s">
        <v>419</v>
      </c>
      <c r="AF264" s="345"/>
      <c r="AG264" s="345"/>
      <c r="AH264" s="413"/>
      <c r="AI264" s="435" t="s">
        <v>80</v>
      </c>
      <c r="AJ264" s="345"/>
      <c r="AK264" s="345"/>
      <c r="AL264" s="413"/>
      <c r="AM264" s="435" t="s">
        <v>184</v>
      </c>
      <c r="AN264" s="345"/>
      <c r="AO264" s="345"/>
      <c r="AP264" s="413"/>
      <c r="AQ264" s="435" t="s">
        <v>305</v>
      </c>
      <c r="AR264" s="345"/>
      <c r="AS264" s="345"/>
      <c r="AT264" s="413"/>
      <c r="AU264" s="697" t="s">
        <v>327</v>
      </c>
      <c r="AV264" s="697"/>
      <c r="AW264" s="697"/>
      <c r="AX264" s="810"/>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5"/>
      <c r="Z265" s="540"/>
      <c r="AA265" s="563"/>
      <c r="AB265" s="436"/>
      <c r="AC265" s="346"/>
      <c r="AD265" s="414"/>
      <c r="AE265" s="436"/>
      <c r="AF265" s="346"/>
      <c r="AG265" s="346"/>
      <c r="AH265" s="414"/>
      <c r="AI265" s="436"/>
      <c r="AJ265" s="346"/>
      <c r="AK265" s="346"/>
      <c r="AL265" s="414"/>
      <c r="AM265" s="436"/>
      <c r="AN265" s="346"/>
      <c r="AO265" s="346"/>
      <c r="AP265" s="414"/>
      <c r="AQ265" s="756"/>
      <c r="AR265" s="767"/>
      <c r="AS265" s="346" t="s">
        <v>306</v>
      </c>
      <c r="AT265" s="414"/>
      <c r="AU265" s="681"/>
      <c r="AV265" s="681"/>
      <c r="AW265" s="346" t="s">
        <v>284</v>
      </c>
      <c r="AX265" s="811"/>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3" t="s">
        <v>324</v>
      </c>
      <c r="Z266" s="510"/>
      <c r="AA266" s="558"/>
      <c r="AB266" s="602"/>
      <c r="AC266" s="590"/>
      <c r="AD266" s="590"/>
      <c r="AE266" s="676"/>
      <c r="AF266" s="693"/>
      <c r="AG266" s="693"/>
      <c r="AH266" s="693"/>
      <c r="AI266" s="676"/>
      <c r="AJ266" s="693"/>
      <c r="AK266" s="693"/>
      <c r="AL266" s="693"/>
      <c r="AM266" s="676"/>
      <c r="AN266" s="693"/>
      <c r="AO266" s="693"/>
      <c r="AP266" s="693"/>
      <c r="AQ266" s="676"/>
      <c r="AR266" s="693"/>
      <c r="AS266" s="693"/>
      <c r="AT266" s="693"/>
      <c r="AU266" s="676"/>
      <c r="AV266" s="693"/>
      <c r="AW266" s="693"/>
      <c r="AX266" s="829"/>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96</v>
      </c>
      <c r="Z267" s="131"/>
      <c r="AA267" s="187"/>
      <c r="AB267" s="603"/>
      <c r="AC267" s="589"/>
      <c r="AD267" s="589"/>
      <c r="AE267" s="676"/>
      <c r="AF267" s="693"/>
      <c r="AG267" s="693"/>
      <c r="AH267" s="693"/>
      <c r="AI267" s="676"/>
      <c r="AJ267" s="693"/>
      <c r="AK267" s="693"/>
      <c r="AL267" s="693"/>
      <c r="AM267" s="676"/>
      <c r="AN267" s="693"/>
      <c r="AO267" s="693"/>
      <c r="AP267" s="693"/>
      <c r="AQ267" s="676"/>
      <c r="AR267" s="693"/>
      <c r="AS267" s="693"/>
      <c r="AT267" s="693"/>
      <c r="AU267" s="676"/>
      <c r="AV267" s="693"/>
      <c r="AW267" s="693"/>
      <c r="AX267" s="829"/>
      <c r="AY267">
        <f>$AY$264</f>
        <v>0</v>
      </c>
    </row>
    <row r="268" spans="1:51" ht="18.75" hidden="1" customHeight="1">
      <c r="A268" s="38"/>
      <c r="B268" s="107"/>
      <c r="C268" s="143"/>
      <c r="D268" s="107"/>
      <c r="E268" s="143"/>
      <c r="F268" s="235"/>
      <c r="G268" s="307" t="s">
        <v>323</v>
      </c>
      <c r="H268" s="355"/>
      <c r="I268" s="355"/>
      <c r="J268" s="355"/>
      <c r="K268" s="355"/>
      <c r="L268" s="355"/>
      <c r="M268" s="355"/>
      <c r="N268" s="355"/>
      <c r="O268" s="355"/>
      <c r="P268" s="355"/>
      <c r="Q268" s="355"/>
      <c r="R268" s="355"/>
      <c r="S268" s="355"/>
      <c r="T268" s="355"/>
      <c r="U268" s="355"/>
      <c r="V268" s="355"/>
      <c r="W268" s="355"/>
      <c r="X268" s="496"/>
      <c r="Y268" s="512"/>
      <c r="Z268" s="539"/>
      <c r="AA268" s="560"/>
      <c r="AB268" s="601" t="s">
        <v>46</v>
      </c>
      <c r="AC268" s="355"/>
      <c r="AD268" s="496"/>
      <c r="AE268" s="435" t="s">
        <v>419</v>
      </c>
      <c r="AF268" s="345"/>
      <c r="AG268" s="345"/>
      <c r="AH268" s="413"/>
      <c r="AI268" s="435" t="s">
        <v>80</v>
      </c>
      <c r="AJ268" s="345"/>
      <c r="AK268" s="345"/>
      <c r="AL268" s="413"/>
      <c r="AM268" s="435" t="s">
        <v>184</v>
      </c>
      <c r="AN268" s="345"/>
      <c r="AO268" s="345"/>
      <c r="AP268" s="413"/>
      <c r="AQ268" s="601" t="s">
        <v>305</v>
      </c>
      <c r="AR268" s="355"/>
      <c r="AS268" s="355"/>
      <c r="AT268" s="496"/>
      <c r="AU268" s="779" t="s">
        <v>327</v>
      </c>
      <c r="AV268" s="779"/>
      <c r="AW268" s="779"/>
      <c r="AX268" s="828"/>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5"/>
      <c r="Z269" s="540"/>
      <c r="AA269" s="563"/>
      <c r="AB269" s="436"/>
      <c r="AC269" s="346"/>
      <c r="AD269" s="414"/>
      <c r="AE269" s="436"/>
      <c r="AF269" s="346"/>
      <c r="AG269" s="346"/>
      <c r="AH269" s="414"/>
      <c r="AI269" s="436"/>
      <c r="AJ269" s="346"/>
      <c r="AK269" s="346"/>
      <c r="AL269" s="414"/>
      <c r="AM269" s="436"/>
      <c r="AN269" s="346"/>
      <c r="AO269" s="346"/>
      <c r="AP269" s="414"/>
      <c r="AQ269" s="756"/>
      <c r="AR269" s="767"/>
      <c r="AS269" s="346" t="s">
        <v>306</v>
      </c>
      <c r="AT269" s="414"/>
      <c r="AU269" s="681"/>
      <c r="AV269" s="681"/>
      <c r="AW269" s="346" t="s">
        <v>284</v>
      </c>
      <c r="AX269" s="811"/>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3" t="s">
        <v>324</v>
      </c>
      <c r="Z270" s="510"/>
      <c r="AA270" s="558"/>
      <c r="AB270" s="602"/>
      <c r="AC270" s="590"/>
      <c r="AD270" s="590"/>
      <c r="AE270" s="676"/>
      <c r="AF270" s="693"/>
      <c r="AG270" s="693"/>
      <c r="AH270" s="693"/>
      <c r="AI270" s="676"/>
      <c r="AJ270" s="693"/>
      <c r="AK270" s="693"/>
      <c r="AL270" s="693"/>
      <c r="AM270" s="676"/>
      <c r="AN270" s="693"/>
      <c r="AO270" s="693"/>
      <c r="AP270" s="693"/>
      <c r="AQ270" s="676"/>
      <c r="AR270" s="693"/>
      <c r="AS270" s="693"/>
      <c r="AT270" s="693"/>
      <c r="AU270" s="676"/>
      <c r="AV270" s="693"/>
      <c r="AW270" s="693"/>
      <c r="AX270" s="829"/>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96</v>
      </c>
      <c r="Z271" s="131"/>
      <c r="AA271" s="187"/>
      <c r="AB271" s="603"/>
      <c r="AC271" s="589"/>
      <c r="AD271" s="589"/>
      <c r="AE271" s="676"/>
      <c r="AF271" s="693"/>
      <c r="AG271" s="693"/>
      <c r="AH271" s="693"/>
      <c r="AI271" s="676"/>
      <c r="AJ271" s="693"/>
      <c r="AK271" s="693"/>
      <c r="AL271" s="693"/>
      <c r="AM271" s="676"/>
      <c r="AN271" s="693"/>
      <c r="AO271" s="693"/>
      <c r="AP271" s="693"/>
      <c r="AQ271" s="676"/>
      <c r="AR271" s="693"/>
      <c r="AS271" s="693"/>
      <c r="AT271" s="693"/>
      <c r="AU271" s="676"/>
      <c r="AV271" s="693"/>
      <c r="AW271" s="693"/>
      <c r="AX271" s="829"/>
      <c r="AY271">
        <f>$AY$268</f>
        <v>0</v>
      </c>
    </row>
    <row r="272" spans="1:51" ht="22.5" hidden="1" customHeight="1">
      <c r="A272" s="38"/>
      <c r="B272" s="107"/>
      <c r="C272" s="143"/>
      <c r="D272" s="107"/>
      <c r="E272" s="143"/>
      <c r="F272" s="235"/>
      <c r="G272" s="309" t="s">
        <v>38</v>
      </c>
      <c r="H272" s="345"/>
      <c r="I272" s="345"/>
      <c r="J272" s="345"/>
      <c r="K272" s="345"/>
      <c r="L272" s="345"/>
      <c r="M272" s="345"/>
      <c r="N272" s="345"/>
      <c r="O272" s="345"/>
      <c r="P272" s="413"/>
      <c r="Q272" s="435" t="s">
        <v>403</v>
      </c>
      <c r="R272" s="345"/>
      <c r="S272" s="345"/>
      <c r="T272" s="345"/>
      <c r="U272" s="345"/>
      <c r="V272" s="345"/>
      <c r="W272" s="345"/>
      <c r="X272" s="345"/>
      <c r="Y272" s="345"/>
      <c r="Z272" s="345"/>
      <c r="AA272" s="345"/>
      <c r="AB272" s="604" t="s">
        <v>404</v>
      </c>
      <c r="AC272" s="345"/>
      <c r="AD272" s="413"/>
      <c r="AE272" s="435" t="s">
        <v>329</v>
      </c>
      <c r="AF272" s="345"/>
      <c r="AG272" s="345"/>
      <c r="AH272" s="345"/>
      <c r="AI272" s="345"/>
      <c r="AJ272" s="345"/>
      <c r="AK272" s="345"/>
      <c r="AL272" s="345"/>
      <c r="AM272" s="345"/>
      <c r="AN272" s="345"/>
      <c r="AO272" s="345"/>
      <c r="AP272" s="345"/>
      <c r="AQ272" s="345"/>
      <c r="AR272" s="345"/>
      <c r="AS272" s="345"/>
      <c r="AT272" s="345"/>
      <c r="AU272" s="345"/>
      <c r="AV272" s="345"/>
      <c r="AW272" s="345"/>
      <c r="AX272" s="830"/>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5"/>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11"/>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2"/>
      <c r="R274" s="456"/>
      <c r="S274" s="456"/>
      <c r="T274" s="456"/>
      <c r="U274" s="456"/>
      <c r="V274" s="456"/>
      <c r="W274" s="456"/>
      <c r="X274" s="456"/>
      <c r="Y274" s="456"/>
      <c r="Z274" s="456"/>
      <c r="AA274" s="576"/>
      <c r="AB274" s="606"/>
      <c r="AC274" s="622"/>
      <c r="AD274" s="622"/>
      <c r="AE274" s="203"/>
      <c r="AF274" s="203"/>
      <c r="AG274" s="203"/>
      <c r="AH274" s="203"/>
      <c r="AI274" s="203"/>
      <c r="AJ274" s="203"/>
      <c r="AK274" s="203"/>
      <c r="AL274" s="203"/>
      <c r="AM274" s="203"/>
      <c r="AN274" s="203"/>
      <c r="AO274" s="203"/>
      <c r="AP274" s="203"/>
      <c r="AQ274" s="203"/>
      <c r="AR274" s="203"/>
      <c r="AS274" s="203"/>
      <c r="AT274" s="203"/>
      <c r="AU274" s="203"/>
      <c r="AV274" s="203"/>
      <c r="AW274" s="203"/>
      <c r="AX274" s="831"/>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3"/>
      <c r="R275" s="457"/>
      <c r="S275" s="457"/>
      <c r="T275" s="457"/>
      <c r="U275" s="457"/>
      <c r="V275" s="457"/>
      <c r="W275" s="457"/>
      <c r="X275" s="457"/>
      <c r="Y275" s="457"/>
      <c r="Z275" s="457"/>
      <c r="AA275" s="577"/>
      <c r="AB275" s="607"/>
      <c r="AC275" s="623"/>
      <c r="AD275" s="623"/>
      <c r="AE275" s="203"/>
      <c r="AF275" s="203"/>
      <c r="AG275" s="203"/>
      <c r="AH275" s="203"/>
      <c r="AI275" s="203"/>
      <c r="AJ275" s="203"/>
      <c r="AK275" s="203"/>
      <c r="AL275" s="203"/>
      <c r="AM275" s="203"/>
      <c r="AN275" s="203"/>
      <c r="AO275" s="203"/>
      <c r="AP275" s="203"/>
      <c r="AQ275" s="203"/>
      <c r="AR275" s="203"/>
      <c r="AS275" s="203"/>
      <c r="AT275" s="203"/>
      <c r="AU275" s="203"/>
      <c r="AV275" s="203"/>
      <c r="AW275" s="203"/>
      <c r="AX275" s="831"/>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3"/>
      <c r="R276" s="457"/>
      <c r="S276" s="457"/>
      <c r="T276" s="457"/>
      <c r="U276" s="457"/>
      <c r="V276" s="457"/>
      <c r="W276" s="457"/>
      <c r="X276" s="457"/>
      <c r="Y276" s="457"/>
      <c r="Z276" s="457"/>
      <c r="AA276" s="577"/>
      <c r="AB276" s="607"/>
      <c r="AC276" s="623"/>
      <c r="AD276" s="623"/>
      <c r="AE276" s="166" t="s">
        <v>330</v>
      </c>
      <c r="AF276" s="166"/>
      <c r="AG276" s="166"/>
      <c r="AH276" s="166"/>
      <c r="AI276" s="166"/>
      <c r="AJ276" s="166"/>
      <c r="AK276" s="166"/>
      <c r="AL276" s="166"/>
      <c r="AM276" s="166"/>
      <c r="AN276" s="166"/>
      <c r="AO276" s="166"/>
      <c r="AP276" s="166"/>
      <c r="AQ276" s="166"/>
      <c r="AR276" s="166"/>
      <c r="AS276" s="166"/>
      <c r="AT276" s="166"/>
      <c r="AU276" s="166"/>
      <c r="AV276" s="166"/>
      <c r="AW276" s="166"/>
      <c r="AX276" s="832"/>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3"/>
      <c r="R277" s="457"/>
      <c r="S277" s="457"/>
      <c r="T277" s="457"/>
      <c r="U277" s="457"/>
      <c r="V277" s="457"/>
      <c r="W277" s="457"/>
      <c r="X277" s="457"/>
      <c r="Y277" s="457"/>
      <c r="Z277" s="457"/>
      <c r="AA277" s="577"/>
      <c r="AB277" s="607"/>
      <c r="AC277" s="623"/>
      <c r="AD277" s="623"/>
      <c r="AE277" s="191"/>
      <c r="AF277" s="238"/>
      <c r="AG277" s="238"/>
      <c r="AH277" s="238"/>
      <c r="AI277" s="238"/>
      <c r="AJ277" s="238"/>
      <c r="AK277" s="238"/>
      <c r="AL277" s="238"/>
      <c r="AM277" s="238"/>
      <c r="AN277" s="238"/>
      <c r="AO277" s="238"/>
      <c r="AP277" s="238"/>
      <c r="AQ277" s="238"/>
      <c r="AR277" s="238"/>
      <c r="AS277" s="238"/>
      <c r="AT277" s="238"/>
      <c r="AU277" s="238"/>
      <c r="AV277" s="238"/>
      <c r="AW277" s="238"/>
      <c r="AX277" s="833"/>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4"/>
      <c r="R278" s="458"/>
      <c r="S278" s="458"/>
      <c r="T278" s="458"/>
      <c r="U278" s="458"/>
      <c r="V278" s="458"/>
      <c r="W278" s="458"/>
      <c r="X278" s="458"/>
      <c r="Y278" s="458"/>
      <c r="Z278" s="458"/>
      <c r="AA278" s="578"/>
      <c r="AB278" s="608"/>
      <c r="AC278" s="624"/>
      <c r="AD278" s="624"/>
      <c r="AE278" s="194"/>
      <c r="AF278" s="241"/>
      <c r="AG278" s="241"/>
      <c r="AH278" s="241"/>
      <c r="AI278" s="241"/>
      <c r="AJ278" s="241"/>
      <c r="AK278" s="241"/>
      <c r="AL278" s="241"/>
      <c r="AM278" s="241"/>
      <c r="AN278" s="241"/>
      <c r="AO278" s="241"/>
      <c r="AP278" s="241"/>
      <c r="AQ278" s="241"/>
      <c r="AR278" s="241"/>
      <c r="AS278" s="241"/>
      <c r="AT278" s="241"/>
      <c r="AU278" s="241"/>
      <c r="AV278" s="241"/>
      <c r="AW278" s="241"/>
      <c r="AX278" s="834"/>
      <c r="AY278">
        <f t="shared" si="16"/>
        <v>0</v>
      </c>
    </row>
    <row r="279" spans="1:51" ht="22.5" hidden="1" customHeight="1">
      <c r="A279" s="38"/>
      <c r="B279" s="107"/>
      <c r="C279" s="143"/>
      <c r="D279" s="107"/>
      <c r="E279" s="143"/>
      <c r="F279" s="235"/>
      <c r="G279" s="309" t="s">
        <v>38</v>
      </c>
      <c r="H279" s="345"/>
      <c r="I279" s="345"/>
      <c r="J279" s="345"/>
      <c r="K279" s="345"/>
      <c r="L279" s="345"/>
      <c r="M279" s="345"/>
      <c r="N279" s="345"/>
      <c r="O279" s="345"/>
      <c r="P279" s="413"/>
      <c r="Q279" s="435" t="s">
        <v>403</v>
      </c>
      <c r="R279" s="345"/>
      <c r="S279" s="345"/>
      <c r="T279" s="345"/>
      <c r="U279" s="345"/>
      <c r="V279" s="345"/>
      <c r="W279" s="345"/>
      <c r="X279" s="345"/>
      <c r="Y279" s="345"/>
      <c r="Z279" s="345"/>
      <c r="AA279" s="345"/>
      <c r="AB279" s="604" t="s">
        <v>404</v>
      </c>
      <c r="AC279" s="345"/>
      <c r="AD279" s="413"/>
      <c r="AE279" s="677" t="s">
        <v>329</v>
      </c>
      <c r="AF279" s="697"/>
      <c r="AG279" s="697"/>
      <c r="AH279" s="697"/>
      <c r="AI279" s="697"/>
      <c r="AJ279" s="697"/>
      <c r="AK279" s="697"/>
      <c r="AL279" s="697"/>
      <c r="AM279" s="697"/>
      <c r="AN279" s="697"/>
      <c r="AO279" s="697"/>
      <c r="AP279" s="697"/>
      <c r="AQ279" s="697"/>
      <c r="AR279" s="697"/>
      <c r="AS279" s="697"/>
      <c r="AT279" s="697"/>
      <c r="AU279" s="697"/>
      <c r="AV279" s="697"/>
      <c r="AW279" s="697"/>
      <c r="AX279" s="810"/>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5"/>
      <c r="AC280" s="346"/>
      <c r="AD280" s="414"/>
      <c r="AE280" s="678"/>
      <c r="AF280" s="698"/>
      <c r="AG280" s="698"/>
      <c r="AH280" s="698"/>
      <c r="AI280" s="698"/>
      <c r="AJ280" s="698"/>
      <c r="AK280" s="698"/>
      <c r="AL280" s="698"/>
      <c r="AM280" s="698"/>
      <c r="AN280" s="698"/>
      <c r="AO280" s="698"/>
      <c r="AP280" s="698"/>
      <c r="AQ280" s="698"/>
      <c r="AR280" s="698"/>
      <c r="AS280" s="698"/>
      <c r="AT280" s="698"/>
      <c r="AU280" s="698"/>
      <c r="AV280" s="698"/>
      <c r="AW280" s="698"/>
      <c r="AX280" s="835"/>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2"/>
      <c r="R281" s="456"/>
      <c r="S281" s="456"/>
      <c r="T281" s="456"/>
      <c r="U281" s="456"/>
      <c r="V281" s="456"/>
      <c r="W281" s="456"/>
      <c r="X281" s="456"/>
      <c r="Y281" s="456"/>
      <c r="Z281" s="456"/>
      <c r="AA281" s="576"/>
      <c r="AB281" s="606"/>
      <c r="AC281" s="622"/>
      <c r="AD281" s="622"/>
      <c r="AE281" s="203"/>
      <c r="AF281" s="203"/>
      <c r="AG281" s="203"/>
      <c r="AH281" s="203"/>
      <c r="AI281" s="203"/>
      <c r="AJ281" s="203"/>
      <c r="AK281" s="203"/>
      <c r="AL281" s="203"/>
      <c r="AM281" s="203"/>
      <c r="AN281" s="203"/>
      <c r="AO281" s="203"/>
      <c r="AP281" s="203"/>
      <c r="AQ281" s="203"/>
      <c r="AR281" s="203"/>
      <c r="AS281" s="203"/>
      <c r="AT281" s="203"/>
      <c r="AU281" s="203"/>
      <c r="AV281" s="203"/>
      <c r="AW281" s="203"/>
      <c r="AX281" s="831"/>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3"/>
      <c r="R282" s="457"/>
      <c r="S282" s="457"/>
      <c r="T282" s="457"/>
      <c r="U282" s="457"/>
      <c r="V282" s="457"/>
      <c r="W282" s="457"/>
      <c r="X282" s="457"/>
      <c r="Y282" s="457"/>
      <c r="Z282" s="457"/>
      <c r="AA282" s="577"/>
      <c r="AB282" s="607"/>
      <c r="AC282" s="623"/>
      <c r="AD282" s="623"/>
      <c r="AE282" s="203"/>
      <c r="AF282" s="203"/>
      <c r="AG282" s="203"/>
      <c r="AH282" s="203"/>
      <c r="AI282" s="203"/>
      <c r="AJ282" s="203"/>
      <c r="AK282" s="203"/>
      <c r="AL282" s="203"/>
      <c r="AM282" s="203"/>
      <c r="AN282" s="203"/>
      <c r="AO282" s="203"/>
      <c r="AP282" s="203"/>
      <c r="AQ282" s="203"/>
      <c r="AR282" s="203"/>
      <c r="AS282" s="203"/>
      <c r="AT282" s="203"/>
      <c r="AU282" s="203"/>
      <c r="AV282" s="203"/>
      <c r="AW282" s="203"/>
      <c r="AX282" s="831"/>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3"/>
      <c r="R283" s="457"/>
      <c r="S283" s="457"/>
      <c r="T283" s="457"/>
      <c r="U283" s="457"/>
      <c r="V283" s="457"/>
      <c r="W283" s="457"/>
      <c r="X283" s="457"/>
      <c r="Y283" s="457"/>
      <c r="Z283" s="457"/>
      <c r="AA283" s="577"/>
      <c r="AB283" s="607"/>
      <c r="AC283" s="623"/>
      <c r="AD283" s="623"/>
      <c r="AE283" s="166" t="s">
        <v>330</v>
      </c>
      <c r="AF283" s="166"/>
      <c r="AG283" s="166"/>
      <c r="AH283" s="166"/>
      <c r="AI283" s="166"/>
      <c r="AJ283" s="166"/>
      <c r="AK283" s="166"/>
      <c r="AL283" s="166"/>
      <c r="AM283" s="166"/>
      <c r="AN283" s="166"/>
      <c r="AO283" s="166"/>
      <c r="AP283" s="166"/>
      <c r="AQ283" s="166"/>
      <c r="AR283" s="166"/>
      <c r="AS283" s="166"/>
      <c r="AT283" s="166"/>
      <c r="AU283" s="166"/>
      <c r="AV283" s="166"/>
      <c r="AW283" s="166"/>
      <c r="AX283" s="832"/>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3"/>
      <c r="R284" s="457"/>
      <c r="S284" s="457"/>
      <c r="T284" s="457"/>
      <c r="U284" s="457"/>
      <c r="V284" s="457"/>
      <c r="W284" s="457"/>
      <c r="X284" s="457"/>
      <c r="Y284" s="457"/>
      <c r="Z284" s="457"/>
      <c r="AA284" s="577"/>
      <c r="AB284" s="607"/>
      <c r="AC284" s="623"/>
      <c r="AD284" s="623"/>
      <c r="AE284" s="191"/>
      <c r="AF284" s="238"/>
      <c r="AG284" s="238"/>
      <c r="AH284" s="238"/>
      <c r="AI284" s="238"/>
      <c r="AJ284" s="238"/>
      <c r="AK284" s="238"/>
      <c r="AL284" s="238"/>
      <c r="AM284" s="238"/>
      <c r="AN284" s="238"/>
      <c r="AO284" s="238"/>
      <c r="AP284" s="238"/>
      <c r="AQ284" s="238"/>
      <c r="AR284" s="238"/>
      <c r="AS284" s="238"/>
      <c r="AT284" s="238"/>
      <c r="AU284" s="238"/>
      <c r="AV284" s="238"/>
      <c r="AW284" s="238"/>
      <c r="AX284" s="833"/>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4"/>
      <c r="R285" s="458"/>
      <c r="S285" s="458"/>
      <c r="T285" s="458"/>
      <c r="U285" s="458"/>
      <c r="V285" s="458"/>
      <c r="W285" s="458"/>
      <c r="X285" s="458"/>
      <c r="Y285" s="458"/>
      <c r="Z285" s="458"/>
      <c r="AA285" s="578"/>
      <c r="AB285" s="608"/>
      <c r="AC285" s="624"/>
      <c r="AD285" s="624"/>
      <c r="AE285" s="194"/>
      <c r="AF285" s="241"/>
      <c r="AG285" s="241"/>
      <c r="AH285" s="241"/>
      <c r="AI285" s="241"/>
      <c r="AJ285" s="241"/>
      <c r="AK285" s="241"/>
      <c r="AL285" s="241"/>
      <c r="AM285" s="241"/>
      <c r="AN285" s="241"/>
      <c r="AO285" s="241"/>
      <c r="AP285" s="241"/>
      <c r="AQ285" s="241"/>
      <c r="AR285" s="241"/>
      <c r="AS285" s="241"/>
      <c r="AT285" s="241"/>
      <c r="AU285" s="241"/>
      <c r="AV285" s="241"/>
      <c r="AW285" s="241"/>
      <c r="AX285" s="834"/>
      <c r="AY285">
        <f t="shared" si="17"/>
        <v>0</v>
      </c>
    </row>
    <row r="286" spans="1:51" ht="22.5" hidden="1" customHeight="1">
      <c r="A286" s="38"/>
      <c r="B286" s="107"/>
      <c r="C286" s="143"/>
      <c r="D286" s="107"/>
      <c r="E286" s="143"/>
      <c r="F286" s="235"/>
      <c r="G286" s="309" t="s">
        <v>38</v>
      </c>
      <c r="H286" s="345"/>
      <c r="I286" s="345"/>
      <c r="J286" s="345"/>
      <c r="K286" s="345"/>
      <c r="L286" s="345"/>
      <c r="M286" s="345"/>
      <c r="N286" s="345"/>
      <c r="O286" s="345"/>
      <c r="P286" s="413"/>
      <c r="Q286" s="435" t="s">
        <v>403</v>
      </c>
      <c r="R286" s="345"/>
      <c r="S286" s="345"/>
      <c r="T286" s="345"/>
      <c r="U286" s="345"/>
      <c r="V286" s="345"/>
      <c r="W286" s="345"/>
      <c r="X286" s="345"/>
      <c r="Y286" s="345"/>
      <c r="Z286" s="345"/>
      <c r="AA286" s="345"/>
      <c r="AB286" s="604" t="s">
        <v>404</v>
      </c>
      <c r="AC286" s="345"/>
      <c r="AD286" s="413"/>
      <c r="AE286" s="677" t="s">
        <v>329</v>
      </c>
      <c r="AF286" s="697"/>
      <c r="AG286" s="697"/>
      <c r="AH286" s="697"/>
      <c r="AI286" s="697"/>
      <c r="AJ286" s="697"/>
      <c r="AK286" s="697"/>
      <c r="AL286" s="697"/>
      <c r="AM286" s="697"/>
      <c r="AN286" s="697"/>
      <c r="AO286" s="697"/>
      <c r="AP286" s="697"/>
      <c r="AQ286" s="697"/>
      <c r="AR286" s="697"/>
      <c r="AS286" s="697"/>
      <c r="AT286" s="697"/>
      <c r="AU286" s="697"/>
      <c r="AV286" s="697"/>
      <c r="AW286" s="697"/>
      <c r="AX286" s="810"/>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5"/>
      <c r="AC287" s="346"/>
      <c r="AD287" s="414"/>
      <c r="AE287" s="678"/>
      <c r="AF287" s="698"/>
      <c r="AG287" s="698"/>
      <c r="AH287" s="698"/>
      <c r="AI287" s="698"/>
      <c r="AJ287" s="698"/>
      <c r="AK287" s="698"/>
      <c r="AL287" s="698"/>
      <c r="AM287" s="698"/>
      <c r="AN287" s="698"/>
      <c r="AO287" s="698"/>
      <c r="AP287" s="698"/>
      <c r="AQ287" s="698"/>
      <c r="AR287" s="698"/>
      <c r="AS287" s="698"/>
      <c r="AT287" s="698"/>
      <c r="AU287" s="698"/>
      <c r="AV287" s="698"/>
      <c r="AW287" s="698"/>
      <c r="AX287" s="835"/>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2"/>
      <c r="R288" s="456"/>
      <c r="S288" s="456"/>
      <c r="T288" s="456"/>
      <c r="U288" s="456"/>
      <c r="V288" s="456"/>
      <c r="W288" s="456"/>
      <c r="X288" s="456"/>
      <c r="Y288" s="456"/>
      <c r="Z288" s="456"/>
      <c r="AA288" s="576"/>
      <c r="AB288" s="606"/>
      <c r="AC288" s="622"/>
      <c r="AD288" s="622"/>
      <c r="AE288" s="203"/>
      <c r="AF288" s="203"/>
      <c r="AG288" s="203"/>
      <c r="AH288" s="203"/>
      <c r="AI288" s="203"/>
      <c r="AJ288" s="203"/>
      <c r="AK288" s="203"/>
      <c r="AL288" s="203"/>
      <c r="AM288" s="203"/>
      <c r="AN288" s="203"/>
      <c r="AO288" s="203"/>
      <c r="AP288" s="203"/>
      <c r="AQ288" s="203"/>
      <c r="AR288" s="203"/>
      <c r="AS288" s="203"/>
      <c r="AT288" s="203"/>
      <c r="AU288" s="203"/>
      <c r="AV288" s="203"/>
      <c r="AW288" s="203"/>
      <c r="AX288" s="831"/>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3"/>
      <c r="R289" s="457"/>
      <c r="S289" s="457"/>
      <c r="T289" s="457"/>
      <c r="U289" s="457"/>
      <c r="V289" s="457"/>
      <c r="W289" s="457"/>
      <c r="X289" s="457"/>
      <c r="Y289" s="457"/>
      <c r="Z289" s="457"/>
      <c r="AA289" s="577"/>
      <c r="AB289" s="607"/>
      <c r="AC289" s="623"/>
      <c r="AD289" s="623"/>
      <c r="AE289" s="203"/>
      <c r="AF289" s="203"/>
      <c r="AG289" s="203"/>
      <c r="AH289" s="203"/>
      <c r="AI289" s="203"/>
      <c r="AJ289" s="203"/>
      <c r="AK289" s="203"/>
      <c r="AL289" s="203"/>
      <c r="AM289" s="203"/>
      <c r="AN289" s="203"/>
      <c r="AO289" s="203"/>
      <c r="AP289" s="203"/>
      <c r="AQ289" s="203"/>
      <c r="AR289" s="203"/>
      <c r="AS289" s="203"/>
      <c r="AT289" s="203"/>
      <c r="AU289" s="203"/>
      <c r="AV289" s="203"/>
      <c r="AW289" s="203"/>
      <c r="AX289" s="831"/>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3"/>
      <c r="R290" s="457"/>
      <c r="S290" s="457"/>
      <c r="T290" s="457"/>
      <c r="U290" s="457"/>
      <c r="V290" s="457"/>
      <c r="W290" s="457"/>
      <c r="X290" s="457"/>
      <c r="Y290" s="457"/>
      <c r="Z290" s="457"/>
      <c r="AA290" s="577"/>
      <c r="AB290" s="607"/>
      <c r="AC290" s="623"/>
      <c r="AD290" s="623"/>
      <c r="AE290" s="166" t="s">
        <v>330</v>
      </c>
      <c r="AF290" s="166"/>
      <c r="AG290" s="166"/>
      <c r="AH290" s="166"/>
      <c r="AI290" s="166"/>
      <c r="AJ290" s="166"/>
      <c r="AK290" s="166"/>
      <c r="AL290" s="166"/>
      <c r="AM290" s="166"/>
      <c r="AN290" s="166"/>
      <c r="AO290" s="166"/>
      <c r="AP290" s="166"/>
      <c r="AQ290" s="166"/>
      <c r="AR290" s="166"/>
      <c r="AS290" s="166"/>
      <c r="AT290" s="166"/>
      <c r="AU290" s="166"/>
      <c r="AV290" s="166"/>
      <c r="AW290" s="166"/>
      <c r="AX290" s="832"/>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3"/>
      <c r="R291" s="457"/>
      <c r="S291" s="457"/>
      <c r="T291" s="457"/>
      <c r="U291" s="457"/>
      <c r="V291" s="457"/>
      <c r="W291" s="457"/>
      <c r="X291" s="457"/>
      <c r="Y291" s="457"/>
      <c r="Z291" s="457"/>
      <c r="AA291" s="577"/>
      <c r="AB291" s="607"/>
      <c r="AC291" s="623"/>
      <c r="AD291" s="623"/>
      <c r="AE291" s="191"/>
      <c r="AF291" s="238"/>
      <c r="AG291" s="238"/>
      <c r="AH291" s="238"/>
      <c r="AI291" s="238"/>
      <c r="AJ291" s="238"/>
      <c r="AK291" s="238"/>
      <c r="AL291" s="238"/>
      <c r="AM291" s="238"/>
      <c r="AN291" s="238"/>
      <c r="AO291" s="238"/>
      <c r="AP291" s="238"/>
      <c r="AQ291" s="238"/>
      <c r="AR291" s="238"/>
      <c r="AS291" s="238"/>
      <c r="AT291" s="238"/>
      <c r="AU291" s="238"/>
      <c r="AV291" s="238"/>
      <c r="AW291" s="238"/>
      <c r="AX291" s="833"/>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4"/>
      <c r="R292" s="458"/>
      <c r="S292" s="458"/>
      <c r="T292" s="458"/>
      <c r="U292" s="458"/>
      <c r="V292" s="458"/>
      <c r="W292" s="458"/>
      <c r="X292" s="458"/>
      <c r="Y292" s="458"/>
      <c r="Z292" s="458"/>
      <c r="AA292" s="578"/>
      <c r="AB292" s="608"/>
      <c r="AC292" s="624"/>
      <c r="AD292" s="624"/>
      <c r="AE292" s="194"/>
      <c r="AF292" s="241"/>
      <c r="AG292" s="241"/>
      <c r="AH292" s="241"/>
      <c r="AI292" s="241"/>
      <c r="AJ292" s="241"/>
      <c r="AK292" s="241"/>
      <c r="AL292" s="241"/>
      <c r="AM292" s="241"/>
      <c r="AN292" s="241"/>
      <c r="AO292" s="241"/>
      <c r="AP292" s="241"/>
      <c r="AQ292" s="241"/>
      <c r="AR292" s="241"/>
      <c r="AS292" s="241"/>
      <c r="AT292" s="241"/>
      <c r="AU292" s="241"/>
      <c r="AV292" s="241"/>
      <c r="AW292" s="241"/>
      <c r="AX292" s="834"/>
      <c r="AY292">
        <f t="shared" si="18"/>
        <v>0</v>
      </c>
    </row>
    <row r="293" spans="1:51" ht="22.5" hidden="1" customHeight="1">
      <c r="A293" s="38"/>
      <c r="B293" s="107"/>
      <c r="C293" s="143"/>
      <c r="D293" s="107"/>
      <c r="E293" s="143"/>
      <c r="F293" s="235"/>
      <c r="G293" s="309" t="s">
        <v>38</v>
      </c>
      <c r="H293" s="345"/>
      <c r="I293" s="345"/>
      <c r="J293" s="345"/>
      <c r="K293" s="345"/>
      <c r="L293" s="345"/>
      <c r="M293" s="345"/>
      <c r="N293" s="345"/>
      <c r="O293" s="345"/>
      <c r="P293" s="413"/>
      <c r="Q293" s="435" t="s">
        <v>403</v>
      </c>
      <c r="R293" s="345"/>
      <c r="S293" s="345"/>
      <c r="T293" s="345"/>
      <c r="U293" s="345"/>
      <c r="V293" s="345"/>
      <c r="W293" s="345"/>
      <c r="X293" s="345"/>
      <c r="Y293" s="345"/>
      <c r="Z293" s="345"/>
      <c r="AA293" s="345"/>
      <c r="AB293" s="604" t="s">
        <v>404</v>
      </c>
      <c r="AC293" s="345"/>
      <c r="AD293" s="413"/>
      <c r="AE293" s="677" t="s">
        <v>329</v>
      </c>
      <c r="AF293" s="697"/>
      <c r="AG293" s="697"/>
      <c r="AH293" s="697"/>
      <c r="AI293" s="697"/>
      <c r="AJ293" s="697"/>
      <c r="AK293" s="697"/>
      <c r="AL293" s="697"/>
      <c r="AM293" s="697"/>
      <c r="AN293" s="697"/>
      <c r="AO293" s="697"/>
      <c r="AP293" s="697"/>
      <c r="AQ293" s="697"/>
      <c r="AR293" s="697"/>
      <c r="AS293" s="697"/>
      <c r="AT293" s="697"/>
      <c r="AU293" s="697"/>
      <c r="AV293" s="697"/>
      <c r="AW293" s="697"/>
      <c r="AX293" s="810"/>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5"/>
      <c r="AC294" s="346"/>
      <c r="AD294" s="414"/>
      <c r="AE294" s="678"/>
      <c r="AF294" s="698"/>
      <c r="AG294" s="698"/>
      <c r="AH294" s="698"/>
      <c r="AI294" s="698"/>
      <c r="AJ294" s="698"/>
      <c r="AK294" s="698"/>
      <c r="AL294" s="698"/>
      <c r="AM294" s="698"/>
      <c r="AN294" s="698"/>
      <c r="AO294" s="698"/>
      <c r="AP294" s="698"/>
      <c r="AQ294" s="698"/>
      <c r="AR294" s="698"/>
      <c r="AS294" s="698"/>
      <c r="AT294" s="698"/>
      <c r="AU294" s="698"/>
      <c r="AV294" s="698"/>
      <c r="AW294" s="698"/>
      <c r="AX294" s="835"/>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2"/>
      <c r="R295" s="456"/>
      <c r="S295" s="456"/>
      <c r="T295" s="456"/>
      <c r="U295" s="456"/>
      <c r="V295" s="456"/>
      <c r="W295" s="456"/>
      <c r="X295" s="456"/>
      <c r="Y295" s="456"/>
      <c r="Z295" s="456"/>
      <c r="AA295" s="576"/>
      <c r="AB295" s="606"/>
      <c r="AC295" s="622"/>
      <c r="AD295" s="622"/>
      <c r="AE295" s="203"/>
      <c r="AF295" s="203"/>
      <c r="AG295" s="203"/>
      <c r="AH295" s="203"/>
      <c r="AI295" s="203"/>
      <c r="AJ295" s="203"/>
      <c r="AK295" s="203"/>
      <c r="AL295" s="203"/>
      <c r="AM295" s="203"/>
      <c r="AN295" s="203"/>
      <c r="AO295" s="203"/>
      <c r="AP295" s="203"/>
      <c r="AQ295" s="203"/>
      <c r="AR295" s="203"/>
      <c r="AS295" s="203"/>
      <c r="AT295" s="203"/>
      <c r="AU295" s="203"/>
      <c r="AV295" s="203"/>
      <c r="AW295" s="203"/>
      <c r="AX295" s="831"/>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3"/>
      <c r="R296" s="457"/>
      <c r="S296" s="457"/>
      <c r="T296" s="457"/>
      <c r="U296" s="457"/>
      <c r="V296" s="457"/>
      <c r="W296" s="457"/>
      <c r="X296" s="457"/>
      <c r="Y296" s="457"/>
      <c r="Z296" s="457"/>
      <c r="AA296" s="577"/>
      <c r="AB296" s="607"/>
      <c r="AC296" s="623"/>
      <c r="AD296" s="623"/>
      <c r="AE296" s="203"/>
      <c r="AF296" s="203"/>
      <c r="AG296" s="203"/>
      <c r="AH296" s="203"/>
      <c r="AI296" s="203"/>
      <c r="AJ296" s="203"/>
      <c r="AK296" s="203"/>
      <c r="AL296" s="203"/>
      <c r="AM296" s="203"/>
      <c r="AN296" s="203"/>
      <c r="AO296" s="203"/>
      <c r="AP296" s="203"/>
      <c r="AQ296" s="203"/>
      <c r="AR296" s="203"/>
      <c r="AS296" s="203"/>
      <c r="AT296" s="203"/>
      <c r="AU296" s="203"/>
      <c r="AV296" s="203"/>
      <c r="AW296" s="203"/>
      <c r="AX296" s="831"/>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3"/>
      <c r="R297" s="457"/>
      <c r="S297" s="457"/>
      <c r="T297" s="457"/>
      <c r="U297" s="457"/>
      <c r="V297" s="457"/>
      <c r="W297" s="457"/>
      <c r="X297" s="457"/>
      <c r="Y297" s="457"/>
      <c r="Z297" s="457"/>
      <c r="AA297" s="577"/>
      <c r="AB297" s="607"/>
      <c r="AC297" s="623"/>
      <c r="AD297" s="623"/>
      <c r="AE297" s="166" t="s">
        <v>330</v>
      </c>
      <c r="AF297" s="166"/>
      <c r="AG297" s="166"/>
      <c r="AH297" s="166"/>
      <c r="AI297" s="166"/>
      <c r="AJ297" s="166"/>
      <c r="AK297" s="166"/>
      <c r="AL297" s="166"/>
      <c r="AM297" s="166"/>
      <c r="AN297" s="166"/>
      <c r="AO297" s="166"/>
      <c r="AP297" s="166"/>
      <c r="AQ297" s="166"/>
      <c r="AR297" s="166"/>
      <c r="AS297" s="166"/>
      <c r="AT297" s="166"/>
      <c r="AU297" s="166"/>
      <c r="AV297" s="166"/>
      <c r="AW297" s="166"/>
      <c r="AX297" s="832"/>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3"/>
      <c r="R298" s="457"/>
      <c r="S298" s="457"/>
      <c r="T298" s="457"/>
      <c r="U298" s="457"/>
      <c r="V298" s="457"/>
      <c r="W298" s="457"/>
      <c r="X298" s="457"/>
      <c r="Y298" s="457"/>
      <c r="Z298" s="457"/>
      <c r="AA298" s="577"/>
      <c r="AB298" s="607"/>
      <c r="AC298" s="623"/>
      <c r="AD298" s="623"/>
      <c r="AE298" s="191"/>
      <c r="AF298" s="238"/>
      <c r="AG298" s="238"/>
      <c r="AH298" s="238"/>
      <c r="AI298" s="238"/>
      <c r="AJ298" s="238"/>
      <c r="AK298" s="238"/>
      <c r="AL298" s="238"/>
      <c r="AM298" s="238"/>
      <c r="AN298" s="238"/>
      <c r="AO298" s="238"/>
      <c r="AP298" s="238"/>
      <c r="AQ298" s="238"/>
      <c r="AR298" s="238"/>
      <c r="AS298" s="238"/>
      <c r="AT298" s="238"/>
      <c r="AU298" s="238"/>
      <c r="AV298" s="238"/>
      <c r="AW298" s="238"/>
      <c r="AX298" s="833"/>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4"/>
      <c r="R299" s="458"/>
      <c r="S299" s="458"/>
      <c r="T299" s="458"/>
      <c r="U299" s="458"/>
      <c r="V299" s="458"/>
      <c r="W299" s="458"/>
      <c r="X299" s="458"/>
      <c r="Y299" s="458"/>
      <c r="Z299" s="458"/>
      <c r="AA299" s="578"/>
      <c r="AB299" s="608"/>
      <c r="AC299" s="624"/>
      <c r="AD299" s="624"/>
      <c r="AE299" s="194"/>
      <c r="AF299" s="241"/>
      <c r="AG299" s="241"/>
      <c r="AH299" s="241"/>
      <c r="AI299" s="241"/>
      <c r="AJ299" s="241"/>
      <c r="AK299" s="241"/>
      <c r="AL299" s="241"/>
      <c r="AM299" s="241"/>
      <c r="AN299" s="241"/>
      <c r="AO299" s="241"/>
      <c r="AP299" s="241"/>
      <c r="AQ299" s="241"/>
      <c r="AR299" s="241"/>
      <c r="AS299" s="241"/>
      <c r="AT299" s="241"/>
      <c r="AU299" s="241"/>
      <c r="AV299" s="241"/>
      <c r="AW299" s="241"/>
      <c r="AX299" s="834"/>
      <c r="AY299">
        <f t="shared" si="19"/>
        <v>0</v>
      </c>
    </row>
    <row r="300" spans="1:51" ht="22.5" hidden="1" customHeight="1">
      <c r="A300" s="38"/>
      <c r="B300" s="107"/>
      <c r="C300" s="143"/>
      <c r="D300" s="107"/>
      <c r="E300" s="143"/>
      <c r="F300" s="235"/>
      <c r="G300" s="309" t="s">
        <v>38</v>
      </c>
      <c r="H300" s="345"/>
      <c r="I300" s="345"/>
      <c r="J300" s="345"/>
      <c r="K300" s="345"/>
      <c r="L300" s="345"/>
      <c r="M300" s="345"/>
      <c r="N300" s="345"/>
      <c r="O300" s="345"/>
      <c r="P300" s="413"/>
      <c r="Q300" s="435" t="s">
        <v>403</v>
      </c>
      <c r="R300" s="345"/>
      <c r="S300" s="345"/>
      <c r="T300" s="345"/>
      <c r="U300" s="345"/>
      <c r="V300" s="345"/>
      <c r="W300" s="345"/>
      <c r="X300" s="345"/>
      <c r="Y300" s="345"/>
      <c r="Z300" s="345"/>
      <c r="AA300" s="345"/>
      <c r="AB300" s="604" t="s">
        <v>404</v>
      </c>
      <c r="AC300" s="345"/>
      <c r="AD300" s="413"/>
      <c r="AE300" s="677" t="s">
        <v>329</v>
      </c>
      <c r="AF300" s="697"/>
      <c r="AG300" s="697"/>
      <c r="AH300" s="697"/>
      <c r="AI300" s="697"/>
      <c r="AJ300" s="697"/>
      <c r="AK300" s="697"/>
      <c r="AL300" s="697"/>
      <c r="AM300" s="697"/>
      <c r="AN300" s="697"/>
      <c r="AO300" s="697"/>
      <c r="AP300" s="697"/>
      <c r="AQ300" s="697"/>
      <c r="AR300" s="697"/>
      <c r="AS300" s="697"/>
      <c r="AT300" s="697"/>
      <c r="AU300" s="697"/>
      <c r="AV300" s="697"/>
      <c r="AW300" s="697"/>
      <c r="AX300" s="810"/>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5"/>
      <c r="AC301" s="346"/>
      <c r="AD301" s="414"/>
      <c r="AE301" s="678"/>
      <c r="AF301" s="698"/>
      <c r="AG301" s="698"/>
      <c r="AH301" s="698"/>
      <c r="AI301" s="698"/>
      <c r="AJ301" s="698"/>
      <c r="AK301" s="698"/>
      <c r="AL301" s="698"/>
      <c r="AM301" s="698"/>
      <c r="AN301" s="698"/>
      <c r="AO301" s="698"/>
      <c r="AP301" s="698"/>
      <c r="AQ301" s="698"/>
      <c r="AR301" s="698"/>
      <c r="AS301" s="698"/>
      <c r="AT301" s="698"/>
      <c r="AU301" s="698"/>
      <c r="AV301" s="698"/>
      <c r="AW301" s="698"/>
      <c r="AX301" s="835"/>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2"/>
      <c r="R302" s="456"/>
      <c r="S302" s="456"/>
      <c r="T302" s="456"/>
      <c r="U302" s="456"/>
      <c r="V302" s="456"/>
      <c r="W302" s="456"/>
      <c r="X302" s="456"/>
      <c r="Y302" s="456"/>
      <c r="Z302" s="456"/>
      <c r="AA302" s="576"/>
      <c r="AB302" s="606"/>
      <c r="AC302" s="622"/>
      <c r="AD302" s="622"/>
      <c r="AE302" s="203"/>
      <c r="AF302" s="203"/>
      <c r="AG302" s="203"/>
      <c r="AH302" s="203"/>
      <c r="AI302" s="203"/>
      <c r="AJ302" s="203"/>
      <c r="AK302" s="203"/>
      <c r="AL302" s="203"/>
      <c r="AM302" s="203"/>
      <c r="AN302" s="203"/>
      <c r="AO302" s="203"/>
      <c r="AP302" s="203"/>
      <c r="AQ302" s="203"/>
      <c r="AR302" s="203"/>
      <c r="AS302" s="203"/>
      <c r="AT302" s="203"/>
      <c r="AU302" s="203"/>
      <c r="AV302" s="203"/>
      <c r="AW302" s="203"/>
      <c r="AX302" s="831"/>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3"/>
      <c r="R303" s="457"/>
      <c r="S303" s="457"/>
      <c r="T303" s="457"/>
      <c r="U303" s="457"/>
      <c r="V303" s="457"/>
      <c r="W303" s="457"/>
      <c r="X303" s="457"/>
      <c r="Y303" s="457"/>
      <c r="Z303" s="457"/>
      <c r="AA303" s="577"/>
      <c r="AB303" s="607"/>
      <c r="AC303" s="623"/>
      <c r="AD303" s="623"/>
      <c r="AE303" s="203"/>
      <c r="AF303" s="203"/>
      <c r="AG303" s="203"/>
      <c r="AH303" s="203"/>
      <c r="AI303" s="203"/>
      <c r="AJ303" s="203"/>
      <c r="AK303" s="203"/>
      <c r="AL303" s="203"/>
      <c r="AM303" s="203"/>
      <c r="AN303" s="203"/>
      <c r="AO303" s="203"/>
      <c r="AP303" s="203"/>
      <c r="AQ303" s="203"/>
      <c r="AR303" s="203"/>
      <c r="AS303" s="203"/>
      <c r="AT303" s="203"/>
      <c r="AU303" s="203"/>
      <c r="AV303" s="203"/>
      <c r="AW303" s="203"/>
      <c r="AX303" s="831"/>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3"/>
      <c r="R304" s="457"/>
      <c r="S304" s="457"/>
      <c r="T304" s="457"/>
      <c r="U304" s="457"/>
      <c r="V304" s="457"/>
      <c r="W304" s="457"/>
      <c r="X304" s="457"/>
      <c r="Y304" s="457"/>
      <c r="Z304" s="457"/>
      <c r="AA304" s="577"/>
      <c r="AB304" s="607"/>
      <c r="AC304" s="623"/>
      <c r="AD304" s="623"/>
      <c r="AE304" s="679" t="s">
        <v>330</v>
      </c>
      <c r="AF304" s="679"/>
      <c r="AG304" s="679"/>
      <c r="AH304" s="679"/>
      <c r="AI304" s="679"/>
      <c r="AJ304" s="679"/>
      <c r="AK304" s="679"/>
      <c r="AL304" s="679"/>
      <c r="AM304" s="679"/>
      <c r="AN304" s="679"/>
      <c r="AO304" s="679"/>
      <c r="AP304" s="679"/>
      <c r="AQ304" s="679"/>
      <c r="AR304" s="679"/>
      <c r="AS304" s="679"/>
      <c r="AT304" s="679"/>
      <c r="AU304" s="679"/>
      <c r="AV304" s="679"/>
      <c r="AW304" s="679"/>
      <c r="AX304" s="836"/>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3"/>
      <c r="R305" s="457"/>
      <c r="S305" s="457"/>
      <c r="T305" s="457"/>
      <c r="U305" s="457"/>
      <c r="V305" s="457"/>
      <c r="W305" s="457"/>
      <c r="X305" s="457"/>
      <c r="Y305" s="457"/>
      <c r="Z305" s="457"/>
      <c r="AA305" s="577"/>
      <c r="AB305" s="607"/>
      <c r="AC305" s="623"/>
      <c r="AD305" s="623"/>
      <c r="AE305" s="191"/>
      <c r="AF305" s="238"/>
      <c r="AG305" s="238"/>
      <c r="AH305" s="238"/>
      <c r="AI305" s="238"/>
      <c r="AJ305" s="238"/>
      <c r="AK305" s="238"/>
      <c r="AL305" s="238"/>
      <c r="AM305" s="238"/>
      <c r="AN305" s="238"/>
      <c r="AO305" s="238"/>
      <c r="AP305" s="238"/>
      <c r="AQ305" s="238"/>
      <c r="AR305" s="238"/>
      <c r="AS305" s="238"/>
      <c r="AT305" s="238"/>
      <c r="AU305" s="238"/>
      <c r="AV305" s="238"/>
      <c r="AW305" s="238"/>
      <c r="AX305" s="833"/>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4"/>
      <c r="R306" s="458"/>
      <c r="S306" s="458"/>
      <c r="T306" s="458"/>
      <c r="U306" s="458"/>
      <c r="V306" s="458"/>
      <c r="W306" s="458"/>
      <c r="X306" s="458"/>
      <c r="Y306" s="458"/>
      <c r="Z306" s="458"/>
      <c r="AA306" s="578"/>
      <c r="AB306" s="608"/>
      <c r="AC306" s="624"/>
      <c r="AD306" s="624"/>
      <c r="AE306" s="194"/>
      <c r="AF306" s="241"/>
      <c r="AG306" s="241"/>
      <c r="AH306" s="241"/>
      <c r="AI306" s="241"/>
      <c r="AJ306" s="241"/>
      <c r="AK306" s="241"/>
      <c r="AL306" s="241"/>
      <c r="AM306" s="241"/>
      <c r="AN306" s="241"/>
      <c r="AO306" s="241"/>
      <c r="AP306" s="241"/>
      <c r="AQ306" s="241"/>
      <c r="AR306" s="241"/>
      <c r="AS306" s="241"/>
      <c r="AT306" s="241"/>
      <c r="AU306" s="241"/>
      <c r="AV306" s="241"/>
      <c r="AW306" s="241"/>
      <c r="AX306" s="834"/>
      <c r="AY306">
        <f t="shared" si="20"/>
        <v>0</v>
      </c>
    </row>
    <row r="307" spans="1:51" ht="23.25" hidden="1" customHeight="1">
      <c r="A307" s="38"/>
      <c r="B307" s="107"/>
      <c r="C307" s="143"/>
      <c r="D307" s="107"/>
      <c r="E307" s="190" t="s">
        <v>365</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7"/>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3"/>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9"/>
      <c r="AY309">
        <f>$AY$307</f>
        <v>0</v>
      </c>
    </row>
    <row r="310" spans="1:51" ht="45" hidden="1" customHeight="1">
      <c r="A310" s="38"/>
      <c r="B310" s="107"/>
      <c r="C310" s="143"/>
      <c r="D310" s="107"/>
      <c r="E310" s="188" t="s">
        <v>347</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6"/>
      <c r="AY310">
        <f>COUNTA($G$310)</f>
        <v>0</v>
      </c>
    </row>
    <row r="311" spans="1:51" ht="45" hidden="1" customHeight="1">
      <c r="A311" s="38"/>
      <c r="B311" s="107"/>
      <c r="C311" s="143"/>
      <c r="D311" s="107"/>
      <c r="E311" s="189" t="s">
        <v>345</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7"/>
      <c r="AY311">
        <f>$AY$310</f>
        <v>0</v>
      </c>
    </row>
    <row r="312" spans="1:51" ht="18.75" hidden="1" customHeight="1">
      <c r="A312" s="38"/>
      <c r="B312" s="107"/>
      <c r="C312" s="143"/>
      <c r="D312" s="107"/>
      <c r="E312" s="145" t="s">
        <v>301</v>
      </c>
      <c r="F312" s="234"/>
      <c r="G312" s="307" t="s">
        <v>323</v>
      </c>
      <c r="H312" s="355"/>
      <c r="I312" s="355"/>
      <c r="J312" s="355"/>
      <c r="K312" s="355"/>
      <c r="L312" s="355"/>
      <c r="M312" s="355"/>
      <c r="N312" s="355"/>
      <c r="O312" s="355"/>
      <c r="P312" s="355"/>
      <c r="Q312" s="355"/>
      <c r="R312" s="355"/>
      <c r="S312" s="355"/>
      <c r="T312" s="355"/>
      <c r="U312" s="355"/>
      <c r="V312" s="355"/>
      <c r="W312" s="355"/>
      <c r="X312" s="496"/>
      <c r="Y312" s="512"/>
      <c r="Z312" s="539"/>
      <c r="AA312" s="560"/>
      <c r="AB312" s="601" t="s">
        <v>46</v>
      </c>
      <c r="AC312" s="355"/>
      <c r="AD312" s="496"/>
      <c r="AE312" s="435" t="s">
        <v>419</v>
      </c>
      <c r="AF312" s="345"/>
      <c r="AG312" s="345"/>
      <c r="AH312" s="413"/>
      <c r="AI312" s="435" t="s">
        <v>80</v>
      </c>
      <c r="AJ312" s="345"/>
      <c r="AK312" s="345"/>
      <c r="AL312" s="413"/>
      <c r="AM312" s="435" t="s">
        <v>184</v>
      </c>
      <c r="AN312" s="345"/>
      <c r="AO312" s="345"/>
      <c r="AP312" s="413"/>
      <c r="AQ312" s="601" t="s">
        <v>305</v>
      </c>
      <c r="AR312" s="355"/>
      <c r="AS312" s="355"/>
      <c r="AT312" s="496"/>
      <c r="AU312" s="779" t="s">
        <v>327</v>
      </c>
      <c r="AV312" s="779"/>
      <c r="AW312" s="779"/>
      <c r="AX312" s="828"/>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5"/>
      <c r="Z313" s="540"/>
      <c r="AA313" s="563"/>
      <c r="AB313" s="436"/>
      <c r="AC313" s="346"/>
      <c r="AD313" s="414"/>
      <c r="AE313" s="436"/>
      <c r="AF313" s="346"/>
      <c r="AG313" s="346"/>
      <c r="AH313" s="414"/>
      <c r="AI313" s="436"/>
      <c r="AJ313" s="346"/>
      <c r="AK313" s="346"/>
      <c r="AL313" s="414"/>
      <c r="AM313" s="436"/>
      <c r="AN313" s="346"/>
      <c r="AO313" s="346"/>
      <c r="AP313" s="414"/>
      <c r="AQ313" s="756"/>
      <c r="AR313" s="767"/>
      <c r="AS313" s="346" t="s">
        <v>306</v>
      </c>
      <c r="AT313" s="414"/>
      <c r="AU313" s="681"/>
      <c r="AV313" s="681"/>
      <c r="AW313" s="346" t="s">
        <v>284</v>
      </c>
      <c r="AX313" s="811"/>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3" t="s">
        <v>324</v>
      </c>
      <c r="Z314" s="510"/>
      <c r="AA314" s="558"/>
      <c r="AB314" s="602"/>
      <c r="AC314" s="590"/>
      <c r="AD314" s="590"/>
      <c r="AE314" s="676"/>
      <c r="AF314" s="693"/>
      <c r="AG314" s="693"/>
      <c r="AH314" s="693"/>
      <c r="AI314" s="676"/>
      <c r="AJ314" s="693"/>
      <c r="AK314" s="693"/>
      <c r="AL314" s="693"/>
      <c r="AM314" s="676"/>
      <c r="AN314" s="693"/>
      <c r="AO314" s="693"/>
      <c r="AP314" s="693"/>
      <c r="AQ314" s="676"/>
      <c r="AR314" s="693"/>
      <c r="AS314" s="693"/>
      <c r="AT314" s="693"/>
      <c r="AU314" s="676"/>
      <c r="AV314" s="693"/>
      <c r="AW314" s="693"/>
      <c r="AX314" s="829"/>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96</v>
      </c>
      <c r="Z315" s="131"/>
      <c r="AA315" s="187"/>
      <c r="AB315" s="603"/>
      <c r="AC315" s="589"/>
      <c r="AD315" s="589"/>
      <c r="AE315" s="676"/>
      <c r="AF315" s="693"/>
      <c r="AG315" s="693"/>
      <c r="AH315" s="693"/>
      <c r="AI315" s="676"/>
      <c r="AJ315" s="693"/>
      <c r="AK315" s="693"/>
      <c r="AL315" s="693"/>
      <c r="AM315" s="676"/>
      <c r="AN315" s="693"/>
      <c r="AO315" s="693"/>
      <c r="AP315" s="693"/>
      <c r="AQ315" s="676"/>
      <c r="AR315" s="693"/>
      <c r="AS315" s="693"/>
      <c r="AT315" s="693"/>
      <c r="AU315" s="676"/>
      <c r="AV315" s="693"/>
      <c r="AW315" s="693"/>
      <c r="AX315" s="829"/>
      <c r="AY315">
        <f>$AY$312</f>
        <v>0</v>
      </c>
    </row>
    <row r="316" spans="1:51" ht="18.75" hidden="1" customHeight="1">
      <c r="A316" s="38"/>
      <c r="B316" s="107"/>
      <c r="C316" s="143"/>
      <c r="D316" s="107"/>
      <c r="E316" s="143"/>
      <c r="F316" s="235"/>
      <c r="G316" s="307" t="s">
        <v>323</v>
      </c>
      <c r="H316" s="355"/>
      <c r="I316" s="355"/>
      <c r="J316" s="355"/>
      <c r="K316" s="355"/>
      <c r="L316" s="355"/>
      <c r="M316" s="355"/>
      <c r="N316" s="355"/>
      <c r="O316" s="355"/>
      <c r="P316" s="355"/>
      <c r="Q316" s="355"/>
      <c r="R316" s="355"/>
      <c r="S316" s="355"/>
      <c r="T316" s="355"/>
      <c r="U316" s="355"/>
      <c r="V316" s="355"/>
      <c r="W316" s="355"/>
      <c r="X316" s="496"/>
      <c r="Y316" s="512"/>
      <c r="Z316" s="539"/>
      <c r="AA316" s="560"/>
      <c r="AB316" s="601" t="s">
        <v>46</v>
      </c>
      <c r="AC316" s="355"/>
      <c r="AD316" s="496"/>
      <c r="AE316" s="435" t="s">
        <v>419</v>
      </c>
      <c r="AF316" s="345"/>
      <c r="AG316" s="345"/>
      <c r="AH316" s="413"/>
      <c r="AI316" s="435" t="s">
        <v>80</v>
      </c>
      <c r="AJ316" s="345"/>
      <c r="AK316" s="345"/>
      <c r="AL316" s="413"/>
      <c r="AM316" s="435" t="s">
        <v>184</v>
      </c>
      <c r="AN316" s="345"/>
      <c r="AO316" s="345"/>
      <c r="AP316" s="413"/>
      <c r="AQ316" s="601" t="s">
        <v>305</v>
      </c>
      <c r="AR316" s="355"/>
      <c r="AS316" s="355"/>
      <c r="AT316" s="496"/>
      <c r="AU316" s="779" t="s">
        <v>327</v>
      </c>
      <c r="AV316" s="779"/>
      <c r="AW316" s="779"/>
      <c r="AX316" s="828"/>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5"/>
      <c r="Z317" s="540"/>
      <c r="AA317" s="563"/>
      <c r="AB317" s="436"/>
      <c r="AC317" s="346"/>
      <c r="AD317" s="414"/>
      <c r="AE317" s="436"/>
      <c r="AF317" s="346"/>
      <c r="AG317" s="346"/>
      <c r="AH317" s="414"/>
      <c r="AI317" s="436"/>
      <c r="AJ317" s="346"/>
      <c r="AK317" s="346"/>
      <c r="AL317" s="414"/>
      <c r="AM317" s="436"/>
      <c r="AN317" s="346"/>
      <c r="AO317" s="346"/>
      <c r="AP317" s="414"/>
      <c r="AQ317" s="756"/>
      <c r="AR317" s="767"/>
      <c r="AS317" s="346" t="s">
        <v>306</v>
      </c>
      <c r="AT317" s="414"/>
      <c r="AU317" s="681"/>
      <c r="AV317" s="681"/>
      <c r="AW317" s="346" t="s">
        <v>284</v>
      </c>
      <c r="AX317" s="811"/>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3" t="s">
        <v>324</v>
      </c>
      <c r="Z318" s="510"/>
      <c r="AA318" s="558"/>
      <c r="AB318" s="602"/>
      <c r="AC318" s="590"/>
      <c r="AD318" s="590"/>
      <c r="AE318" s="676"/>
      <c r="AF318" s="693"/>
      <c r="AG318" s="693"/>
      <c r="AH318" s="693"/>
      <c r="AI318" s="676"/>
      <c r="AJ318" s="693"/>
      <c r="AK318" s="693"/>
      <c r="AL318" s="693"/>
      <c r="AM318" s="676"/>
      <c r="AN318" s="693"/>
      <c r="AO318" s="693"/>
      <c r="AP318" s="693"/>
      <c r="AQ318" s="676"/>
      <c r="AR318" s="693"/>
      <c r="AS318" s="693"/>
      <c r="AT318" s="693"/>
      <c r="AU318" s="676"/>
      <c r="AV318" s="693"/>
      <c r="AW318" s="693"/>
      <c r="AX318" s="829"/>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96</v>
      </c>
      <c r="Z319" s="131"/>
      <c r="AA319" s="187"/>
      <c r="AB319" s="603"/>
      <c r="AC319" s="589"/>
      <c r="AD319" s="589"/>
      <c r="AE319" s="676"/>
      <c r="AF319" s="693"/>
      <c r="AG319" s="693"/>
      <c r="AH319" s="693"/>
      <c r="AI319" s="676"/>
      <c r="AJ319" s="693"/>
      <c r="AK319" s="693"/>
      <c r="AL319" s="693"/>
      <c r="AM319" s="676"/>
      <c r="AN319" s="693"/>
      <c r="AO319" s="693"/>
      <c r="AP319" s="693"/>
      <c r="AQ319" s="676"/>
      <c r="AR319" s="693"/>
      <c r="AS319" s="693"/>
      <c r="AT319" s="693"/>
      <c r="AU319" s="676"/>
      <c r="AV319" s="693"/>
      <c r="AW319" s="693"/>
      <c r="AX319" s="829"/>
      <c r="AY319">
        <f>$AY$316</f>
        <v>0</v>
      </c>
    </row>
    <row r="320" spans="1:51" ht="18.75" hidden="1" customHeight="1">
      <c r="A320" s="38"/>
      <c r="B320" s="107"/>
      <c r="C320" s="143"/>
      <c r="D320" s="107"/>
      <c r="E320" s="143"/>
      <c r="F320" s="235"/>
      <c r="G320" s="307" t="s">
        <v>323</v>
      </c>
      <c r="H320" s="355"/>
      <c r="I320" s="355"/>
      <c r="J320" s="355"/>
      <c r="K320" s="355"/>
      <c r="L320" s="355"/>
      <c r="M320" s="355"/>
      <c r="N320" s="355"/>
      <c r="O320" s="355"/>
      <c r="P320" s="355"/>
      <c r="Q320" s="355"/>
      <c r="R320" s="355"/>
      <c r="S320" s="355"/>
      <c r="T320" s="355"/>
      <c r="U320" s="355"/>
      <c r="V320" s="355"/>
      <c r="W320" s="355"/>
      <c r="X320" s="496"/>
      <c r="Y320" s="512"/>
      <c r="Z320" s="539"/>
      <c r="AA320" s="560"/>
      <c r="AB320" s="601" t="s">
        <v>46</v>
      </c>
      <c r="AC320" s="355"/>
      <c r="AD320" s="496"/>
      <c r="AE320" s="435" t="s">
        <v>419</v>
      </c>
      <c r="AF320" s="345"/>
      <c r="AG320" s="345"/>
      <c r="AH320" s="413"/>
      <c r="AI320" s="435" t="s">
        <v>80</v>
      </c>
      <c r="AJ320" s="345"/>
      <c r="AK320" s="345"/>
      <c r="AL320" s="413"/>
      <c r="AM320" s="435" t="s">
        <v>184</v>
      </c>
      <c r="AN320" s="345"/>
      <c r="AO320" s="345"/>
      <c r="AP320" s="413"/>
      <c r="AQ320" s="601" t="s">
        <v>305</v>
      </c>
      <c r="AR320" s="355"/>
      <c r="AS320" s="355"/>
      <c r="AT320" s="496"/>
      <c r="AU320" s="779" t="s">
        <v>327</v>
      </c>
      <c r="AV320" s="779"/>
      <c r="AW320" s="779"/>
      <c r="AX320" s="828"/>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5"/>
      <c r="Z321" s="540"/>
      <c r="AA321" s="563"/>
      <c r="AB321" s="436"/>
      <c r="AC321" s="346"/>
      <c r="AD321" s="414"/>
      <c r="AE321" s="436"/>
      <c r="AF321" s="346"/>
      <c r="AG321" s="346"/>
      <c r="AH321" s="414"/>
      <c r="AI321" s="436"/>
      <c r="AJ321" s="346"/>
      <c r="AK321" s="346"/>
      <c r="AL321" s="414"/>
      <c r="AM321" s="436"/>
      <c r="AN321" s="346"/>
      <c r="AO321" s="346"/>
      <c r="AP321" s="414"/>
      <c r="AQ321" s="756"/>
      <c r="AR321" s="767"/>
      <c r="AS321" s="346" t="s">
        <v>306</v>
      </c>
      <c r="AT321" s="414"/>
      <c r="AU321" s="681"/>
      <c r="AV321" s="681"/>
      <c r="AW321" s="346" t="s">
        <v>284</v>
      </c>
      <c r="AX321" s="811"/>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3" t="s">
        <v>324</v>
      </c>
      <c r="Z322" s="510"/>
      <c r="AA322" s="558"/>
      <c r="AB322" s="602"/>
      <c r="AC322" s="590"/>
      <c r="AD322" s="590"/>
      <c r="AE322" s="676"/>
      <c r="AF322" s="693"/>
      <c r="AG322" s="693"/>
      <c r="AH322" s="693"/>
      <c r="AI322" s="676"/>
      <c r="AJ322" s="693"/>
      <c r="AK322" s="693"/>
      <c r="AL322" s="693"/>
      <c r="AM322" s="676"/>
      <c r="AN322" s="693"/>
      <c r="AO322" s="693"/>
      <c r="AP322" s="693"/>
      <c r="AQ322" s="676"/>
      <c r="AR322" s="693"/>
      <c r="AS322" s="693"/>
      <c r="AT322" s="693"/>
      <c r="AU322" s="676"/>
      <c r="AV322" s="693"/>
      <c r="AW322" s="693"/>
      <c r="AX322" s="829"/>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96</v>
      </c>
      <c r="Z323" s="131"/>
      <c r="AA323" s="187"/>
      <c r="AB323" s="603"/>
      <c r="AC323" s="589"/>
      <c r="AD323" s="589"/>
      <c r="AE323" s="676"/>
      <c r="AF323" s="693"/>
      <c r="AG323" s="693"/>
      <c r="AH323" s="693"/>
      <c r="AI323" s="676"/>
      <c r="AJ323" s="693"/>
      <c r="AK323" s="693"/>
      <c r="AL323" s="693"/>
      <c r="AM323" s="676"/>
      <c r="AN323" s="693"/>
      <c r="AO323" s="693"/>
      <c r="AP323" s="693"/>
      <c r="AQ323" s="676"/>
      <c r="AR323" s="693"/>
      <c r="AS323" s="693"/>
      <c r="AT323" s="693"/>
      <c r="AU323" s="676"/>
      <c r="AV323" s="693"/>
      <c r="AW323" s="693"/>
      <c r="AX323" s="829"/>
      <c r="AY323">
        <f>$AY$320</f>
        <v>0</v>
      </c>
    </row>
    <row r="324" spans="1:51" ht="18.75" hidden="1" customHeight="1">
      <c r="A324" s="38"/>
      <c r="B324" s="107"/>
      <c r="C324" s="143"/>
      <c r="D324" s="107"/>
      <c r="E324" s="143"/>
      <c r="F324" s="235"/>
      <c r="G324" s="307" t="s">
        <v>323</v>
      </c>
      <c r="H324" s="355"/>
      <c r="I324" s="355"/>
      <c r="J324" s="355"/>
      <c r="K324" s="355"/>
      <c r="L324" s="355"/>
      <c r="M324" s="355"/>
      <c r="N324" s="355"/>
      <c r="O324" s="355"/>
      <c r="P324" s="355"/>
      <c r="Q324" s="355"/>
      <c r="R324" s="355"/>
      <c r="S324" s="355"/>
      <c r="T324" s="355"/>
      <c r="U324" s="355"/>
      <c r="V324" s="355"/>
      <c r="W324" s="355"/>
      <c r="X324" s="496"/>
      <c r="Y324" s="512"/>
      <c r="Z324" s="539"/>
      <c r="AA324" s="560"/>
      <c r="AB324" s="601" t="s">
        <v>46</v>
      </c>
      <c r="AC324" s="355"/>
      <c r="AD324" s="496"/>
      <c r="AE324" s="435" t="s">
        <v>419</v>
      </c>
      <c r="AF324" s="345"/>
      <c r="AG324" s="345"/>
      <c r="AH324" s="413"/>
      <c r="AI324" s="435" t="s">
        <v>80</v>
      </c>
      <c r="AJ324" s="345"/>
      <c r="AK324" s="345"/>
      <c r="AL324" s="413"/>
      <c r="AM324" s="435" t="s">
        <v>184</v>
      </c>
      <c r="AN324" s="345"/>
      <c r="AO324" s="345"/>
      <c r="AP324" s="413"/>
      <c r="AQ324" s="601" t="s">
        <v>305</v>
      </c>
      <c r="AR324" s="355"/>
      <c r="AS324" s="355"/>
      <c r="AT324" s="496"/>
      <c r="AU324" s="779" t="s">
        <v>327</v>
      </c>
      <c r="AV324" s="779"/>
      <c r="AW324" s="779"/>
      <c r="AX324" s="828"/>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5"/>
      <c r="Z325" s="540"/>
      <c r="AA325" s="563"/>
      <c r="AB325" s="436"/>
      <c r="AC325" s="346"/>
      <c r="AD325" s="414"/>
      <c r="AE325" s="436"/>
      <c r="AF325" s="346"/>
      <c r="AG325" s="346"/>
      <c r="AH325" s="414"/>
      <c r="AI325" s="436"/>
      <c r="AJ325" s="346"/>
      <c r="AK325" s="346"/>
      <c r="AL325" s="414"/>
      <c r="AM325" s="436"/>
      <c r="AN325" s="346"/>
      <c r="AO325" s="346"/>
      <c r="AP325" s="414"/>
      <c r="AQ325" s="756"/>
      <c r="AR325" s="767"/>
      <c r="AS325" s="346" t="s">
        <v>306</v>
      </c>
      <c r="AT325" s="414"/>
      <c r="AU325" s="681"/>
      <c r="AV325" s="681"/>
      <c r="AW325" s="346" t="s">
        <v>284</v>
      </c>
      <c r="AX325" s="811"/>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3" t="s">
        <v>324</v>
      </c>
      <c r="Z326" s="510"/>
      <c r="AA326" s="558"/>
      <c r="AB326" s="602"/>
      <c r="AC326" s="590"/>
      <c r="AD326" s="590"/>
      <c r="AE326" s="676"/>
      <c r="AF326" s="693"/>
      <c r="AG326" s="693"/>
      <c r="AH326" s="693"/>
      <c r="AI326" s="676"/>
      <c r="AJ326" s="693"/>
      <c r="AK326" s="693"/>
      <c r="AL326" s="693"/>
      <c r="AM326" s="676"/>
      <c r="AN326" s="693"/>
      <c r="AO326" s="693"/>
      <c r="AP326" s="693"/>
      <c r="AQ326" s="676"/>
      <c r="AR326" s="693"/>
      <c r="AS326" s="693"/>
      <c r="AT326" s="693"/>
      <c r="AU326" s="676"/>
      <c r="AV326" s="693"/>
      <c r="AW326" s="693"/>
      <c r="AX326" s="829"/>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96</v>
      </c>
      <c r="Z327" s="131"/>
      <c r="AA327" s="187"/>
      <c r="AB327" s="603"/>
      <c r="AC327" s="589"/>
      <c r="AD327" s="589"/>
      <c r="AE327" s="676"/>
      <c r="AF327" s="693"/>
      <c r="AG327" s="693"/>
      <c r="AH327" s="693"/>
      <c r="AI327" s="676"/>
      <c r="AJ327" s="693"/>
      <c r="AK327" s="693"/>
      <c r="AL327" s="693"/>
      <c r="AM327" s="676"/>
      <c r="AN327" s="693"/>
      <c r="AO327" s="693"/>
      <c r="AP327" s="693"/>
      <c r="AQ327" s="676"/>
      <c r="AR327" s="693"/>
      <c r="AS327" s="693"/>
      <c r="AT327" s="693"/>
      <c r="AU327" s="676"/>
      <c r="AV327" s="693"/>
      <c r="AW327" s="693"/>
      <c r="AX327" s="829"/>
      <c r="AY327">
        <f>$AY$324</f>
        <v>0</v>
      </c>
    </row>
    <row r="328" spans="1:51" ht="18.75" hidden="1" customHeight="1">
      <c r="A328" s="38"/>
      <c r="B328" s="107"/>
      <c r="C328" s="143"/>
      <c r="D328" s="107"/>
      <c r="E328" s="143"/>
      <c r="F328" s="235"/>
      <c r="G328" s="307" t="s">
        <v>323</v>
      </c>
      <c r="H328" s="355"/>
      <c r="I328" s="355"/>
      <c r="J328" s="355"/>
      <c r="K328" s="355"/>
      <c r="L328" s="355"/>
      <c r="M328" s="355"/>
      <c r="N328" s="355"/>
      <c r="O328" s="355"/>
      <c r="P328" s="355"/>
      <c r="Q328" s="355"/>
      <c r="R328" s="355"/>
      <c r="S328" s="355"/>
      <c r="T328" s="355"/>
      <c r="U328" s="355"/>
      <c r="V328" s="355"/>
      <c r="W328" s="355"/>
      <c r="X328" s="496"/>
      <c r="Y328" s="512"/>
      <c r="Z328" s="539"/>
      <c r="AA328" s="560"/>
      <c r="AB328" s="601" t="s">
        <v>46</v>
      </c>
      <c r="AC328" s="355"/>
      <c r="AD328" s="496"/>
      <c r="AE328" s="435" t="s">
        <v>419</v>
      </c>
      <c r="AF328" s="345"/>
      <c r="AG328" s="345"/>
      <c r="AH328" s="413"/>
      <c r="AI328" s="435" t="s">
        <v>80</v>
      </c>
      <c r="AJ328" s="345"/>
      <c r="AK328" s="345"/>
      <c r="AL328" s="413"/>
      <c r="AM328" s="435" t="s">
        <v>184</v>
      </c>
      <c r="AN328" s="345"/>
      <c r="AO328" s="345"/>
      <c r="AP328" s="413"/>
      <c r="AQ328" s="601" t="s">
        <v>305</v>
      </c>
      <c r="AR328" s="355"/>
      <c r="AS328" s="355"/>
      <c r="AT328" s="496"/>
      <c r="AU328" s="779" t="s">
        <v>327</v>
      </c>
      <c r="AV328" s="779"/>
      <c r="AW328" s="779"/>
      <c r="AX328" s="828"/>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5"/>
      <c r="Z329" s="540"/>
      <c r="AA329" s="563"/>
      <c r="AB329" s="436"/>
      <c r="AC329" s="346"/>
      <c r="AD329" s="414"/>
      <c r="AE329" s="436"/>
      <c r="AF329" s="346"/>
      <c r="AG329" s="346"/>
      <c r="AH329" s="414"/>
      <c r="AI329" s="436"/>
      <c r="AJ329" s="346"/>
      <c r="AK329" s="346"/>
      <c r="AL329" s="414"/>
      <c r="AM329" s="436"/>
      <c r="AN329" s="346"/>
      <c r="AO329" s="346"/>
      <c r="AP329" s="414"/>
      <c r="AQ329" s="756"/>
      <c r="AR329" s="767"/>
      <c r="AS329" s="346" t="s">
        <v>306</v>
      </c>
      <c r="AT329" s="414"/>
      <c r="AU329" s="681"/>
      <c r="AV329" s="681"/>
      <c r="AW329" s="346" t="s">
        <v>284</v>
      </c>
      <c r="AX329" s="811"/>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3" t="s">
        <v>324</v>
      </c>
      <c r="Z330" s="510"/>
      <c r="AA330" s="558"/>
      <c r="AB330" s="602"/>
      <c r="AC330" s="590"/>
      <c r="AD330" s="590"/>
      <c r="AE330" s="676"/>
      <c r="AF330" s="693"/>
      <c r="AG330" s="693"/>
      <c r="AH330" s="693"/>
      <c r="AI330" s="676"/>
      <c r="AJ330" s="693"/>
      <c r="AK330" s="693"/>
      <c r="AL330" s="693"/>
      <c r="AM330" s="676"/>
      <c r="AN330" s="693"/>
      <c r="AO330" s="693"/>
      <c r="AP330" s="693"/>
      <c r="AQ330" s="676"/>
      <c r="AR330" s="693"/>
      <c r="AS330" s="693"/>
      <c r="AT330" s="693"/>
      <c r="AU330" s="676"/>
      <c r="AV330" s="693"/>
      <c r="AW330" s="693"/>
      <c r="AX330" s="829"/>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96</v>
      </c>
      <c r="Z331" s="131"/>
      <c r="AA331" s="187"/>
      <c r="AB331" s="603"/>
      <c r="AC331" s="589"/>
      <c r="AD331" s="589"/>
      <c r="AE331" s="676"/>
      <c r="AF331" s="693"/>
      <c r="AG331" s="693"/>
      <c r="AH331" s="693"/>
      <c r="AI331" s="676"/>
      <c r="AJ331" s="693"/>
      <c r="AK331" s="693"/>
      <c r="AL331" s="693"/>
      <c r="AM331" s="676"/>
      <c r="AN331" s="693"/>
      <c r="AO331" s="693"/>
      <c r="AP331" s="693"/>
      <c r="AQ331" s="676"/>
      <c r="AR331" s="693"/>
      <c r="AS331" s="693"/>
      <c r="AT331" s="693"/>
      <c r="AU331" s="676"/>
      <c r="AV331" s="693"/>
      <c r="AW331" s="693"/>
      <c r="AX331" s="829"/>
      <c r="AY331">
        <f>$AY$328</f>
        <v>0</v>
      </c>
    </row>
    <row r="332" spans="1:51" ht="22.5" hidden="1" customHeight="1">
      <c r="A332" s="38"/>
      <c r="B332" s="107"/>
      <c r="C332" s="143"/>
      <c r="D332" s="107"/>
      <c r="E332" s="143"/>
      <c r="F332" s="235"/>
      <c r="G332" s="309" t="s">
        <v>38</v>
      </c>
      <c r="H332" s="345"/>
      <c r="I332" s="345"/>
      <c r="J332" s="345"/>
      <c r="K332" s="345"/>
      <c r="L332" s="345"/>
      <c r="M332" s="345"/>
      <c r="N332" s="345"/>
      <c r="O332" s="345"/>
      <c r="P332" s="413"/>
      <c r="Q332" s="435" t="s">
        <v>403</v>
      </c>
      <c r="R332" s="345"/>
      <c r="S332" s="345"/>
      <c r="T332" s="345"/>
      <c r="U332" s="345"/>
      <c r="V332" s="345"/>
      <c r="W332" s="345"/>
      <c r="X332" s="345"/>
      <c r="Y332" s="345"/>
      <c r="Z332" s="345"/>
      <c r="AA332" s="345"/>
      <c r="AB332" s="604" t="s">
        <v>404</v>
      </c>
      <c r="AC332" s="345"/>
      <c r="AD332" s="413"/>
      <c r="AE332" s="435" t="s">
        <v>329</v>
      </c>
      <c r="AF332" s="345"/>
      <c r="AG332" s="345"/>
      <c r="AH332" s="345"/>
      <c r="AI332" s="345"/>
      <c r="AJ332" s="345"/>
      <c r="AK332" s="345"/>
      <c r="AL332" s="345"/>
      <c r="AM332" s="345"/>
      <c r="AN332" s="345"/>
      <c r="AO332" s="345"/>
      <c r="AP332" s="345"/>
      <c r="AQ332" s="345"/>
      <c r="AR332" s="345"/>
      <c r="AS332" s="345"/>
      <c r="AT332" s="345"/>
      <c r="AU332" s="345"/>
      <c r="AV332" s="345"/>
      <c r="AW332" s="345"/>
      <c r="AX332" s="830"/>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5"/>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11"/>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2"/>
      <c r="R334" s="456"/>
      <c r="S334" s="456"/>
      <c r="T334" s="456"/>
      <c r="U334" s="456"/>
      <c r="V334" s="456"/>
      <c r="W334" s="456"/>
      <c r="X334" s="456"/>
      <c r="Y334" s="456"/>
      <c r="Z334" s="456"/>
      <c r="AA334" s="576"/>
      <c r="AB334" s="606"/>
      <c r="AC334" s="622"/>
      <c r="AD334" s="622"/>
      <c r="AE334" s="203"/>
      <c r="AF334" s="203"/>
      <c r="AG334" s="203"/>
      <c r="AH334" s="203"/>
      <c r="AI334" s="203"/>
      <c r="AJ334" s="203"/>
      <c r="AK334" s="203"/>
      <c r="AL334" s="203"/>
      <c r="AM334" s="203"/>
      <c r="AN334" s="203"/>
      <c r="AO334" s="203"/>
      <c r="AP334" s="203"/>
      <c r="AQ334" s="203"/>
      <c r="AR334" s="203"/>
      <c r="AS334" s="203"/>
      <c r="AT334" s="203"/>
      <c r="AU334" s="203"/>
      <c r="AV334" s="203"/>
      <c r="AW334" s="203"/>
      <c r="AX334" s="831"/>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3"/>
      <c r="R335" s="457"/>
      <c r="S335" s="457"/>
      <c r="T335" s="457"/>
      <c r="U335" s="457"/>
      <c r="V335" s="457"/>
      <c r="W335" s="457"/>
      <c r="X335" s="457"/>
      <c r="Y335" s="457"/>
      <c r="Z335" s="457"/>
      <c r="AA335" s="577"/>
      <c r="AB335" s="607"/>
      <c r="AC335" s="623"/>
      <c r="AD335" s="623"/>
      <c r="AE335" s="203"/>
      <c r="AF335" s="203"/>
      <c r="AG335" s="203"/>
      <c r="AH335" s="203"/>
      <c r="AI335" s="203"/>
      <c r="AJ335" s="203"/>
      <c r="AK335" s="203"/>
      <c r="AL335" s="203"/>
      <c r="AM335" s="203"/>
      <c r="AN335" s="203"/>
      <c r="AO335" s="203"/>
      <c r="AP335" s="203"/>
      <c r="AQ335" s="203"/>
      <c r="AR335" s="203"/>
      <c r="AS335" s="203"/>
      <c r="AT335" s="203"/>
      <c r="AU335" s="203"/>
      <c r="AV335" s="203"/>
      <c r="AW335" s="203"/>
      <c r="AX335" s="831"/>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3"/>
      <c r="R336" s="457"/>
      <c r="S336" s="457"/>
      <c r="T336" s="457"/>
      <c r="U336" s="457"/>
      <c r="V336" s="457"/>
      <c r="W336" s="457"/>
      <c r="X336" s="457"/>
      <c r="Y336" s="457"/>
      <c r="Z336" s="457"/>
      <c r="AA336" s="577"/>
      <c r="AB336" s="607"/>
      <c r="AC336" s="623"/>
      <c r="AD336" s="623"/>
      <c r="AE336" s="166" t="s">
        <v>330</v>
      </c>
      <c r="AF336" s="166"/>
      <c r="AG336" s="166"/>
      <c r="AH336" s="166"/>
      <c r="AI336" s="166"/>
      <c r="AJ336" s="166"/>
      <c r="AK336" s="166"/>
      <c r="AL336" s="166"/>
      <c r="AM336" s="166"/>
      <c r="AN336" s="166"/>
      <c r="AO336" s="166"/>
      <c r="AP336" s="166"/>
      <c r="AQ336" s="166"/>
      <c r="AR336" s="166"/>
      <c r="AS336" s="166"/>
      <c r="AT336" s="166"/>
      <c r="AU336" s="166"/>
      <c r="AV336" s="166"/>
      <c r="AW336" s="166"/>
      <c r="AX336" s="832"/>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3"/>
      <c r="R337" s="457"/>
      <c r="S337" s="457"/>
      <c r="T337" s="457"/>
      <c r="U337" s="457"/>
      <c r="V337" s="457"/>
      <c r="W337" s="457"/>
      <c r="X337" s="457"/>
      <c r="Y337" s="457"/>
      <c r="Z337" s="457"/>
      <c r="AA337" s="577"/>
      <c r="AB337" s="607"/>
      <c r="AC337" s="623"/>
      <c r="AD337" s="623"/>
      <c r="AE337" s="191"/>
      <c r="AF337" s="238"/>
      <c r="AG337" s="238"/>
      <c r="AH337" s="238"/>
      <c r="AI337" s="238"/>
      <c r="AJ337" s="238"/>
      <c r="AK337" s="238"/>
      <c r="AL337" s="238"/>
      <c r="AM337" s="238"/>
      <c r="AN337" s="238"/>
      <c r="AO337" s="238"/>
      <c r="AP337" s="238"/>
      <c r="AQ337" s="238"/>
      <c r="AR337" s="238"/>
      <c r="AS337" s="238"/>
      <c r="AT337" s="238"/>
      <c r="AU337" s="238"/>
      <c r="AV337" s="238"/>
      <c r="AW337" s="238"/>
      <c r="AX337" s="833"/>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4"/>
      <c r="R338" s="458"/>
      <c r="S338" s="458"/>
      <c r="T338" s="458"/>
      <c r="U338" s="458"/>
      <c r="V338" s="458"/>
      <c r="W338" s="458"/>
      <c r="X338" s="458"/>
      <c r="Y338" s="458"/>
      <c r="Z338" s="458"/>
      <c r="AA338" s="578"/>
      <c r="AB338" s="608"/>
      <c r="AC338" s="624"/>
      <c r="AD338" s="624"/>
      <c r="AE338" s="194"/>
      <c r="AF338" s="241"/>
      <c r="AG338" s="241"/>
      <c r="AH338" s="241"/>
      <c r="AI338" s="241"/>
      <c r="AJ338" s="241"/>
      <c r="AK338" s="241"/>
      <c r="AL338" s="241"/>
      <c r="AM338" s="241"/>
      <c r="AN338" s="241"/>
      <c r="AO338" s="241"/>
      <c r="AP338" s="241"/>
      <c r="AQ338" s="241"/>
      <c r="AR338" s="241"/>
      <c r="AS338" s="241"/>
      <c r="AT338" s="241"/>
      <c r="AU338" s="241"/>
      <c r="AV338" s="241"/>
      <c r="AW338" s="241"/>
      <c r="AX338" s="834"/>
      <c r="AY338">
        <f t="shared" si="21"/>
        <v>0</v>
      </c>
    </row>
    <row r="339" spans="1:51" ht="22.5" hidden="1" customHeight="1">
      <c r="A339" s="38"/>
      <c r="B339" s="107"/>
      <c r="C339" s="143"/>
      <c r="D339" s="107"/>
      <c r="E339" s="143"/>
      <c r="F339" s="235"/>
      <c r="G339" s="309" t="s">
        <v>38</v>
      </c>
      <c r="H339" s="345"/>
      <c r="I339" s="345"/>
      <c r="J339" s="345"/>
      <c r="K339" s="345"/>
      <c r="L339" s="345"/>
      <c r="M339" s="345"/>
      <c r="N339" s="345"/>
      <c r="O339" s="345"/>
      <c r="P339" s="413"/>
      <c r="Q339" s="435" t="s">
        <v>403</v>
      </c>
      <c r="R339" s="345"/>
      <c r="S339" s="345"/>
      <c r="T339" s="345"/>
      <c r="U339" s="345"/>
      <c r="V339" s="345"/>
      <c r="W339" s="345"/>
      <c r="X339" s="345"/>
      <c r="Y339" s="345"/>
      <c r="Z339" s="345"/>
      <c r="AA339" s="345"/>
      <c r="AB339" s="604" t="s">
        <v>404</v>
      </c>
      <c r="AC339" s="345"/>
      <c r="AD339" s="413"/>
      <c r="AE339" s="677" t="s">
        <v>329</v>
      </c>
      <c r="AF339" s="697"/>
      <c r="AG339" s="697"/>
      <c r="AH339" s="697"/>
      <c r="AI339" s="697"/>
      <c r="AJ339" s="697"/>
      <c r="AK339" s="697"/>
      <c r="AL339" s="697"/>
      <c r="AM339" s="697"/>
      <c r="AN339" s="697"/>
      <c r="AO339" s="697"/>
      <c r="AP339" s="697"/>
      <c r="AQ339" s="697"/>
      <c r="AR339" s="697"/>
      <c r="AS339" s="697"/>
      <c r="AT339" s="697"/>
      <c r="AU339" s="697"/>
      <c r="AV339" s="697"/>
      <c r="AW339" s="697"/>
      <c r="AX339" s="810"/>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5"/>
      <c r="AC340" s="346"/>
      <c r="AD340" s="414"/>
      <c r="AE340" s="678"/>
      <c r="AF340" s="698"/>
      <c r="AG340" s="698"/>
      <c r="AH340" s="698"/>
      <c r="AI340" s="698"/>
      <c r="AJ340" s="698"/>
      <c r="AK340" s="698"/>
      <c r="AL340" s="698"/>
      <c r="AM340" s="698"/>
      <c r="AN340" s="698"/>
      <c r="AO340" s="698"/>
      <c r="AP340" s="698"/>
      <c r="AQ340" s="698"/>
      <c r="AR340" s="698"/>
      <c r="AS340" s="698"/>
      <c r="AT340" s="698"/>
      <c r="AU340" s="698"/>
      <c r="AV340" s="698"/>
      <c r="AW340" s="698"/>
      <c r="AX340" s="835"/>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2"/>
      <c r="R341" s="456"/>
      <c r="S341" s="456"/>
      <c r="T341" s="456"/>
      <c r="U341" s="456"/>
      <c r="V341" s="456"/>
      <c r="W341" s="456"/>
      <c r="X341" s="456"/>
      <c r="Y341" s="456"/>
      <c r="Z341" s="456"/>
      <c r="AA341" s="576"/>
      <c r="AB341" s="606"/>
      <c r="AC341" s="622"/>
      <c r="AD341" s="622"/>
      <c r="AE341" s="203"/>
      <c r="AF341" s="203"/>
      <c r="AG341" s="203"/>
      <c r="AH341" s="203"/>
      <c r="AI341" s="203"/>
      <c r="AJ341" s="203"/>
      <c r="AK341" s="203"/>
      <c r="AL341" s="203"/>
      <c r="AM341" s="203"/>
      <c r="AN341" s="203"/>
      <c r="AO341" s="203"/>
      <c r="AP341" s="203"/>
      <c r="AQ341" s="203"/>
      <c r="AR341" s="203"/>
      <c r="AS341" s="203"/>
      <c r="AT341" s="203"/>
      <c r="AU341" s="203"/>
      <c r="AV341" s="203"/>
      <c r="AW341" s="203"/>
      <c r="AX341" s="831"/>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3"/>
      <c r="R342" s="457"/>
      <c r="S342" s="457"/>
      <c r="T342" s="457"/>
      <c r="U342" s="457"/>
      <c r="V342" s="457"/>
      <c r="W342" s="457"/>
      <c r="X342" s="457"/>
      <c r="Y342" s="457"/>
      <c r="Z342" s="457"/>
      <c r="AA342" s="577"/>
      <c r="AB342" s="607"/>
      <c r="AC342" s="623"/>
      <c r="AD342" s="623"/>
      <c r="AE342" s="203"/>
      <c r="AF342" s="203"/>
      <c r="AG342" s="203"/>
      <c r="AH342" s="203"/>
      <c r="AI342" s="203"/>
      <c r="AJ342" s="203"/>
      <c r="AK342" s="203"/>
      <c r="AL342" s="203"/>
      <c r="AM342" s="203"/>
      <c r="AN342" s="203"/>
      <c r="AO342" s="203"/>
      <c r="AP342" s="203"/>
      <c r="AQ342" s="203"/>
      <c r="AR342" s="203"/>
      <c r="AS342" s="203"/>
      <c r="AT342" s="203"/>
      <c r="AU342" s="203"/>
      <c r="AV342" s="203"/>
      <c r="AW342" s="203"/>
      <c r="AX342" s="831"/>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3"/>
      <c r="R343" s="457"/>
      <c r="S343" s="457"/>
      <c r="T343" s="457"/>
      <c r="U343" s="457"/>
      <c r="V343" s="457"/>
      <c r="W343" s="457"/>
      <c r="X343" s="457"/>
      <c r="Y343" s="457"/>
      <c r="Z343" s="457"/>
      <c r="AA343" s="577"/>
      <c r="AB343" s="607"/>
      <c r="AC343" s="623"/>
      <c r="AD343" s="623"/>
      <c r="AE343" s="166" t="s">
        <v>330</v>
      </c>
      <c r="AF343" s="166"/>
      <c r="AG343" s="166"/>
      <c r="AH343" s="166"/>
      <c r="AI343" s="166"/>
      <c r="AJ343" s="166"/>
      <c r="AK343" s="166"/>
      <c r="AL343" s="166"/>
      <c r="AM343" s="166"/>
      <c r="AN343" s="166"/>
      <c r="AO343" s="166"/>
      <c r="AP343" s="166"/>
      <c r="AQ343" s="166"/>
      <c r="AR343" s="166"/>
      <c r="AS343" s="166"/>
      <c r="AT343" s="166"/>
      <c r="AU343" s="166"/>
      <c r="AV343" s="166"/>
      <c r="AW343" s="166"/>
      <c r="AX343" s="832"/>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3"/>
      <c r="R344" s="457"/>
      <c r="S344" s="457"/>
      <c r="T344" s="457"/>
      <c r="U344" s="457"/>
      <c r="V344" s="457"/>
      <c r="W344" s="457"/>
      <c r="X344" s="457"/>
      <c r="Y344" s="457"/>
      <c r="Z344" s="457"/>
      <c r="AA344" s="577"/>
      <c r="AB344" s="607"/>
      <c r="AC344" s="623"/>
      <c r="AD344" s="623"/>
      <c r="AE344" s="191"/>
      <c r="AF344" s="238"/>
      <c r="AG344" s="238"/>
      <c r="AH344" s="238"/>
      <c r="AI344" s="238"/>
      <c r="AJ344" s="238"/>
      <c r="AK344" s="238"/>
      <c r="AL344" s="238"/>
      <c r="AM344" s="238"/>
      <c r="AN344" s="238"/>
      <c r="AO344" s="238"/>
      <c r="AP344" s="238"/>
      <c r="AQ344" s="238"/>
      <c r="AR344" s="238"/>
      <c r="AS344" s="238"/>
      <c r="AT344" s="238"/>
      <c r="AU344" s="238"/>
      <c r="AV344" s="238"/>
      <c r="AW344" s="238"/>
      <c r="AX344" s="833"/>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4"/>
      <c r="R345" s="458"/>
      <c r="S345" s="458"/>
      <c r="T345" s="458"/>
      <c r="U345" s="458"/>
      <c r="V345" s="458"/>
      <c r="W345" s="458"/>
      <c r="X345" s="458"/>
      <c r="Y345" s="458"/>
      <c r="Z345" s="458"/>
      <c r="AA345" s="578"/>
      <c r="AB345" s="608"/>
      <c r="AC345" s="624"/>
      <c r="AD345" s="624"/>
      <c r="AE345" s="194"/>
      <c r="AF345" s="241"/>
      <c r="AG345" s="241"/>
      <c r="AH345" s="241"/>
      <c r="AI345" s="241"/>
      <c r="AJ345" s="241"/>
      <c r="AK345" s="241"/>
      <c r="AL345" s="241"/>
      <c r="AM345" s="241"/>
      <c r="AN345" s="241"/>
      <c r="AO345" s="241"/>
      <c r="AP345" s="241"/>
      <c r="AQ345" s="241"/>
      <c r="AR345" s="241"/>
      <c r="AS345" s="241"/>
      <c r="AT345" s="241"/>
      <c r="AU345" s="241"/>
      <c r="AV345" s="241"/>
      <c r="AW345" s="241"/>
      <c r="AX345" s="834"/>
      <c r="AY345">
        <f t="shared" si="22"/>
        <v>0</v>
      </c>
    </row>
    <row r="346" spans="1:51" ht="22.5" hidden="1" customHeight="1">
      <c r="A346" s="38"/>
      <c r="B346" s="107"/>
      <c r="C346" s="143"/>
      <c r="D346" s="107"/>
      <c r="E346" s="143"/>
      <c r="F346" s="235"/>
      <c r="G346" s="309" t="s">
        <v>38</v>
      </c>
      <c r="H346" s="345"/>
      <c r="I346" s="345"/>
      <c r="J346" s="345"/>
      <c r="K346" s="345"/>
      <c r="L346" s="345"/>
      <c r="M346" s="345"/>
      <c r="N346" s="345"/>
      <c r="O346" s="345"/>
      <c r="P346" s="413"/>
      <c r="Q346" s="435" t="s">
        <v>403</v>
      </c>
      <c r="R346" s="345"/>
      <c r="S346" s="345"/>
      <c r="T346" s="345"/>
      <c r="U346" s="345"/>
      <c r="V346" s="345"/>
      <c r="W346" s="345"/>
      <c r="X346" s="345"/>
      <c r="Y346" s="345"/>
      <c r="Z346" s="345"/>
      <c r="AA346" s="345"/>
      <c r="AB346" s="604" t="s">
        <v>404</v>
      </c>
      <c r="AC346" s="345"/>
      <c r="AD346" s="413"/>
      <c r="AE346" s="677" t="s">
        <v>329</v>
      </c>
      <c r="AF346" s="697"/>
      <c r="AG346" s="697"/>
      <c r="AH346" s="697"/>
      <c r="AI346" s="697"/>
      <c r="AJ346" s="697"/>
      <c r="AK346" s="697"/>
      <c r="AL346" s="697"/>
      <c r="AM346" s="697"/>
      <c r="AN346" s="697"/>
      <c r="AO346" s="697"/>
      <c r="AP346" s="697"/>
      <c r="AQ346" s="697"/>
      <c r="AR346" s="697"/>
      <c r="AS346" s="697"/>
      <c r="AT346" s="697"/>
      <c r="AU346" s="697"/>
      <c r="AV346" s="697"/>
      <c r="AW346" s="697"/>
      <c r="AX346" s="810"/>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5"/>
      <c r="AC347" s="346"/>
      <c r="AD347" s="414"/>
      <c r="AE347" s="678"/>
      <c r="AF347" s="698"/>
      <c r="AG347" s="698"/>
      <c r="AH347" s="698"/>
      <c r="AI347" s="698"/>
      <c r="AJ347" s="698"/>
      <c r="AK347" s="698"/>
      <c r="AL347" s="698"/>
      <c r="AM347" s="698"/>
      <c r="AN347" s="698"/>
      <c r="AO347" s="698"/>
      <c r="AP347" s="698"/>
      <c r="AQ347" s="698"/>
      <c r="AR347" s="698"/>
      <c r="AS347" s="698"/>
      <c r="AT347" s="698"/>
      <c r="AU347" s="698"/>
      <c r="AV347" s="698"/>
      <c r="AW347" s="698"/>
      <c r="AX347" s="835"/>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2"/>
      <c r="R348" s="456"/>
      <c r="S348" s="456"/>
      <c r="T348" s="456"/>
      <c r="U348" s="456"/>
      <c r="V348" s="456"/>
      <c r="W348" s="456"/>
      <c r="X348" s="456"/>
      <c r="Y348" s="456"/>
      <c r="Z348" s="456"/>
      <c r="AA348" s="576"/>
      <c r="AB348" s="606"/>
      <c r="AC348" s="622"/>
      <c r="AD348" s="622"/>
      <c r="AE348" s="203"/>
      <c r="AF348" s="203"/>
      <c r="AG348" s="203"/>
      <c r="AH348" s="203"/>
      <c r="AI348" s="203"/>
      <c r="AJ348" s="203"/>
      <c r="AK348" s="203"/>
      <c r="AL348" s="203"/>
      <c r="AM348" s="203"/>
      <c r="AN348" s="203"/>
      <c r="AO348" s="203"/>
      <c r="AP348" s="203"/>
      <c r="AQ348" s="203"/>
      <c r="AR348" s="203"/>
      <c r="AS348" s="203"/>
      <c r="AT348" s="203"/>
      <c r="AU348" s="203"/>
      <c r="AV348" s="203"/>
      <c r="AW348" s="203"/>
      <c r="AX348" s="831"/>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3"/>
      <c r="R349" s="457"/>
      <c r="S349" s="457"/>
      <c r="T349" s="457"/>
      <c r="U349" s="457"/>
      <c r="V349" s="457"/>
      <c r="W349" s="457"/>
      <c r="X349" s="457"/>
      <c r="Y349" s="457"/>
      <c r="Z349" s="457"/>
      <c r="AA349" s="577"/>
      <c r="AB349" s="607"/>
      <c r="AC349" s="623"/>
      <c r="AD349" s="623"/>
      <c r="AE349" s="203"/>
      <c r="AF349" s="203"/>
      <c r="AG349" s="203"/>
      <c r="AH349" s="203"/>
      <c r="AI349" s="203"/>
      <c r="AJ349" s="203"/>
      <c r="AK349" s="203"/>
      <c r="AL349" s="203"/>
      <c r="AM349" s="203"/>
      <c r="AN349" s="203"/>
      <c r="AO349" s="203"/>
      <c r="AP349" s="203"/>
      <c r="AQ349" s="203"/>
      <c r="AR349" s="203"/>
      <c r="AS349" s="203"/>
      <c r="AT349" s="203"/>
      <c r="AU349" s="203"/>
      <c r="AV349" s="203"/>
      <c r="AW349" s="203"/>
      <c r="AX349" s="831"/>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3"/>
      <c r="R350" s="457"/>
      <c r="S350" s="457"/>
      <c r="T350" s="457"/>
      <c r="U350" s="457"/>
      <c r="V350" s="457"/>
      <c r="W350" s="457"/>
      <c r="X350" s="457"/>
      <c r="Y350" s="457"/>
      <c r="Z350" s="457"/>
      <c r="AA350" s="577"/>
      <c r="AB350" s="607"/>
      <c r="AC350" s="623"/>
      <c r="AD350" s="623"/>
      <c r="AE350" s="166" t="s">
        <v>330</v>
      </c>
      <c r="AF350" s="166"/>
      <c r="AG350" s="166"/>
      <c r="AH350" s="166"/>
      <c r="AI350" s="166"/>
      <c r="AJ350" s="166"/>
      <c r="AK350" s="166"/>
      <c r="AL350" s="166"/>
      <c r="AM350" s="166"/>
      <c r="AN350" s="166"/>
      <c r="AO350" s="166"/>
      <c r="AP350" s="166"/>
      <c r="AQ350" s="166"/>
      <c r="AR350" s="166"/>
      <c r="AS350" s="166"/>
      <c r="AT350" s="166"/>
      <c r="AU350" s="166"/>
      <c r="AV350" s="166"/>
      <c r="AW350" s="166"/>
      <c r="AX350" s="832"/>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3"/>
      <c r="R351" s="457"/>
      <c r="S351" s="457"/>
      <c r="T351" s="457"/>
      <c r="U351" s="457"/>
      <c r="V351" s="457"/>
      <c r="W351" s="457"/>
      <c r="X351" s="457"/>
      <c r="Y351" s="457"/>
      <c r="Z351" s="457"/>
      <c r="AA351" s="577"/>
      <c r="AB351" s="607"/>
      <c r="AC351" s="623"/>
      <c r="AD351" s="623"/>
      <c r="AE351" s="191"/>
      <c r="AF351" s="238"/>
      <c r="AG351" s="238"/>
      <c r="AH351" s="238"/>
      <c r="AI351" s="238"/>
      <c r="AJ351" s="238"/>
      <c r="AK351" s="238"/>
      <c r="AL351" s="238"/>
      <c r="AM351" s="238"/>
      <c r="AN351" s="238"/>
      <c r="AO351" s="238"/>
      <c r="AP351" s="238"/>
      <c r="AQ351" s="238"/>
      <c r="AR351" s="238"/>
      <c r="AS351" s="238"/>
      <c r="AT351" s="238"/>
      <c r="AU351" s="238"/>
      <c r="AV351" s="238"/>
      <c r="AW351" s="238"/>
      <c r="AX351" s="833"/>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4"/>
      <c r="R352" s="458"/>
      <c r="S352" s="458"/>
      <c r="T352" s="458"/>
      <c r="U352" s="458"/>
      <c r="V352" s="458"/>
      <c r="W352" s="458"/>
      <c r="X352" s="458"/>
      <c r="Y352" s="458"/>
      <c r="Z352" s="458"/>
      <c r="AA352" s="578"/>
      <c r="AB352" s="608"/>
      <c r="AC352" s="624"/>
      <c r="AD352" s="624"/>
      <c r="AE352" s="194"/>
      <c r="AF352" s="241"/>
      <c r="AG352" s="241"/>
      <c r="AH352" s="241"/>
      <c r="AI352" s="241"/>
      <c r="AJ352" s="241"/>
      <c r="AK352" s="241"/>
      <c r="AL352" s="241"/>
      <c r="AM352" s="241"/>
      <c r="AN352" s="241"/>
      <c r="AO352" s="241"/>
      <c r="AP352" s="241"/>
      <c r="AQ352" s="241"/>
      <c r="AR352" s="241"/>
      <c r="AS352" s="241"/>
      <c r="AT352" s="241"/>
      <c r="AU352" s="241"/>
      <c r="AV352" s="241"/>
      <c r="AW352" s="241"/>
      <c r="AX352" s="834"/>
      <c r="AY352">
        <f t="shared" si="23"/>
        <v>0</v>
      </c>
    </row>
    <row r="353" spans="1:51" ht="22.5" hidden="1" customHeight="1">
      <c r="A353" s="38"/>
      <c r="B353" s="107"/>
      <c r="C353" s="143"/>
      <c r="D353" s="107"/>
      <c r="E353" s="143"/>
      <c r="F353" s="235"/>
      <c r="G353" s="309" t="s">
        <v>38</v>
      </c>
      <c r="H353" s="345"/>
      <c r="I353" s="345"/>
      <c r="J353" s="345"/>
      <c r="K353" s="345"/>
      <c r="L353" s="345"/>
      <c r="M353" s="345"/>
      <c r="N353" s="345"/>
      <c r="O353" s="345"/>
      <c r="P353" s="413"/>
      <c r="Q353" s="435" t="s">
        <v>403</v>
      </c>
      <c r="R353" s="345"/>
      <c r="S353" s="345"/>
      <c r="T353" s="345"/>
      <c r="U353" s="345"/>
      <c r="V353" s="345"/>
      <c r="W353" s="345"/>
      <c r="X353" s="345"/>
      <c r="Y353" s="345"/>
      <c r="Z353" s="345"/>
      <c r="AA353" s="345"/>
      <c r="AB353" s="604" t="s">
        <v>404</v>
      </c>
      <c r="AC353" s="345"/>
      <c r="AD353" s="413"/>
      <c r="AE353" s="677" t="s">
        <v>329</v>
      </c>
      <c r="AF353" s="697"/>
      <c r="AG353" s="697"/>
      <c r="AH353" s="697"/>
      <c r="AI353" s="697"/>
      <c r="AJ353" s="697"/>
      <c r="AK353" s="697"/>
      <c r="AL353" s="697"/>
      <c r="AM353" s="697"/>
      <c r="AN353" s="697"/>
      <c r="AO353" s="697"/>
      <c r="AP353" s="697"/>
      <c r="AQ353" s="697"/>
      <c r="AR353" s="697"/>
      <c r="AS353" s="697"/>
      <c r="AT353" s="697"/>
      <c r="AU353" s="697"/>
      <c r="AV353" s="697"/>
      <c r="AW353" s="697"/>
      <c r="AX353" s="810"/>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5"/>
      <c r="AC354" s="346"/>
      <c r="AD354" s="414"/>
      <c r="AE354" s="678"/>
      <c r="AF354" s="698"/>
      <c r="AG354" s="698"/>
      <c r="AH354" s="698"/>
      <c r="AI354" s="698"/>
      <c r="AJ354" s="698"/>
      <c r="AK354" s="698"/>
      <c r="AL354" s="698"/>
      <c r="AM354" s="698"/>
      <c r="AN354" s="698"/>
      <c r="AO354" s="698"/>
      <c r="AP354" s="698"/>
      <c r="AQ354" s="698"/>
      <c r="AR354" s="698"/>
      <c r="AS354" s="698"/>
      <c r="AT354" s="698"/>
      <c r="AU354" s="698"/>
      <c r="AV354" s="698"/>
      <c r="AW354" s="698"/>
      <c r="AX354" s="835"/>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2"/>
      <c r="R355" s="456"/>
      <c r="S355" s="456"/>
      <c r="T355" s="456"/>
      <c r="U355" s="456"/>
      <c r="V355" s="456"/>
      <c r="W355" s="456"/>
      <c r="X355" s="456"/>
      <c r="Y355" s="456"/>
      <c r="Z355" s="456"/>
      <c r="AA355" s="576"/>
      <c r="AB355" s="606"/>
      <c r="AC355" s="622"/>
      <c r="AD355" s="622"/>
      <c r="AE355" s="203"/>
      <c r="AF355" s="203"/>
      <c r="AG355" s="203"/>
      <c r="AH355" s="203"/>
      <c r="AI355" s="203"/>
      <c r="AJ355" s="203"/>
      <c r="AK355" s="203"/>
      <c r="AL355" s="203"/>
      <c r="AM355" s="203"/>
      <c r="AN355" s="203"/>
      <c r="AO355" s="203"/>
      <c r="AP355" s="203"/>
      <c r="AQ355" s="203"/>
      <c r="AR355" s="203"/>
      <c r="AS355" s="203"/>
      <c r="AT355" s="203"/>
      <c r="AU355" s="203"/>
      <c r="AV355" s="203"/>
      <c r="AW355" s="203"/>
      <c r="AX355" s="831"/>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3"/>
      <c r="R356" s="457"/>
      <c r="S356" s="457"/>
      <c r="T356" s="457"/>
      <c r="U356" s="457"/>
      <c r="V356" s="457"/>
      <c r="W356" s="457"/>
      <c r="X356" s="457"/>
      <c r="Y356" s="457"/>
      <c r="Z356" s="457"/>
      <c r="AA356" s="577"/>
      <c r="AB356" s="607"/>
      <c r="AC356" s="623"/>
      <c r="AD356" s="623"/>
      <c r="AE356" s="203"/>
      <c r="AF356" s="203"/>
      <c r="AG356" s="203"/>
      <c r="AH356" s="203"/>
      <c r="AI356" s="203"/>
      <c r="AJ356" s="203"/>
      <c r="AK356" s="203"/>
      <c r="AL356" s="203"/>
      <c r="AM356" s="203"/>
      <c r="AN356" s="203"/>
      <c r="AO356" s="203"/>
      <c r="AP356" s="203"/>
      <c r="AQ356" s="203"/>
      <c r="AR356" s="203"/>
      <c r="AS356" s="203"/>
      <c r="AT356" s="203"/>
      <c r="AU356" s="203"/>
      <c r="AV356" s="203"/>
      <c r="AW356" s="203"/>
      <c r="AX356" s="831"/>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3"/>
      <c r="R357" s="457"/>
      <c r="S357" s="457"/>
      <c r="T357" s="457"/>
      <c r="U357" s="457"/>
      <c r="V357" s="457"/>
      <c r="W357" s="457"/>
      <c r="X357" s="457"/>
      <c r="Y357" s="457"/>
      <c r="Z357" s="457"/>
      <c r="AA357" s="577"/>
      <c r="AB357" s="607"/>
      <c r="AC357" s="623"/>
      <c r="AD357" s="623"/>
      <c r="AE357" s="166" t="s">
        <v>330</v>
      </c>
      <c r="AF357" s="166"/>
      <c r="AG357" s="166"/>
      <c r="AH357" s="166"/>
      <c r="AI357" s="166"/>
      <c r="AJ357" s="166"/>
      <c r="AK357" s="166"/>
      <c r="AL357" s="166"/>
      <c r="AM357" s="166"/>
      <c r="AN357" s="166"/>
      <c r="AO357" s="166"/>
      <c r="AP357" s="166"/>
      <c r="AQ357" s="166"/>
      <c r="AR357" s="166"/>
      <c r="AS357" s="166"/>
      <c r="AT357" s="166"/>
      <c r="AU357" s="166"/>
      <c r="AV357" s="166"/>
      <c r="AW357" s="166"/>
      <c r="AX357" s="832"/>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3"/>
      <c r="R358" s="457"/>
      <c r="S358" s="457"/>
      <c r="T358" s="457"/>
      <c r="U358" s="457"/>
      <c r="V358" s="457"/>
      <c r="W358" s="457"/>
      <c r="X358" s="457"/>
      <c r="Y358" s="457"/>
      <c r="Z358" s="457"/>
      <c r="AA358" s="577"/>
      <c r="AB358" s="607"/>
      <c r="AC358" s="623"/>
      <c r="AD358" s="623"/>
      <c r="AE358" s="191"/>
      <c r="AF358" s="238"/>
      <c r="AG358" s="238"/>
      <c r="AH358" s="238"/>
      <c r="AI358" s="238"/>
      <c r="AJ358" s="238"/>
      <c r="AK358" s="238"/>
      <c r="AL358" s="238"/>
      <c r="AM358" s="238"/>
      <c r="AN358" s="238"/>
      <c r="AO358" s="238"/>
      <c r="AP358" s="238"/>
      <c r="AQ358" s="238"/>
      <c r="AR358" s="238"/>
      <c r="AS358" s="238"/>
      <c r="AT358" s="238"/>
      <c r="AU358" s="238"/>
      <c r="AV358" s="238"/>
      <c r="AW358" s="238"/>
      <c r="AX358" s="833"/>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4"/>
      <c r="R359" s="458"/>
      <c r="S359" s="458"/>
      <c r="T359" s="458"/>
      <c r="U359" s="458"/>
      <c r="V359" s="458"/>
      <c r="W359" s="458"/>
      <c r="X359" s="458"/>
      <c r="Y359" s="458"/>
      <c r="Z359" s="458"/>
      <c r="AA359" s="578"/>
      <c r="AB359" s="608"/>
      <c r="AC359" s="624"/>
      <c r="AD359" s="624"/>
      <c r="AE359" s="194"/>
      <c r="AF359" s="241"/>
      <c r="AG359" s="241"/>
      <c r="AH359" s="241"/>
      <c r="AI359" s="241"/>
      <c r="AJ359" s="241"/>
      <c r="AK359" s="241"/>
      <c r="AL359" s="241"/>
      <c r="AM359" s="241"/>
      <c r="AN359" s="241"/>
      <c r="AO359" s="241"/>
      <c r="AP359" s="241"/>
      <c r="AQ359" s="241"/>
      <c r="AR359" s="241"/>
      <c r="AS359" s="241"/>
      <c r="AT359" s="241"/>
      <c r="AU359" s="241"/>
      <c r="AV359" s="241"/>
      <c r="AW359" s="241"/>
      <c r="AX359" s="834"/>
      <c r="AY359">
        <f t="shared" si="24"/>
        <v>0</v>
      </c>
    </row>
    <row r="360" spans="1:51" ht="22.5" hidden="1" customHeight="1">
      <c r="A360" s="38"/>
      <c r="B360" s="107"/>
      <c r="C360" s="143"/>
      <c r="D360" s="107"/>
      <c r="E360" s="143"/>
      <c r="F360" s="235"/>
      <c r="G360" s="309" t="s">
        <v>38</v>
      </c>
      <c r="H360" s="345"/>
      <c r="I360" s="345"/>
      <c r="J360" s="345"/>
      <c r="K360" s="345"/>
      <c r="L360" s="345"/>
      <c r="M360" s="345"/>
      <c r="N360" s="345"/>
      <c r="O360" s="345"/>
      <c r="P360" s="413"/>
      <c r="Q360" s="435" t="s">
        <v>403</v>
      </c>
      <c r="R360" s="345"/>
      <c r="S360" s="345"/>
      <c r="T360" s="345"/>
      <c r="U360" s="345"/>
      <c r="V360" s="345"/>
      <c r="W360" s="345"/>
      <c r="X360" s="345"/>
      <c r="Y360" s="345"/>
      <c r="Z360" s="345"/>
      <c r="AA360" s="345"/>
      <c r="AB360" s="604" t="s">
        <v>404</v>
      </c>
      <c r="AC360" s="345"/>
      <c r="AD360" s="413"/>
      <c r="AE360" s="677" t="s">
        <v>329</v>
      </c>
      <c r="AF360" s="697"/>
      <c r="AG360" s="697"/>
      <c r="AH360" s="697"/>
      <c r="AI360" s="697"/>
      <c r="AJ360" s="697"/>
      <c r="AK360" s="697"/>
      <c r="AL360" s="697"/>
      <c r="AM360" s="697"/>
      <c r="AN360" s="697"/>
      <c r="AO360" s="697"/>
      <c r="AP360" s="697"/>
      <c r="AQ360" s="697"/>
      <c r="AR360" s="697"/>
      <c r="AS360" s="697"/>
      <c r="AT360" s="697"/>
      <c r="AU360" s="697"/>
      <c r="AV360" s="697"/>
      <c r="AW360" s="697"/>
      <c r="AX360" s="810"/>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5"/>
      <c r="AC361" s="346"/>
      <c r="AD361" s="414"/>
      <c r="AE361" s="678"/>
      <c r="AF361" s="698"/>
      <c r="AG361" s="698"/>
      <c r="AH361" s="698"/>
      <c r="AI361" s="698"/>
      <c r="AJ361" s="698"/>
      <c r="AK361" s="698"/>
      <c r="AL361" s="698"/>
      <c r="AM361" s="698"/>
      <c r="AN361" s="698"/>
      <c r="AO361" s="698"/>
      <c r="AP361" s="698"/>
      <c r="AQ361" s="698"/>
      <c r="AR361" s="698"/>
      <c r="AS361" s="698"/>
      <c r="AT361" s="698"/>
      <c r="AU361" s="698"/>
      <c r="AV361" s="698"/>
      <c r="AW361" s="698"/>
      <c r="AX361" s="835"/>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2"/>
      <c r="R362" s="456"/>
      <c r="S362" s="456"/>
      <c r="T362" s="456"/>
      <c r="U362" s="456"/>
      <c r="V362" s="456"/>
      <c r="W362" s="456"/>
      <c r="X362" s="456"/>
      <c r="Y362" s="456"/>
      <c r="Z362" s="456"/>
      <c r="AA362" s="576"/>
      <c r="AB362" s="606"/>
      <c r="AC362" s="622"/>
      <c r="AD362" s="622"/>
      <c r="AE362" s="203"/>
      <c r="AF362" s="203"/>
      <c r="AG362" s="203"/>
      <c r="AH362" s="203"/>
      <c r="AI362" s="203"/>
      <c r="AJ362" s="203"/>
      <c r="AK362" s="203"/>
      <c r="AL362" s="203"/>
      <c r="AM362" s="203"/>
      <c r="AN362" s="203"/>
      <c r="AO362" s="203"/>
      <c r="AP362" s="203"/>
      <c r="AQ362" s="203"/>
      <c r="AR362" s="203"/>
      <c r="AS362" s="203"/>
      <c r="AT362" s="203"/>
      <c r="AU362" s="203"/>
      <c r="AV362" s="203"/>
      <c r="AW362" s="203"/>
      <c r="AX362" s="831"/>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3"/>
      <c r="R363" s="457"/>
      <c r="S363" s="457"/>
      <c r="T363" s="457"/>
      <c r="U363" s="457"/>
      <c r="V363" s="457"/>
      <c r="W363" s="457"/>
      <c r="X363" s="457"/>
      <c r="Y363" s="457"/>
      <c r="Z363" s="457"/>
      <c r="AA363" s="577"/>
      <c r="AB363" s="607"/>
      <c r="AC363" s="623"/>
      <c r="AD363" s="623"/>
      <c r="AE363" s="203"/>
      <c r="AF363" s="203"/>
      <c r="AG363" s="203"/>
      <c r="AH363" s="203"/>
      <c r="AI363" s="203"/>
      <c r="AJ363" s="203"/>
      <c r="AK363" s="203"/>
      <c r="AL363" s="203"/>
      <c r="AM363" s="203"/>
      <c r="AN363" s="203"/>
      <c r="AO363" s="203"/>
      <c r="AP363" s="203"/>
      <c r="AQ363" s="203"/>
      <c r="AR363" s="203"/>
      <c r="AS363" s="203"/>
      <c r="AT363" s="203"/>
      <c r="AU363" s="203"/>
      <c r="AV363" s="203"/>
      <c r="AW363" s="203"/>
      <c r="AX363" s="831"/>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3"/>
      <c r="R364" s="457"/>
      <c r="S364" s="457"/>
      <c r="T364" s="457"/>
      <c r="U364" s="457"/>
      <c r="V364" s="457"/>
      <c r="W364" s="457"/>
      <c r="X364" s="457"/>
      <c r="Y364" s="457"/>
      <c r="Z364" s="457"/>
      <c r="AA364" s="577"/>
      <c r="AB364" s="607"/>
      <c r="AC364" s="623"/>
      <c r="AD364" s="623"/>
      <c r="AE364" s="679" t="s">
        <v>330</v>
      </c>
      <c r="AF364" s="679"/>
      <c r="AG364" s="679"/>
      <c r="AH364" s="679"/>
      <c r="AI364" s="679"/>
      <c r="AJ364" s="679"/>
      <c r="AK364" s="679"/>
      <c r="AL364" s="679"/>
      <c r="AM364" s="679"/>
      <c r="AN364" s="679"/>
      <c r="AO364" s="679"/>
      <c r="AP364" s="679"/>
      <c r="AQ364" s="679"/>
      <c r="AR364" s="679"/>
      <c r="AS364" s="679"/>
      <c r="AT364" s="679"/>
      <c r="AU364" s="679"/>
      <c r="AV364" s="679"/>
      <c r="AW364" s="679"/>
      <c r="AX364" s="836"/>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3"/>
      <c r="R365" s="457"/>
      <c r="S365" s="457"/>
      <c r="T365" s="457"/>
      <c r="U365" s="457"/>
      <c r="V365" s="457"/>
      <c r="W365" s="457"/>
      <c r="X365" s="457"/>
      <c r="Y365" s="457"/>
      <c r="Z365" s="457"/>
      <c r="AA365" s="577"/>
      <c r="AB365" s="607"/>
      <c r="AC365" s="623"/>
      <c r="AD365" s="623"/>
      <c r="AE365" s="191"/>
      <c r="AF365" s="238"/>
      <c r="AG365" s="238"/>
      <c r="AH365" s="238"/>
      <c r="AI365" s="238"/>
      <c r="AJ365" s="238"/>
      <c r="AK365" s="238"/>
      <c r="AL365" s="238"/>
      <c r="AM365" s="238"/>
      <c r="AN365" s="238"/>
      <c r="AO365" s="238"/>
      <c r="AP365" s="238"/>
      <c r="AQ365" s="238"/>
      <c r="AR365" s="238"/>
      <c r="AS365" s="238"/>
      <c r="AT365" s="238"/>
      <c r="AU365" s="238"/>
      <c r="AV365" s="238"/>
      <c r="AW365" s="238"/>
      <c r="AX365" s="833"/>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4"/>
      <c r="R366" s="458"/>
      <c r="S366" s="458"/>
      <c r="T366" s="458"/>
      <c r="U366" s="458"/>
      <c r="V366" s="458"/>
      <c r="W366" s="458"/>
      <c r="X366" s="458"/>
      <c r="Y366" s="458"/>
      <c r="Z366" s="458"/>
      <c r="AA366" s="578"/>
      <c r="AB366" s="608"/>
      <c r="AC366" s="624"/>
      <c r="AD366" s="624"/>
      <c r="AE366" s="194"/>
      <c r="AF366" s="241"/>
      <c r="AG366" s="241"/>
      <c r="AH366" s="241"/>
      <c r="AI366" s="241"/>
      <c r="AJ366" s="241"/>
      <c r="AK366" s="241"/>
      <c r="AL366" s="241"/>
      <c r="AM366" s="241"/>
      <c r="AN366" s="241"/>
      <c r="AO366" s="241"/>
      <c r="AP366" s="241"/>
      <c r="AQ366" s="241"/>
      <c r="AR366" s="241"/>
      <c r="AS366" s="241"/>
      <c r="AT366" s="241"/>
      <c r="AU366" s="241"/>
      <c r="AV366" s="241"/>
      <c r="AW366" s="241"/>
      <c r="AX366" s="834"/>
      <c r="AY366">
        <f t="shared" si="25"/>
        <v>0</v>
      </c>
    </row>
    <row r="367" spans="1:51" ht="23.25" hidden="1" customHeight="1">
      <c r="A367" s="38"/>
      <c r="B367" s="107"/>
      <c r="C367" s="143"/>
      <c r="D367" s="107"/>
      <c r="E367" s="190" t="s">
        <v>365</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7"/>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3"/>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8"/>
      <c r="AY369">
        <f>$AY$367</f>
        <v>0</v>
      </c>
    </row>
    <row r="370" spans="1:51" ht="45" hidden="1" customHeight="1">
      <c r="A370" s="38"/>
      <c r="B370" s="107"/>
      <c r="C370" s="143"/>
      <c r="D370" s="107"/>
      <c r="E370" s="188" t="s">
        <v>347</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6"/>
      <c r="AY370">
        <f>COUNTA($G$370)</f>
        <v>0</v>
      </c>
    </row>
    <row r="371" spans="1:51" ht="45" hidden="1" customHeight="1">
      <c r="A371" s="38"/>
      <c r="B371" s="107"/>
      <c r="C371" s="143"/>
      <c r="D371" s="107"/>
      <c r="E371" s="189" t="s">
        <v>345</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7"/>
      <c r="AY371">
        <f>$AY$370</f>
        <v>0</v>
      </c>
    </row>
    <row r="372" spans="1:51" ht="18.75" hidden="1" customHeight="1">
      <c r="A372" s="38"/>
      <c r="B372" s="107"/>
      <c r="C372" s="143"/>
      <c r="D372" s="107"/>
      <c r="E372" s="145" t="s">
        <v>301</v>
      </c>
      <c r="F372" s="234"/>
      <c r="G372" s="307" t="s">
        <v>323</v>
      </c>
      <c r="H372" s="355"/>
      <c r="I372" s="355"/>
      <c r="J372" s="355"/>
      <c r="K372" s="355"/>
      <c r="L372" s="355"/>
      <c r="M372" s="355"/>
      <c r="N372" s="355"/>
      <c r="O372" s="355"/>
      <c r="P372" s="355"/>
      <c r="Q372" s="355"/>
      <c r="R372" s="355"/>
      <c r="S372" s="355"/>
      <c r="T372" s="355"/>
      <c r="U372" s="355"/>
      <c r="V372" s="355"/>
      <c r="W372" s="355"/>
      <c r="X372" s="496"/>
      <c r="Y372" s="512"/>
      <c r="Z372" s="539"/>
      <c r="AA372" s="560"/>
      <c r="AB372" s="601" t="s">
        <v>46</v>
      </c>
      <c r="AC372" s="355"/>
      <c r="AD372" s="496"/>
      <c r="AE372" s="435" t="s">
        <v>419</v>
      </c>
      <c r="AF372" s="345"/>
      <c r="AG372" s="345"/>
      <c r="AH372" s="413"/>
      <c r="AI372" s="435" t="s">
        <v>80</v>
      </c>
      <c r="AJ372" s="345"/>
      <c r="AK372" s="345"/>
      <c r="AL372" s="413"/>
      <c r="AM372" s="435" t="s">
        <v>184</v>
      </c>
      <c r="AN372" s="345"/>
      <c r="AO372" s="345"/>
      <c r="AP372" s="413"/>
      <c r="AQ372" s="601" t="s">
        <v>305</v>
      </c>
      <c r="AR372" s="355"/>
      <c r="AS372" s="355"/>
      <c r="AT372" s="496"/>
      <c r="AU372" s="779" t="s">
        <v>327</v>
      </c>
      <c r="AV372" s="779"/>
      <c r="AW372" s="779"/>
      <c r="AX372" s="828"/>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5"/>
      <c r="Z373" s="540"/>
      <c r="AA373" s="563"/>
      <c r="AB373" s="436"/>
      <c r="AC373" s="346"/>
      <c r="AD373" s="414"/>
      <c r="AE373" s="436"/>
      <c r="AF373" s="346"/>
      <c r="AG373" s="346"/>
      <c r="AH373" s="414"/>
      <c r="AI373" s="436"/>
      <c r="AJ373" s="346"/>
      <c r="AK373" s="346"/>
      <c r="AL373" s="414"/>
      <c r="AM373" s="436"/>
      <c r="AN373" s="346"/>
      <c r="AO373" s="346"/>
      <c r="AP373" s="414"/>
      <c r="AQ373" s="756"/>
      <c r="AR373" s="767"/>
      <c r="AS373" s="346" t="s">
        <v>306</v>
      </c>
      <c r="AT373" s="414"/>
      <c r="AU373" s="681"/>
      <c r="AV373" s="681"/>
      <c r="AW373" s="346" t="s">
        <v>284</v>
      </c>
      <c r="AX373" s="811"/>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3" t="s">
        <v>324</v>
      </c>
      <c r="Z374" s="510"/>
      <c r="AA374" s="558"/>
      <c r="AB374" s="602"/>
      <c r="AC374" s="590"/>
      <c r="AD374" s="590"/>
      <c r="AE374" s="676"/>
      <c r="AF374" s="693"/>
      <c r="AG374" s="693"/>
      <c r="AH374" s="693"/>
      <c r="AI374" s="676"/>
      <c r="AJ374" s="693"/>
      <c r="AK374" s="693"/>
      <c r="AL374" s="693"/>
      <c r="AM374" s="676"/>
      <c r="AN374" s="693"/>
      <c r="AO374" s="693"/>
      <c r="AP374" s="693"/>
      <c r="AQ374" s="676"/>
      <c r="AR374" s="693"/>
      <c r="AS374" s="693"/>
      <c r="AT374" s="693"/>
      <c r="AU374" s="676"/>
      <c r="AV374" s="693"/>
      <c r="AW374" s="693"/>
      <c r="AX374" s="829"/>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96</v>
      </c>
      <c r="Z375" s="131"/>
      <c r="AA375" s="187"/>
      <c r="AB375" s="603"/>
      <c r="AC375" s="589"/>
      <c r="AD375" s="589"/>
      <c r="AE375" s="676"/>
      <c r="AF375" s="693"/>
      <c r="AG375" s="693"/>
      <c r="AH375" s="693"/>
      <c r="AI375" s="676"/>
      <c r="AJ375" s="693"/>
      <c r="AK375" s="693"/>
      <c r="AL375" s="693"/>
      <c r="AM375" s="676"/>
      <c r="AN375" s="693"/>
      <c r="AO375" s="693"/>
      <c r="AP375" s="693"/>
      <c r="AQ375" s="676"/>
      <c r="AR375" s="693"/>
      <c r="AS375" s="693"/>
      <c r="AT375" s="693"/>
      <c r="AU375" s="676"/>
      <c r="AV375" s="693"/>
      <c r="AW375" s="693"/>
      <c r="AX375" s="829"/>
      <c r="AY375">
        <f>$AY$372</f>
        <v>0</v>
      </c>
    </row>
    <row r="376" spans="1:51" ht="18.75" hidden="1" customHeight="1">
      <c r="A376" s="38"/>
      <c r="B376" s="107"/>
      <c r="C376" s="143"/>
      <c r="D376" s="107"/>
      <c r="E376" s="143"/>
      <c r="F376" s="235"/>
      <c r="G376" s="307" t="s">
        <v>323</v>
      </c>
      <c r="H376" s="355"/>
      <c r="I376" s="355"/>
      <c r="J376" s="355"/>
      <c r="K376" s="355"/>
      <c r="L376" s="355"/>
      <c r="M376" s="355"/>
      <c r="N376" s="355"/>
      <c r="O376" s="355"/>
      <c r="P376" s="355"/>
      <c r="Q376" s="355"/>
      <c r="R376" s="355"/>
      <c r="S376" s="355"/>
      <c r="T376" s="355"/>
      <c r="U376" s="355"/>
      <c r="V376" s="355"/>
      <c r="W376" s="355"/>
      <c r="X376" s="496"/>
      <c r="Y376" s="512"/>
      <c r="Z376" s="539"/>
      <c r="AA376" s="560"/>
      <c r="AB376" s="601" t="s">
        <v>46</v>
      </c>
      <c r="AC376" s="355"/>
      <c r="AD376" s="496"/>
      <c r="AE376" s="435" t="s">
        <v>419</v>
      </c>
      <c r="AF376" s="345"/>
      <c r="AG376" s="345"/>
      <c r="AH376" s="413"/>
      <c r="AI376" s="435" t="s">
        <v>80</v>
      </c>
      <c r="AJ376" s="345"/>
      <c r="AK376" s="345"/>
      <c r="AL376" s="413"/>
      <c r="AM376" s="435" t="s">
        <v>184</v>
      </c>
      <c r="AN376" s="345"/>
      <c r="AO376" s="345"/>
      <c r="AP376" s="413"/>
      <c r="AQ376" s="601" t="s">
        <v>305</v>
      </c>
      <c r="AR376" s="355"/>
      <c r="AS376" s="355"/>
      <c r="AT376" s="496"/>
      <c r="AU376" s="779" t="s">
        <v>327</v>
      </c>
      <c r="AV376" s="779"/>
      <c r="AW376" s="779"/>
      <c r="AX376" s="828"/>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5"/>
      <c r="Z377" s="540"/>
      <c r="AA377" s="563"/>
      <c r="AB377" s="436"/>
      <c r="AC377" s="346"/>
      <c r="AD377" s="414"/>
      <c r="AE377" s="436"/>
      <c r="AF377" s="346"/>
      <c r="AG377" s="346"/>
      <c r="AH377" s="414"/>
      <c r="AI377" s="436"/>
      <c r="AJ377" s="346"/>
      <c r="AK377" s="346"/>
      <c r="AL377" s="414"/>
      <c r="AM377" s="436"/>
      <c r="AN377" s="346"/>
      <c r="AO377" s="346"/>
      <c r="AP377" s="414"/>
      <c r="AQ377" s="756"/>
      <c r="AR377" s="767"/>
      <c r="AS377" s="346" t="s">
        <v>306</v>
      </c>
      <c r="AT377" s="414"/>
      <c r="AU377" s="681"/>
      <c r="AV377" s="681"/>
      <c r="AW377" s="346" t="s">
        <v>284</v>
      </c>
      <c r="AX377" s="811"/>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3" t="s">
        <v>324</v>
      </c>
      <c r="Z378" s="510"/>
      <c r="AA378" s="558"/>
      <c r="AB378" s="602"/>
      <c r="AC378" s="590"/>
      <c r="AD378" s="590"/>
      <c r="AE378" s="676"/>
      <c r="AF378" s="693"/>
      <c r="AG378" s="693"/>
      <c r="AH378" s="693"/>
      <c r="AI378" s="676"/>
      <c r="AJ378" s="693"/>
      <c r="AK378" s="693"/>
      <c r="AL378" s="693"/>
      <c r="AM378" s="676"/>
      <c r="AN378" s="693"/>
      <c r="AO378" s="693"/>
      <c r="AP378" s="693"/>
      <c r="AQ378" s="676"/>
      <c r="AR378" s="693"/>
      <c r="AS378" s="693"/>
      <c r="AT378" s="693"/>
      <c r="AU378" s="676"/>
      <c r="AV378" s="693"/>
      <c r="AW378" s="693"/>
      <c r="AX378" s="829"/>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96</v>
      </c>
      <c r="Z379" s="131"/>
      <c r="AA379" s="187"/>
      <c r="AB379" s="603"/>
      <c r="AC379" s="589"/>
      <c r="AD379" s="589"/>
      <c r="AE379" s="676"/>
      <c r="AF379" s="693"/>
      <c r="AG379" s="693"/>
      <c r="AH379" s="693"/>
      <c r="AI379" s="676"/>
      <c r="AJ379" s="693"/>
      <c r="AK379" s="693"/>
      <c r="AL379" s="693"/>
      <c r="AM379" s="676"/>
      <c r="AN379" s="693"/>
      <c r="AO379" s="693"/>
      <c r="AP379" s="693"/>
      <c r="AQ379" s="676"/>
      <c r="AR379" s="693"/>
      <c r="AS379" s="693"/>
      <c r="AT379" s="693"/>
      <c r="AU379" s="676"/>
      <c r="AV379" s="693"/>
      <c r="AW379" s="693"/>
      <c r="AX379" s="829"/>
      <c r="AY379">
        <f>$AY$376</f>
        <v>0</v>
      </c>
    </row>
    <row r="380" spans="1:51" ht="18.75" hidden="1" customHeight="1">
      <c r="A380" s="38"/>
      <c r="B380" s="107"/>
      <c r="C380" s="143"/>
      <c r="D380" s="107"/>
      <c r="E380" s="143"/>
      <c r="F380" s="235"/>
      <c r="G380" s="307" t="s">
        <v>323</v>
      </c>
      <c r="H380" s="355"/>
      <c r="I380" s="355"/>
      <c r="J380" s="355"/>
      <c r="K380" s="355"/>
      <c r="L380" s="355"/>
      <c r="M380" s="355"/>
      <c r="N380" s="355"/>
      <c r="O380" s="355"/>
      <c r="P380" s="355"/>
      <c r="Q380" s="355"/>
      <c r="R380" s="355"/>
      <c r="S380" s="355"/>
      <c r="T380" s="355"/>
      <c r="U380" s="355"/>
      <c r="V380" s="355"/>
      <c r="W380" s="355"/>
      <c r="X380" s="496"/>
      <c r="Y380" s="512"/>
      <c r="Z380" s="539"/>
      <c r="AA380" s="560"/>
      <c r="AB380" s="601" t="s">
        <v>46</v>
      </c>
      <c r="AC380" s="355"/>
      <c r="AD380" s="496"/>
      <c r="AE380" s="435" t="s">
        <v>419</v>
      </c>
      <c r="AF380" s="345"/>
      <c r="AG380" s="345"/>
      <c r="AH380" s="413"/>
      <c r="AI380" s="435" t="s">
        <v>80</v>
      </c>
      <c r="AJ380" s="345"/>
      <c r="AK380" s="345"/>
      <c r="AL380" s="413"/>
      <c r="AM380" s="435" t="s">
        <v>184</v>
      </c>
      <c r="AN380" s="345"/>
      <c r="AO380" s="345"/>
      <c r="AP380" s="413"/>
      <c r="AQ380" s="601" t="s">
        <v>305</v>
      </c>
      <c r="AR380" s="355"/>
      <c r="AS380" s="355"/>
      <c r="AT380" s="496"/>
      <c r="AU380" s="779" t="s">
        <v>327</v>
      </c>
      <c r="AV380" s="779"/>
      <c r="AW380" s="779"/>
      <c r="AX380" s="828"/>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5"/>
      <c r="Z381" s="540"/>
      <c r="AA381" s="563"/>
      <c r="AB381" s="436"/>
      <c r="AC381" s="346"/>
      <c r="AD381" s="414"/>
      <c r="AE381" s="436"/>
      <c r="AF381" s="346"/>
      <c r="AG381" s="346"/>
      <c r="AH381" s="414"/>
      <c r="AI381" s="436"/>
      <c r="AJ381" s="346"/>
      <c r="AK381" s="346"/>
      <c r="AL381" s="414"/>
      <c r="AM381" s="436"/>
      <c r="AN381" s="346"/>
      <c r="AO381" s="346"/>
      <c r="AP381" s="414"/>
      <c r="AQ381" s="756"/>
      <c r="AR381" s="767"/>
      <c r="AS381" s="346" t="s">
        <v>306</v>
      </c>
      <c r="AT381" s="414"/>
      <c r="AU381" s="681"/>
      <c r="AV381" s="681"/>
      <c r="AW381" s="346" t="s">
        <v>284</v>
      </c>
      <c r="AX381" s="811"/>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3" t="s">
        <v>324</v>
      </c>
      <c r="Z382" s="510"/>
      <c r="AA382" s="558"/>
      <c r="AB382" s="602"/>
      <c r="AC382" s="590"/>
      <c r="AD382" s="590"/>
      <c r="AE382" s="676"/>
      <c r="AF382" s="693"/>
      <c r="AG382" s="693"/>
      <c r="AH382" s="693"/>
      <c r="AI382" s="676"/>
      <c r="AJ382" s="693"/>
      <c r="AK382" s="693"/>
      <c r="AL382" s="693"/>
      <c r="AM382" s="676"/>
      <c r="AN382" s="693"/>
      <c r="AO382" s="693"/>
      <c r="AP382" s="693"/>
      <c r="AQ382" s="676"/>
      <c r="AR382" s="693"/>
      <c r="AS382" s="693"/>
      <c r="AT382" s="693"/>
      <c r="AU382" s="676"/>
      <c r="AV382" s="693"/>
      <c r="AW382" s="693"/>
      <c r="AX382" s="829"/>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96</v>
      </c>
      <c r="Z383" s="131"/>
      <c r="AA383" s="187"/>
      <c r="AB383" s="603"/>
      <c r="AC383" s="589"/>
      <c r="AD383" s="589"/>
      <c r="AE383" s="676"/>
      <c r="AF383" s="693"/>
      <c r="AG383" s="693"/>
      <c r="AH383" s="693"/>
      <c r="AI383" s="676"/>
      <c r="AJ383" s="693"/>
      <c r="AK383" s="693"/>
      <c r="AL383" s="693"/>
      <c r="AM383" s="676"/>
      <c r="AN383" s="693"/>
      <c r="AO383" s="693"/>
      <c r="AP383" s="693"/>
      <c r="AQ383" s="676"/>
      <c r="AR383" s="693"/>
      <c r="AS383" s="693"/>
      <c r="AT383" s="693"/>
      <c r="AU383" s="676"/>
      <c r="AV383" s="693"/>
      <c r="AW383" s="693"/>
      <c r="AX383" s="829"/>
      <c r="AY383">
        <f>$AY$380</f>
        <v>0</v>
      </c>
    </row>
    <row r="384" spans="1:51" ht="18.75" hidden="1" customHeight="1">
      <c r="A384" s="38"/>
      <c r="B384" s="107"/>
      <c r="C384" s="143"/>
      <c r="D384" s="107"/>
      <c r="E384" s="143"/>
      <c r="F384" s="235"/>
      <c r="G384" s="307" t="s">
        <v>323</v>
      </c>
      <c r="H384" s="355"/>
      <c r="I384" s="355"/>
      <c r="J384" s="355"/>
      <c r="K384" s="355"/>
      <c r="L384" s="355"/>
      <c r="M384" s="355"/>
      <c r="N384" s="355"/>
      <c r="O384" s="355"/>
      <c r="P384" s="355"/>
      <c r="Q384" s="355"/>
      <c r="R384" s="355"/>
      <c r="S384" s="355"/>
      <c r="T384" s="355"/>
      <c r="U384" s="355"/>
      <c r="V384" s="355"/>
      <c r="W384" s="355"/>
      <c r="X384" s="496"/>
      <c r="Y384" s="512"/>
      <c r="Z384" s="539"/>
      <c r="AA384" s="560"/>
      <c r="AB384" s="601" t="s">
        <v>46</v>
      </c>
      <c r="AC384" s="355"/>
      <c r="AD384" s="496"/>
      <c r="AE384" s="435" t="s">
        <v>419</v>
      </c>
      <c r="AF384" s="345"/>
      <c r="AG384" s="345"/>
      <c r="AH384" s="413"/>
      <c r="AI384" s="435" t="s">
        <v>80</v>
      </c>
      <c r="AJ384" s="345"/>
      <c r="AK384" s="345"/>
      <c r="AL384" s="413"/>
      <c r="AM384" s="435" t="s">
        <v>184</v>
      </c>
      <c r="AN384" s="345"/>
      <c r="AO384" s="345"/>
      <c r="AP384" s="413"/>
      <c r="AQ384" s="601" t="s">
        <v>305</v>
      </c>
      <c r="AR384" s="355"/>
      <c r="AS384" s="355"/>
      <c r="AT384" s="496"/>
      <c r="AU384" s="779" t="s">
        <v>327</v>
      </c>
      <c r="AV384" s="779"/>
      <c r="AW384" s="779"/>
      <c r="AX384" s="828"/>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5"/>
      <c r="Z385" s="540"/>
      <c r="AA385" s="563"/>
      <c r="AB385" s="436"/>
      <c r="AC385" s="346"/>
      <c r="AD385" s="414"/>
      <c r="AE385" s="436"/>
      <c r="AF385" s="346"/>
      <c r="AG385" s="346"/>
      <c r="AH385" s="414"/>
      <c r="AI385" s="436"/>
      <c r="AJ385" s="346"/>
      <c r="AK385" s="346"/>
      <c r="AL385" s="414"/>
      <c r="AM385" s="436"/>
      <c r="AN385" s="346"/>
      <c r="AO385" s="346"/>
      <c r="AP385" s="414"/>
      <c r="AQ385" s="756"/>
      <c r="AR385" s="767"/>
      <c r="AS385" s="346" t="s">
        <v>306</v>
      </c>
      <c r="AT385" s="414"/>
      <c r="AU385" s="681"/>
      <c r="AV385" s="681"/>
      <c r="AW385" s="346" t="s">
        <v>284</v>
      </c>
      <c r="AX385" s="811"/>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3" t="s">
        <v>324</v>
      </c>
      <c r="Z386" s="510"/>
      <c r="AA386" s="558"/>
      <c r="AB386" s="602"/>
      <c r="AC386" s="590"/>
      <c r="AD386" s="590"/>
      <c r="AE386" s="676"/>
      <c r="AF386" s="693"/>
      <c r="AG386" s="693"/>
      <c r="AH386" s="693"/>
      <c r="AI386" s="676"/>
      <c r="AJ386" s="693"/>
      <c r="AK386" s="693"/>
      <c r="AL386" s="693"/>
      <c r="AM386" s="676"/>
      <c r="AN386" s="693"/>
      <c r="AO386" s="693"/>
      <c r="AP386" s="693"/>
      <c r="AQ386" s="676"/>
      <c r="AR386" s="693"/>
      <c r="AS386" s="693"/>
      <c r="AT386" s="693"/>
      <c r="AU386" s="676"/>
      <c r="AV386" s="693"/>
      <c r="AW386" s="693"/>
      <c r="AX386" s="829"/>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96</v>
      </c>
      <c r="Z387" s="131"/>
      <c r="AA387" s="187"/>
      <c r="AB387" s="603"/>
      <c r="AC387" s="589"/>
      <c r="AD387" s="589"/>
      <c r="AE387" s="676"/>
      <c r="AF387" s="693"/>
      <c r="AG387" s="693"/>
      <c r="AH387" s="693"/>
      <c r="AI387" s="676"/>
      <c r="AJ387" s="693"/>
      <c r="AK387" s="693"/>
      <c r="AL387" s="693"/>
      <c r="AM387" s="676"/>
      <c r="AN387" s="693"/>
      <c r="AO387" s="693"/>
      <c r="AP387" s="693"/>
      <c r="AQ387" s="676"/>
      <c r="AR387" s="693"/>
      <c r="AS387" s="693"/>
      <c r="AT387" s="693"/>
      <c r="AU387" s="676"/>
      <c r="AV387" s="693"/>
      <c r="AW387" s="693"/>
      <c r="AX387" s="829"/>
      <c r="AY387">
        <f>$AY$384</f>
        <v>0</v>
      </c>
    </row>
    <row r="388" spans="1:51" ht="18.75" hidden="1" customHeight="1">
      <c r="A388" s="38"/>
      <c r="B388" s="107"/>
      <c r="C388" s="143"/>
      <c r="D388" s="107"/>
      <c r="E388" s="143"/>
      <c r="F388" s="235"/>
      <c r="G388" s="307" t="s">
        <v>323</v>
      </c>
      <c r="H388" s="355"/>
      <c r="I388" s="355"/>
      <c r="J388" s="355"/>
      <c r="K388" s="355"/>
      <c r="L388" s="355"/>
      <c r="M388" s="355"/>
      <c r="N388" s="355"/>
      <c r="O388" s="355"/>
      <c r="P388" s="355"/>
      <c r="Q388" s="355"/>
      <c r="R388" s="355"/>
      <c r="S388" s="355"/>
      <c r="T388" s="355"/>
      <c r="U388" s="355"/>
      <c r="V388" s="355"/>
      <c r="W388" s="355"/>
      <c r="X388" s="496"/>
      <c r="Y388" s="512"/>
      <c r="Z388" s="539"/>
      <c r="AA388" s="560"/>
      <c r="AB388" s="601" t="s">
        <v>46</v>
      </c>
      <c r="AC388" s="355"/>
      <c r="AD388" s="496"/>
      <c r="AE388" s="435" t="s">
        <v>419</v>
      </c>
      <c r="AF388" s="345"/>
      <c r="AG388" s="345"/>
      <c r="AH388" s="413"/>
      <c r="AI388" s="435" t="s">
        <v>80</v>
      </c>
      <c r="AJ388" s="345"/>
      <c r="AK388" s="345"/>
      <c r="AL388" s="413"/>
      <c r="AM388" s="435" t="s">
        <v>184</v>
      </c>
      <c r="AN388" s="345"/>
      <c r="AO388" s="345"/>
      <c r="AP388" s="413"/>
      <c r="AQ388" s="601" t="s">
        <v>305</v>
      </c>
      <c r="AR388" s="355"/>
      <c r="AS388" s="355"/>
      <c r="AT388" s="496"/>
      <c r="AU388" s="779" t="s">
        <v>327</v>
      </c>
      <c r="AV388" s="779"/>
      <c r="AW388" s="779"/>
      <c r="AX388" s="828"/>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5"/>
      <c r="Z389" s="540"/>
      <c r="AA389" s="563"/>
      <c r="AB389" s="436"/>
      <c r="AC389" s="346"/>
      <c r="AD389" s="414"/>
      <c r="AE389" s="436"/>
      <c r="AF389" s="346"/>
      <c r="AG389" s="346"/>
      <c r="AH389" s="414"/>
      <c r="AI389" s="436"/>
      <c r="AJ389" s="346"/>
      <c r="AK389" s="346"/>
      <c r="AL389" s="414"/>
      <c r="AM389" s="436"/>
      <c r="AN389" s="346"/>
      <c r="AO389" s="346"/>
      <c r="AP389" s="414"/>
      <c r="AQ389" s="756"/>
      <c r="AR389" s="767"/>
      <c r="AS389" s="346" t="s">
        <v>306</v>
      </c>
      <c r="AT389" s="414"/>
      <c r="AU389" s="681"/>
      <c r="AV389" s="681"/>
      <c r="AW389" s="346" t="s">
        <v>284</v>
      </c>
      <c r="AX389" s="811"/>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3" t="s">
        <v>324</v>
      </c>
      <c r="Z390" s="510"/>
      <c r="AA390" s="558"/>
      <c r="AB390" s="602"/>
      <c r="AC390" s="590"/>
      <c r="AD390" s="590"/>
      <c r="AE390" s="676"/>
      <c r="AF390" s="693"/>
      <c r="AG390" s="693"/>
      <c r="AH390" s="693"/>
      <c r="AI390" s="676"/>
      <c r="AJ390" s="693"/>
      <c r="AK390" s="693"/>
      <c r="AL390" s="693"/>
      <c r="AM390" s="676"/>
      <c r="AN390" s="693"/>
      <c r="AO390" s="693"/>
      <c r="AP390" s="693"/>
      <c r="AQ390" s="676"/>
      <c r="AR390" s="693"/>
      <c r="AS390" s="693"/>
      <c r="AT390" s="693"/>
      <c r="AU390" s="676"/>
      <c r="AV390" s="693"/>
      <c r="AW390" s="693"/>
      <c r="AX390" s="829"/>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96</v>
      </c>
      <c r="Z391" s="131"/>
      <c r="AA391" s="187"/>
      <c r="AB391" s="603"/>
      <c r="AC391" s="589"/>
      <c r="AD391" s="589"/>
      <c r="AE391" s="676"/>
      <c r="AF391" s="693"/>
      <c r="AG391" s="693"/>
      <c r="AH391" s="693"/>
      <c r="AI391" s="676"/>
      <c r="AJ391" s="693"/>
      <c r="AK391" s="693"/>
      <c r="AL391" s="693"/>
      <c r="AM391" s="676"/>
      <c r="AN391" s="693"/>
      <c r="AO391" s="693"/>
      <c r="AP391" s="693"/>
      <c r="AQ391" s="676"/>
      <c r="AR391" s="693"/>
      <c r="AS391" s="693"/>
      <c r="AT391" s="693"/>
      <c r="AU391" s="676"/>
      <c r="AV391" s="693"/>
      <c r="AW391" s="693"/>
      <c r="AX391" s="829"/>
      <c r="AY391">
        <f>$AY$388</f>
        <v>0</v>
      </c>
    </row>
    <row r="392" spans="1:51" ht="22.5" hidden="1" customHeight="1">
      <c r="A392" s="38"/>
      <c r="B392" s="107"/>
      <c r="C392" s="143"/>
      <c r="D392" s="107"/>
      <c r="E392" s="143"/>
      <c r="F392" s="235"/>
      <c r="G392" s="309" t="s">
        <v>38</v>
      </c>
      <c r="H392" s="345"/>
      <c r="I392" s="345"/>
      <c r="J392" s="345"/>
      <c r="K392" s="345"/>
      <c r="L392" s="345"/>
      <c r="M392" s="345"/>
      <c r="N392" s="345"/>
      <c r="O392" s="345"/>
      <c r="P392" s="413"/>
      <c r="Q392" s="435" t="s">
        <v>403</v>
      </c>
      <c r="R392" s="345"/>
      <c r="S392" s="345"/>
      <c r="T392" s="345"/>
      <c r="U392" s="345"/>
      <c r="V392" s="345"/>
      <c r="W392" s="345"/>
      <c r="X392" s="345"/>
      <c r="Y392" s="345"/>
      <c r="Z392" s="345"/>
      <c r="AA392" s="345"/>
      <c r="AB392" s="604" t="s">
        <v>404</v>
      </c>
      <c r="AC392" s="345"/>
      <c r="AD392" s="413"/>
      <c r="AE392" s="435" t="s">
        <v>329</v>
      </c>
      <c r="AF392" s="345"/>
      <c r="AG392" s="345"/>
      <c r="AH392" s="345"/>
      <c r="AI392" s="345"/>
      <c r="AJ392" s="345"/>
      <c r="AK392" s="345"/>
      <c r="AL392" s="345"/>
      <c r="AM392" s="345"/>
      <c r="AN392" s="345"/>
      <c r="AO392" s="345"/>
      <c r="AP392" s="345"/>
      <c r="AQ392" s="345"/>
      <c r="AR392" s="345"/>
      <c r="AS392" s="345"/>
      <c r="AT392" s="345"/>
      <c r="AU392" s="345"/>
      <c r="AV392" s="345"/>
      <c r="AW392" s="345"/>
      <c r="AX392" s="830"/>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5"/>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11"/>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2"/>
      <c r="R394" s="456"/>
      <c r="S394" s="456"/>
      <c r="T394" s="456"/>
      <c r="U394" s="456"/>
      <c r="V394" s="456"/>
      <c r="W394" s="456"/>
      <c r="X394" s="456"/>
      <c r="Y394" s="456"/>
      <c r="Z394" s="456"/>
      <c r="AA394" s="576"/>
      <c r="AB394" s="606"/>
      <c r="AC394" s="622"/>
      <c r="AD394" s="622"/>
      <c r="AE394" s="203"/>
      <c r="AF394" s="203"/>
      <c r="AG394" s="203"/>
      <c r="AH394" s="203"/>
      <c r="AI394" s="203"/>
      <c r="AJ394" s="203"/>
      <c r="AK394" s="203"/>
      <c r="AL394" s="203"/>
      <c r="AM394" s="203"/>
      <c r="AN394" s="203"/>
      <c r="AO394" s="203"/>
      <c r="AP394" s="203"/>
      <c r="AQ394" s="203"/>
      <c r="AR394" s="203"/>
      <c r="AS394" s="203"/>
      <c r="AT394" s="203"/>
      <c r="AU394" s="203"/>
      <c r="AV394" s="203"/>
      <c r="AW394" s="203"/>
      <c r="AX394" s="831"/>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3"/>
      <c r="R395" s="457"/>
      <c r="S395" s="457"/>
      <c r="T395" s="457"/>
      <c r="U395" s="457"/>
      <c r="V395" s="457"/>
      <c r="W395" s="457"/>
      <c r="X395" s="457"/>
      <c r="Y395" s="457"/>
      <c r="Z395" s="457"/>
      <c r="AA395" s="577"/>
      <c r="AB395" s="607"/>
      <c r="AC395" s="623"/>
      <c r="AD395" s="623"/>
      <c r="AE395" s="203"/>
      <c r="AF395" s="203"/>
      <c r="AG395" s="203"/>
      <c r="AH395" s="203"/>
      <c r="AI395" s="203"/>
      <c r="AJ395" s="203"/>
      <c r="AK395" s="203"/>
      <c r="AL395" s="203"/>
      <c r="AM395" s="203"/>
      <c r="AN395" s="203"/>
      <c r="AO395" s="203"/>
      <c r="AP395" s="203"/>
      <c r="AQ395" s="203"/>
      <c r="AR395" s="203"/>
      <c r="AS395" s="203"/>
      <c r="AT395" s="203"/>
      <c r="AU395" s="203"/>
      <c r="AV395" s="203"/>
      <c r="AW395" s="203"/>
      <c r="AX395" s="831"/>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3"/>
      <c r="R396" s="457"/>
      <c r="S396" s="457"/>
      <c r="T396" s="457"/>
      <c r="U396" s="457"/>
      <c r="V396" s="457"/>
      <c r="W396" s="457"/>
      <c r="X396" s="457"/>
      <c r="Y396" s="457"/>
      <c r="Z396" s="457"/>
      <c r="AA396" s="577"/>
      <c r="AB396" s="607"/>
      <c r="AC396" s="623"/>
      <c r="AD396" s="623"/>
      <c r="AE396" s="166" t="s">
        <v>330</v>
      </c>
      <c r="AF396" s="166"/>
      <c r="AG396" s="166"/>
      <c r="AH396" s="166"/>
      <c r="AI396" s="166"/>
      <c r="AJ396" s="166"/>
      <c r="AK396" s="166"/>
      <c r="AL396" s="166"/>
      <c r="AM396" s="166"/>
      <c r="AN396" s="166"/>
      <c r="AO396" s="166"/>
      <c r="AP396" s="166"/>
      <c r="AQ396" s="166"/>
      <c r="AR396" s="166"/>
      <c r="AS396" s="166"/>
      <c r="AT396" s="166"/>
      <c r="AU396" s="166"/>
      <c r="AV396" s="166"/>
      <c r="AW396" s="166"/>
      <c r="AX396" s="832"/>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3"/>
      <c r="R397" s="457"/>
      <c r="S397" s="457"/>
      <c r="T397" s="457"/>
      <c r="U397" s="457"/>
      <c r="V397" s="457"/>
      <c r="W397" s="457"/>
      <c r="X397" s="457"/>
      <c r="Y397" s="457"/>
      <c r="Z397" s="457"/>
      <c r="AA397" s="577"/>
      <c r="AB397" s="607"/>
      <c r="AC397" s="623"/>
      <c r="AD397" s="623"/>
      <c r="AE397" s="191"/>
      <c r="AF397" s="238"/>
      <c r="AG397" s="238"/>
      <c r="AH397" s="238"/>
      <c r="AI397" s="238"/>
      <c r="AJ397" s="238"/>
      <c r="AK397" s="238"/>
      <c r="AL397" s="238"/>
      <c r="AM397" s="238"/>
      <c r="AN397" s="238"/>
      <c r="AO397" s="238"/>
      <c r="AP397" s="238"/>
      <c r="AQ397" s="238"/>
      <c r="AR397" s="238"/>
      <c r="AS397" s="238"/>
      <c r="AT397" s="238"/>
      <c r="AU397" s="238"/>
      <c r="AV397" s="238"/>
      <c r="AW397" s="238"/>
      <c r="AX397" s="833"/>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4"/>
      <c r="R398" s="458"/>
      <c r="S398" s="458"/>
      <c r="T398" s="458"/>
      <c r="U398" s="458"/>
      <c r="V398" s="458"/>
      <c r="W398" s="458"/>
      <c r="X398" s="458"/>
      <c r="Y398" s="458"/>
      <c r="Z398" s="458"/>
      <c r="AA398" s="578"/>
      <c r="AB398" s="608"/>
      <c r="AC398" s="624"/>
      <c r="AD398" s="624"/>
      <c r="AE398" s="194"/>
      <c r="AF398" s="241"/>
      <c r="AG398" s="241"/>
      <c r="AH398" s="241"/>
      <c r="AI398" s="241"/>
      <c r="AJ398" s="241"/>
      <c r="AK398" s="241"/>
      <c r="AL398" s="241"/>
      <c r="AM398" s="241"/>
      <c r="AN398" s="241"/>
      <c r="AO398" s="241"/>
      <c r="AP398" s="241"/>
      <c r="AQ398" s="241"/>
      <c r="AR398" s="241"/>
      <c r="AS398" s="241"/>
      <c r="AT398" s="241"/>
      <c r="AU398" s="241"/>
      <c r="AV398" s="241"/>
      <c r="AW398" s="241"/>
      <c r="AX398" s="834"/>
      <c r="AY398">
        <f t="shared" si="26"/>
        <v>0</v>
      </c>
    </row>
    <row r="399" spans="1:51" ht="22.5" hidden="1" customHeight="1">
      <c r="A399" s="38"/>
      <c r="B399" s="107"/>
      <c r="C399" s="143"/>
      <c r="D399" s="107"/>
      <c r="E399" s="143"/>
      <c r="F399" s="235"/>
      <c r="G399" s="309" t="s">
        <v>38</v>
      </c>
      <c r="H399" s="345"/>
      <c r="I399" s="345"/>
      <c r="J399" s="345"/>
      <c r="K399" s="345"/>
      <c r="L399" s="345"/>
      <c r="M399" s="345"/>
      <c r="N399" s="345"/>
      <c r="O399" s="345"/>
      <c r="P399" s="413"/>
      <c r="Q399" s="435" t="s">
        <v>403</v>
      </c>
      <c r="R399" s="345"/>
      <c r="S399" s="345"/>
      <c r="T399" s="345"/>
      <c r="U399" s="345"/>
      <c r="V399" s="345"/>
      <c r="W399" s="345"/>
      <c r="X399" s="345"/>
      <c r="Y399" s="345"/>
      <c r="Z399" s="345"/>
      <c r="AA399" s="345"/>
      <c r="AB399" s="604" t="s">
        <v>404</v>
      </c>
      <c r="AC399" s="345"/>
      <c r="AD399" s="413"/>
      <c r="AE399" s="677" t="s">
        <v>329</v>
      </c>
      <c r="AF399" s="697"/>
      <c r="AG399" s="697"/>
      <c r="AH399" s="697"/>
      <c r="AI399" s="697"/>
      <c r="AJ399" s="697"/>
      <c r="AK399" s="697"/>
      <c r="AL399" s="697"/>
      <c r="AM399" s="697"/>
      <c r="AN399" s="697"/>
      <c r="AO399" s="697"/>
      <c r="AP399" s="697"/>
      <c r="AQ399" s="697"/>
      <c r="AR399" s="697"/>
      <c r="AS399" s="697"/>
      <c r="AT399" s="697"/>
      <c r="AU399" s="697"/>
      <c r="AV399" s="697"/>
      <c r="AW399" s="697"/>
      <c r="AX399" s="810"/>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5"/>
      <c r="AC400" s="346"/>
      <c r="AD400" s="414"/>
      <c r="AE400" s="678"/>
      <c r="AF400" s="698"/>
      <c r="AG400" s="698"/>
      <c r="AH400" s="698"/>
      <c r="AI400" s="698"/>
      <c r="AJ400" s="698"/>
      <c r="AK400" s="698"/>
      <c r="AL400" s="698"/>
      <c r="AM400" s="698"/>
      <c r="AN400" s="698"/>
      <c r="AO400" s="698"/>
      <c r="AP400" s="698"/>
      <c r="AQ400" s="698"/>
      <c r="AR400" s="698"/>
      <c r="AS400" s="698"/>
      <c r="AT400" s="698"/>
      <c r="AU400" s="698"/>
      <c r="AV400" s="698"/>
      <c r="AW400" s="698"/>
      <c r="AX400" s="835"/>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2"/>
      <c r="R401" s="456"/>
      <c r="S401" s="456"/>
      <c r="T401" s="456"/>
      <c r="U401" s="456"/>
      <c r="V401" s="456"/>
      <c r="W401" s="456"/>
      <c r="X401" s="456"/>
      <c r="Y401" s="456"/>
      <c r="Z401" s="456"/>
      <c r="AA401" s="576"/>
      <c r="AB401" s="606"/>
      <c r="AC401" s="622"/>
      <c r="AD401" s="622"/>
      <c r="AE401" s="203"/>
      <c r="AF401" s="203"/>
      <c r="AG401" s="203"/>
      <c r="AH401" s="203"/>
      <c r="AI401" s="203"/>
      <c r="AJ401" s="203"/>
      <c r="AK401" s="203"/>
      <c r="AL401" s="203"/>
      <c r="AM401" s="203"/>
      <c r="AN401" s="203"/>
      <c r="AO401" s="203"/>
      <c r="AP401" s="203"/>
      <c r="AQ401" s="203"/>
      <c r="AR401" s="203"/>
      <c r="AS401" s="203"/>
      <c r="AT401" s="203"/>
      <c r="AU401" s="203"/>
      <c r="AV401" s="203"/>
      <c r="AW401" s="203"/>
      <c r="AX401" s="831"/>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3"/>
      <c r="R402" s="457"/>
      <c r="S402" s="457"/>
      <c r="T402" s="457"/>
      <c r="U402" s="457"/>
      <c r="V402" s="457"/>
      <c r="W402" s="457"/>
      <c r="X402" s="457"/>
      <c r="Y402" s="457"/>
      <c r="Z402" s="457"/>
      <c r="AA402" s="577"/>
      <c r="AB402" s="607"/>
      <c r="AC402" s="623"/>
      <c r="AD402" s="623"/>
      <c r="AE402" s="203"/>
      <c r="AF402" s="203"/>
      <c r="AG402" s="203"/>
      <c r="AH402" s="203"/>
      <c r="AI402" s="203"/>
      <c r="AJ402" s="203"/>
      <c r="AK402" s="203"/>
      <c r="AL402" s="203"/>
      <c r="AM402" s="203"/>
      <c r="AN402" s="203"/>
      <c r="AO402" s="203"/>
      <c r="AP402" s="203"/>
      <c r="AQ402" s="203"/>
      <c r="AR402" s="203"/>
      <c r="AS402" s="203"/>
      <c r="AT402" s="203"/>
      <c r="AU402" s="203"/>
      <c r="AV402" s="203"/>
      <c r="AW402" s="203"/>
      <c r="AX402" s="831"/>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3"/>
      <c r="R403" s="457"/>
      <c r="S403" s="457"/>
      <c r="T403" s="457"/>
      <c r="U403" s="457"/>
      <c r="V403" s="457"/>
      <c r="W403" s="457"/>
      <c r="X403" s="457"/>
      <c r="Y403" s="457"/>
      <c r="Z403" s="457"/>
      <c r="AA403" s="577"/>
      <c r="AB403" s="607"/>
      <c r="AC403" s="623"/>
      <c r="AD403" s="623"/>
      <c r="AE403" s="166" t="s">
        <v>330</v>
      </c>
      <c r="AF403" s="166"/>
      <c r="AG403" s="166"/>
      <c r="AH403" s="166"/>
      <c r="AI403" s="166"/>
      <c r="AJ403" s="166"/>
      <c r="AK403" s="166"/>
      <c r="AL403" s="166"/>
      <c r="AM403" s="166"/>
      <c r="AN403" s="166"/>
      <c r="AO403" s="166"/>
      <c r="AP403" s="166"/>
      <c r="AQ403" s="166"/>
      <c r="AR403" s="166"/>
      <c r="AS403" s="166"/>
      <c r="AT403" s="166"/>
      <c r="AU403" s="166"/>
      <c r="AV403" s="166"/>
      <c r="AW403" s="166"/>
      <c r="AX403" s="832"/>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3"/>
      <c r="R404" s="457"/>
      <c r="S404" s="457"/>
      <c r="T404" s="457"/>
      <c r="U404" s="457"/>
      <c r="V404" s="457"/>
      <c r="W404" s="457"/>
      <c r="X404" s="457"/>
      <c r="Y404" s="457"/>
      <c r="Z404" s="457"/>
      <c r="AA404" s="577"/>
      <c r="AB404" s="607"/>
      <c r="AC404" s="623"/>
      <c r="AD404" s="623"/>
      <c r="AE404" s="191"/>
      <c r="AF404" s="238"/>
      <c r="AG404" s="238"/>
      <c r="AH404" s="238"/>
      <c r="AI404" s="238"/>
      <c r="AJ404" s="238"/>
      <c r="AK404" s="238"/>
      <c r="AL404" s="238"/>
      <c r="AM404" s="238"/>
      <c r="AN404" s="238"/>
      <c r="AO404" s="238"/>
      <c r="AP404" s="238"/>
      <c r="AQ404" s="238"/>
      <c r="AR404" s="238"/>
      <c r="AS404" s="238"/>
      <c r="AT404" s="238"/>
      <c r="AU404" s="238"/>
      <c r="AV404" s="238"/>
      <c r="AW404" s="238"/>
      <c r="AX404" s="833"/>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4"/>
      <c r="R405" s="458"/>
      <c r="S405" s="458"/>
      <c r="T405" s="458"/>
      <c r="U405" s="458"/>
      <c r="V405" s="458"/>
      <c r="W405" s="458"/>
      <c r="X405" s="458"/>
      <c r="Y405" s="458"/>
      <c r="Z405" s="458"/>
      <c r="AA405" s="578"/>
      <c r="AB405" s="608"/>
      <c r="AC405" s="624"/>
      <c r="AD405" s="624"/>
      <c r="AE405" s="194"/>
      <c r="AF405" s="241"/>
      <c r="AG405" s="241"/>
      <c r="AH405" s="241"/>
      <c r="AI405" s="241"/>
      <c r="AJ405" s="241"/>
      <c r="AK405" s="241"/>
      <c r="AL405" s="241"/>
      <c r="AM405" s="241"/>
      <c r="AN405" s="241"/>
      <c r="AO405" s="241"/>
      <c r="AP405" s="241"/>
      <c r="AQ405" s="241"/>
      <c r="AR405" s="241"/>
      <c r="AS405" s="241"/>
      <c r="AT405" s="241"/>
      <c r="AU405" s="241"/>
      <c r="AV405" s="241"/>
      <c r="AW405" s="241"/>
      <c r="AX405" s="834"/>
      <c r="AY405">
        <f t="shared" si="27"/>
        <v>0</v>
      </c>
    </row>
    <row r="406" spans="1:51" ht="22.5" hidden="1" customHeight="1">
      <c r="A406" s="38"/>
      <c r="B406" s="107"/>
      <c r="C406" s="143"/>
      <c r="D406" s="107"/>
      <c r="E406" s="143"/>
      <c r="F406" s="235"/>
      <c r="G406" s="309" t="s">
        <v>38</v>
      </c>
      <c r="H406" s="345"/>
      <c r="I406" s="345"/>
      <c r="J406" s="345"/>
      <c r="K406" s="345"/>
      <c r="L406" s="345"/>
      <c r="M406" s="345"/>
      <c r="N406" s="345"/>
      <c r="O406" s="345"/>
      <c r="P406" s="413"/>
      <c r="Q406" s="435" t="s">
        <v>403</v>
      </c>
      <c r="R406" s="345"/>
      <c r="S406" s="345"/>
      <c r="T406" s="345"/>
      <c r="U406" s="345"/>
      <c r="V406" s="345"/>
      <c r="W406" s="345"/>
      <c r="X406" s="345"/>
      <c r="Y406" s="345"/>
      <c r="Z406" s="345"/>
      <c r="AA406" s="345"/>
      <c r="AB406" s="604" t="s">
        <v>404</v>
      </c>
      <c r="AC406" s="345"/>
      <c r="AD406" s="413"/>
      <c r="AE406" s="677" t="s">
        <v>329</v>
      </c>
      <c r="AF406" s="697"/>
      <c r="AG406" s="697"/>
      <c r="AH406" s="697"/>
      <c r="AI406" s="697"/>
      <c r="AJ406" s="697"/>
      <c r="AK406" s="697"/>
      <c r="AL406" s="697"/>
      <c r="AM406" s="697"/>
      <c r="AN406" s="697"/>
      <c r="AO406" s="697"/>
      <c r="AP406" s="697"/>
      <c r="AQ406" s="697"/>
      <c r="AR406" s="697"/>
      <c r="AS406" s="697"/>
      <c r="AT406" s="697"/>
      <c r="AU406" s="697"/>
      <c r="AV406" s="697"/>
      <c r="AW406" s="697"/>
      <c r="AX406" s="810"/>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5"/>
      <c r="AC407" s="346"/>
      <c r="AD407" s="414"/>
      <c r="AE407" s="678"/>
      <c r="AF407" s="698"/>
      <c r="AG407" s="698"/>
      <c r="AH407" s="698"/>
      <c r="AI407" s="698"/>
      <c r="AJ407" s="698"/>
      <c r="AK407" s="698"/>
      <c r="AL407" s="698"/>
      <c r="AM407" s="698"/>
      <c r="AN407" s="698"/>
      <c r="AO407" s="698"/>
      <c r="AP407" s="698"/>
      <c r="AQ407" s="698"/>
      <c r="AR407" s="698"/>
      <c r="AS407" s="698"/>
      <c r="AT407" s="698"/>
      <c r="AU407" s="698"/>
      <c r="AV407" s="698"/>
      <c r="AW407" s="698"/>
      <c r="AX407" s="835"/>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2"/>
      <c r="R408" s="456"/>
      <c r="S408" s="456"/>
      <c r="T408" s="456"/>
      <c r="U408" s="456"/>
      <c r="V408" s="456"/>
      <c r="W408" s="456"/>
      <c r="X408" s="456"/>
      <c r="Y408" s="456"/>
      <c r="Z408" s="456"/>
      <c r="AA408" s="576"/>
      <c r="AB408" s="606"/>
      <c r="AC408" s="622"/>
      <c r="AD408" s="622"/>
      <c r="AE408" s="203"/>
      <c r="AF408" s="203"/>
      <c r="AG408" s="203"/>
      <c r="AH408" s="203"/>
      <c r="AI408" s="203"/>
      <c r="AJ408" s="203"/>
      <c r="AK408" s="203"/>
      <c r="AL408" s="203"/>
      <c r="AM408" s="203"/>
      <c r="AN408" s="203"/>
      <c r="AO408" s="203"/>
      <c r="AP408" s="203"/>
      <c r="AQ408" s="203"/>
      <c r="AR408" s="203"/>
      <c r="AS408" s="203"/>
      <c r="AT408" s="203"/>
      <c r="AU408" s="203"/>
      <c r="AV408" s="203"/>
      <c r="AW408" s="203"/>
      <c r="AX408" s="831"/>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3"/>
      <c r="R409" s="457"/>
      <c r="S409" s="457"/>
      <c r="T409" s="457"/>
      <c r="U409" s="457"/>
      <c r="V409" s="457"/>
      <c r="W409" s="457"/>
      <c r="X409" s="457"/>
      <c r="Y409" s="457"/>
      <c r="Z409" s="457"/>
      <c r="AA409" s="577"/>
      <c r="AB409" s="607"/>
      <c r="AC409" s="623"/>
      <c r="AD409" s="623"/>
      <c r="AE409" s="203"/>
      <c r="AF409" s="203"/>
      <c r="AG409" s="203"/>
      <c r="AH409" s="203"/>
      <c r="AI409" s="203"/>
      <c r="AJ409" s="203"/>
      <c r="AK409" s="203"/>
      <c r="AL409" s="203"/>
      <c r="AM409" s="203"/>
      <c r="AN409" s="203"/>
      <c r="AO409" s="203"/>
      <c r="AP409" s="203"/>
      <c r="AQ409" s="203"/>
      <c r="AR409" s="203"/>
      <c r="AS409" s="203"/>
      <c r="AT409" s="203"/>
      <c r="AU409" s="203"/>
      <c r="AV409" s="203"/>
      <c r="AW409" s="203"/>
      <c r="AX409" s="831"/>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3"/>
      <c r="R410" s="457"/>
      <c r="S410" s="457"/>
      <c r="T410" s="457"/>
      <c r="U410" s="457"/>
      <c r="V410" s="457"/>
      <c r="W410" s="457"/>
      <c r="X410" s="457"/>
      <c r="Y410" s="457"/>
      <c r="Z410" s="457"/>
      <c r="AA410" s="577"/>
      <c r="AB410" s="607"/>
      <c r="AC410" s="623"/>
      <c r="AD410" s="623"/>
      <c r="AE410" s="166" t="s">
        <v>330</v>
      </c>
      <c r="AF410" s="166"/>
      <c r="AG410" s="166"/>
      <c r="AH410" s="166"/>
      <c r="AI410" s="166"/>
      <c r="AJ410" s="166"/>
      <c r="AK410" s="166"/>
      <c r="AL410" s="166"/>
      <c r="AM410" s="166"/>
      <c r="AN410" s="166"/>
      <c r="AO410" s="166"/>
      <c r="AP410" s="166"/>
      <c r="AQ410" s="166"/>
      <c r="AR410" s="166"/>
      <c r="AS410" s="166"/>
      <c r="AT410" s="166"/>
      <c r="AU410" s="166"/>
      <c r="AV410" s="166"/>
      <c r="AW410" s="166"/>
      <c r="AX410" s="832"/>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3"/>
      <c r="R411" s="457"/>
      <c r="S411" s="457"/>
      <c r="T411" s="457"/>
      <c r="U411" s="457"/>
      <c r="V411" s="457"/>
      <c r="W411" s="457"/>
      <c r="X411" s="457"/>
      <c r="Y411" s="457"/>
      <c r="Z411" s="457"/>
      <c r="AA411" s="577"/>
      <c r="AB411" s="607"/>
      <c r="AC411" s="623"/>
      <c r="AD411" s="623"/>
      <c r="AE411" s="191"/>
      <c r="AF411" s="238"/>
      <c r="AG411" s="238"/>
      <c r="AH411" s="238"/>
      <c r="AI411" s="238"/>
      <c r="AJ411" s="238"/>
      <c r="AK411" s="238"/>
      <c r="AL411" s="238"/>
      <c r="AM411" s="238"/>
      <c r="AN411" s="238"/>
      <c r="AO411" s="238"/>
      <c r="AP411" s="238"/>
      <c r="AQ411" s="238"/>
      <c r="AR411" s="238"/>
      <c r="AS411" s="238"/>
      <c r="AT411" s="238"/>
      <c r="AU411" s="238"/>
      <c r="AV411" s="238"/>
      <c r="AW411" s="238"/>
      <c r="AX411" s="833"/>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4"/>
      <c r="R412" s="458"/>
      <c r="S412" s="458"/>
      <c r="T412" s="458"/>
      <c r="U412" s="458"/>
      <c r="V412" s="458"/>
      <c r="W412" s="458"/>
      <c r="X412" s="458"/>
      <c r="Y412" s="458"/>
      <c r="Z412" s="458"/>
      <c r="AA412" s="578"/>
      <c r="AB412" s="608"/>
      <c r="AC412" s="624"/>
      <c r="AD412" s="624"/>
      <c r="AE412" s="194"/>
      <c r="AF412" s="241"/>
      <c r="AG412" s="241"/>
      <c r="AH412" s="241"/>
      <c r="AI412" s="241"/>
      <c r="AJ412" s="241"/>
      <c r="AK412" s="241"/>
      <c r="AL412" s="241"/>
      <c r="AM412" s="241"/>
      <c r="AN412" s="241"/>
      <c r="AO412" s="241"/>
      <c r="AP412" s="241"/>
      <c r="AQ412" s="241"/>
      <c r="AR412" s="241"/>
      <c r="AS412" s="241"/>
      <c r="AT412" s="241"/>
      <c r="AU412" s="241"/>
      <c r="AV412" s="241"/>
      <c r="AW412" s="241"/>
      <c r="AX412" s="834"/>
      <c r="AY412">
        <f t="shared" si="28"/>
        <v>0</v>
      </c>
    </row>
    <row r="413" spans="1:51" ht="22.5" hidden="1" customHeight="1">
      <c r="A413" s="38"/>
      <c r="B413" s="107"/>
      <c r="C413" s="143"/>
      <c r="D413" s="107"/>
      <c r="E413" s="143"/>
      <c r="F413" s="235"/>
      <c r="G413" s="309" t="s">
        <v>38</v>
      </c>
      <c r="H413" s="345"/>
      <c r="I413" s="345"/>
      <c r="J413" s="345"/>
      <c r="K413" s="345"/>
      <c r="L413" s="345"/>
      <c r="M413" s="345"/>
      <c r="N413" s="345"/>
      <c r="O413" s="345"/>
      <c r="P413" s="413"/>
      <c r="Q413" s="435" t="s">
        <v>403</v>
      </c>
      <c r="R413" s="345"/>
      <c r="S413" s="345"/>
      <c r="T413" s="345"/>
      <c r="U413" s="345"/>
      <c r="V413" s="345"/>
      <c r="W413" s="345"/>
      <c r="X413" s="345"/>
      <c r="Y413" s="345"/>
      <c r="Z413" s="345"/>
      <c r="AA413" s="345"/>
      <c r="AB413" s="604" t="s">
        <v>404</v>
      </c>
      <c r="AC413" s="345"/>
      <c r="AD413" s="413"/>
      <c r="AE413" s="677" t="s">
        <v>329</v>
      </c>
      <c r="AF413" s="697"/>
      <c r="AG413" s="697"/>
      <c r="AH413" s="697"/>
      <c r="AI413" s="697"/>
      <c r="AJ413" s="697"/>
      <c r="AK413" s="697"/>
      <c r="AL413" s="697"/>
      <c r="AM413" s="697"/>
      <c r="AN413" s="697"/>
      <c r="AO413" s="697"/>
      <c r="AP413" s="697"/>
      <c r="AQ413" s="697"/>
      <c r="AR413" s="697"/>
      <c r="AS413" s="697"/>
      <c r="AT413" s="697"/>
      <c r="AU413" s="697"/>
      <c r="AV413" s="697"/>
      <c r="AW413" s="697"/>
      <c r="AX413" s="810"/>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5"/>
      <c r="AC414" s="346"/>
      <c r="AD414" s="414"/>
      <c r="AE414" s="678"/>
      <c r="AF414" s="698"/>
      <c r="AG414" s="698"/>
      <c r="AH414" s="698"/>
      <c r="AI414" s="698"/>
      <c r="AJ414" s="698"/>
      <c r="AK414" s="698"/>
      <c r="AL414" s="698"/>
      <c r="AM414" s="698"/>
      <c r="AN414" s="698"/>
      <c r="AO414" s="698"/>
      <c r="AP414" s="698"/>
      <c r="AQ414" s="698"/>
      <c r="AR414" s="698"/>
      <c r="AS414" s="698"/>
      <c r="AT414" s="698"/>
      <c r="AU414" s="698"/>
      <c r="AV414" s="698"/>
      <c r="AW414" s="698"/>
      <c r="AX414" s="835"/>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2"/>
      <c r="R415" s="456"/>
      <c r="S415" s="456"/>
      <c r="T415" s="456"/>
      <c r="U415" s="456"/>
      <c r="V415" s="456"/>
      <c r="W415" s="456"/>
      <c r="X415" s="456"/>
      <c r="Y415" s="456"/>
      <c r="Z415" s="456"/>
      <c r="AA415" s="576"/>
      <c r="AB415" s="606"/>
      <c r="AC415" s="622"/>
      <c r="AD415" s="622"/>
      <c r="AE415" s="203"/>
      <c r="AF415" s="203"/>
      <c r="AG415" s="203"/>
      <c r="AH415" s="203"/>
      <c r="AI415" s="203"/>
      <c r="AJ415" s="203"/>
      <c r="AK415" s="203"/>
      <c r="AL415" s="203"/>
      <c r="AM415" s="203"/>
      <c r="AN415" s="203"/>
      <c r="AO415" s="203"/>
      <c r="AP415" s="203"/>
      <c r="AQ415" s="203"/>
      <c r="AR415" s="203"/>
      <c r="AS415" s="203"/>
      <c r="AT415" s="203"/>
      <c r="AU415" s="203"/>
      <c r="AV415" s="203"/>
      <c r="AW415" s="203"/>
      <c r="AX415" s="831"/>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3"/>
      <c r="R416" s="457"/>
      <c r="S416" s="457"/>
      <c r="T416" s="457"/>
      <c r="U416" s="457"/>
      <c r="V416" s="457"/>
      <c r="W416" s="457"/>
      <c r="X416" s="457"/>
      <c r="Y416" s="457"/>
      <c r="Z416" s="457"/>
      <c r="AA416" s="577"/>
      <c r="AB416" s="607"/>
      <c r="AC416" s="623"/>
      <c r="AD416" s="623"/>
      <c r="AE416" s="203"/>
      <c r="AF416" s="203"/>
      <c r="AG416" s="203"/>
      <c r="AH416" s="203"/>
      <c r="AI416" s="203"/>
      <c r="AJ416" s="203"/>
      <c r="AK416" s="203"/>
      <c r="AL416" s="203"/>
      <c r="AM416" s="203"/>
      <c r="AN416" s="203"/>
      <c r="AO416" s="203"/>
      <c r="AP416" s="203"/>
      <c r="AQ416" s="203"/>
      <c r="AR416" s="203"/>
      <c r="AS416" s="203"/>
      <c r="AT416" s="203"/>
      <c r="AU416" s="203"/>
      <c r="AV416" s="203"/>
      <c r="AW416" s="203"/>
      <c r="AX416" s="831"/>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3"/>
      <c r="R417" s="457"/>
      <c r="S417" s="457"/>
      <c r="T417" s="457"/>
      <c r="U417" s="457"/>
      <c r="V417" s="457"/>
      <c r="W417" s="457"/>
      <c r="X417" s="457"/>
      <c r="Y417" s="457"/>
      <c r="Z417" s="457"/>
      <c r="AA417" s="577"/>
      <c r="AB417" s="607"/>
      <c r="AC417" s="623"/>
      <c r="AD417" s="623"/>
      <c r="AE417" s="166" t="s">
        <v>330</v>
      </c>
      <c r="AF417" s="166"/>
      <c r="AG417" s="166"/>
      <c r="AH417" s="166"/>
      <c r="AI417" s="166"/>
      <c r="AJ417" s="166"/>
      <c r="AK417" s="166"/>
      <c r="AL417" s="166"/>
      <c r="AM417" s="166"/>
      <c r="AN417" s="166"/>
      <c r="AO417" s="166"/>
      <c r="AP417" s="166"/>
      <c r="AQ417" s="166"/>
      <c r="AR417" s="166"/>
      <c r="AS417" s="166"/>
      <c r="AT417" s="166"/>
      <c r="AU417" s="166"/>
      <c r="AV417" s="166"/>
      <c r="AW417" s="166"/>
      <c r="AX417" s="832"/>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3"/>
      <c r="R418" s="457"/>
      <c r="S418" s="457"/>
      <c r="T418" s="457"/>
      <c r="U418" s="457"/>
      <c r="V418" s="457"/>
      <c r="W418" s="457"/>
      <c r="X418" s="457"/>
      <c r="Y418" s="457"/>
      <c r="Z418" s="457"/>
      <c r="AA418" s="577"/>
      <c r="AB418" s="607"/>
      <c r="AC418" s="623"/>
      <c r="AD418" s="623"/>
      <c r="AE418" s="191"/>
      <c r="AF418" s="238"/>
      <c r="AG418" s="238"/>
      <c r="AH418" s="238"/>
      <c r="AI418" s="238"/>
      <c r="AJ418" s="238"/>
      <c r="AK418" s="238"/>
      <c r="AL418" s="238"/>
      <c r="AM418" s="238"/>
      <c r="AN418" s="238"/>
      <c r="AO418" s="238"/>
      <c r="AP418" s="238"/>
      <c r="AQ418" s="238"/>
      <c r="AR418" s="238"/>
      <c r="AS418" s="238"/>
      <c r="AT418" s="238"/>
      <c r="AU418" s="238"/>
      <c r="AV418" s="238"/>
      <c r="AW418" s="238"/>
      <c r="AX418" s="833"/>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4"/>
      <c r="R419" s="458"/>
      <c r="S419" s="458"/>
      <c r="T419" s="458"/>
      <c r="U419" s="458"/>
      <c r="V419" s="458"/>
      <c r="W419" s="458"/>
      <c r="X419" s="458"/>
      <c r="Y419" s="458"/>
      <c r="Z419" s="458"/>
      <c r="AA419" s="578"/>
      <c r="AB419" s="608"/>
      <c r="AC419" s="624"/>
      <c r="AD419" s="624"/>
      <c r="AE419" s="194"/>
      <c r="AF419" s="241"/>
      <c r="AG419" s="241"/>
      <c r="AH419" s="241"/>
      <c r="AI419" s="241"/>
      <c r="AJ419" s="241"/>
      <c r="AK419" s="241"/>
      <c r="AL419" s="241"/>
      <c r="AM419" s="241"/>
      <c r="AN419" s="241"/>
      <c r="AO419" s="241"/>
      <c r="AP419" s="241"/>
      <c r="AQ419" s="241"/>
      <c r="AR419" s="241"/>
      <c r="AS419" s="241"/>
      <c r="AT419" s="241"/>
      <c r="AU419" s="241"/>
      <c r="AV419" s="241"/>
      <c r="AW419" s="241"/>
      <c r="AX419" s="834"/>
      <c r="AY419">
        <f t="shared" si="29"/>
        <v>0</v>
      </c>
    </row>
    <row r="420" spans="1:51" ht="22.5" hidden="1" customHeight="1">
      <c r="A420" s="38"/>
      <c r="B420" s="107"/>
      <c r="C420" s="143"/>
      <c r="D420" s="107"/>
      <c r="E420" s="143"/>
      <c r="F420" s="235"/>
      <c r="G420" s="309" t="s">
        <v>38</v>
      </c>
      <c r="H420" s="345"/>
      <c r="I420" s="345"/>
      <c r="J420" s="345"/>
      <c r="K420" s="345"/>
      <c r="L420" s="345"/>
      <c r="M420" s="345"/>
      <c r="N420" s="345"/>
      <c r="O420" s="345"/>
      <c r="P420" s="413"/>
      <c r="Q420" s="435" t="s">
        <v>403</v>
      </c>
      <c r="R420" s="345"/>
      <c r="S420" s="345"/>
      <c r="T420" s="345"/>
      <c r="U420" s="345"/>
      <c r="V420" s="345"/>
      <c r="W420" s="345"/>
      <c r="X420" s="345"/>
      <c r="Y420" s="345"/>
      <c r="Z420" s="345"/>
      <c r="AA420" s="345"/>
      <c r="AB420" s="604" t="s">
        <v>404</v>
      </c>
      <c r="AC420" s="345"/>
      <c r="AD420" s="413"/>
      <c r="AE420" s="677" t="s">
        <v>329</v>
      </c>
      <c r="AF420" s="697"/>
      <c r="AG420" s="697"/>
      <c r="AH420" s="697"/>
      <c r="AI420" s="697"/>
      <c r="AJ420" s="697"/>
      <c r="AK420" s="697"/>
      <c r="AL420" s="697"/>
      <c r="AM420" s="697"/>
      <c r="AN420" s="697"/>
      <c r="AO420" s="697"/>
      <c r="AP420" s="697"/>
      <c r="AQ420" s="697"/>
      <c r="AR420" s="697"/>
      <c r="AS420" s="697"/>
      <c r="AT420" s="697"/>
      <c r="AU420" s="697"/>
      <c r="AV420" s="697"/>
      <c r="AW420" s="697"/>
      <c r="AX420" s="810"/>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5"/>
      <c r="AC421" s="346"/>
      <c r="AD421" s="414"/>
      <c r="AE421" s="678"/>
      <c r="AF421" s="698"/>
      <c r="AG421" s="698"/>
      <c r="AH421" s="698"/>
      <c r="AI421" s="698"/>
      <c r="AJ421" s="698"/>
      <c r="AK421" s="698"/>
      <c r="AL421" s="698"/>
      <c r="AM421" s="698"/>
      <c r="AN421" s="698"/>
      <c r="AO421" s="698"/>
      <c r="AP421" s="698"/>
      <c r="AQ421" s="698"/>
      <c r="AR421" s="698"/>
      <c r="AS421" s="698"/>
      <c r="AT421" s="698"/>
      <c r="AU421" s="698"/>
      <c r="AV421" s="698"/>
      <c r="AW421" s="698"/>
      <c r="AX421" s="835"/>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2"/>
      <c r="R422" s="456"/>
      <c r="S422" s="456"/>
      <c r="T422" s="456"/>
      <c r="U422" s="456"/>
      <c r="V422" s="456"/>
      <c r="W422" s="456"/>
      <c r="X422" s="456"/>
      <c r="Y422" s="456"/>
      <c r="Z422" s="456"/>
      <c r="AA422" s="576"/>
      <c r="AB422" s="606"/>
      <c r="AC422" s="622"/>
      <c r="AD422" s="622"/>
      <c r="AE422" s="203"/>
      <c r="AF422" s="203"/>
      <c r="AG422" s="203"/>
      <c r="AH422" s="203"/>
      <c r="AI422" s="203"/>
      <c r="AJ422" s="203"/>
      <c r="AK422" s="203"/>
      <c r="AL422" s="203"/>
      <c r="AM422" s="203"/>
      <c r="AN422" s="203"/>
      <c r="AO422" s="203"/>
      <c r="AP422" s="203"/>
      <c r="AQ422" s="203"/>
      <c r="AR422" s="203"/>
      <c r="AS422" s="203"/>
      <c r="AT422" s="203"/>
      <c r="AU422" s="203"/>
      <c r="AV422" s="203"/>
      <c r="AW422" s="203"/>
      <c r="AX422" s="831"/>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3"/>
      <c r="R423" s="457"/>
      <c r="S423" s="457"/>
      <c r="T423" s="457"/>
      <c r="U423" s="457"/>
      <c r="V423" s="457"/>
      <c r="W423" s="457"/>
      <c r="X423" s="457"/>
      <c r="Y423" s="457"/>
      <c r="Z423" s="457"/>
      <c r="AA423" s="577"/>
      <c r="AB423" s="607"/>
      <c r="AC423" s="623"/>
      <c r="AD423" s="623"/>
      <c r="AE423" s="203"/>
      <c r="AF423" s="203"/>
      <c r="AG423" s="203"/>
      <c r="AH423" s="203"/>
      <c r="AI423" s="203"/>
      <c r="AJ423" s="203"/>
      <c r="AK423" s="203"/>
      <c r="AL423" s="203"/>
      <c r="AM423" s="203"/>
      <c r="AN423" s="203"/>
      <c r="AO423" s="203"/>
      <c r="AP423" s="203"/>
      <c r="AQ423" s="203"/>
      <c r="AR423" s="203"/>
      <c r="AS423" s="203"/>
      <c r="AT423" s="203"/>
      <c r="AU423" s="203"/>
      <c r="AV423" s="203"/>
      <c r="AW423" s="203"/>
      <c r="AX423" s="831"/>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3"/>
      <c r="R424" s="457"/>
      <c r="S424" s="457"/>
      <c r="T424" s="457"/>
      <c r="U424" s="457"/>
      <c r="V424" s="457"/>
      <c r="W424" s="457"/>
      <c r="X424" s="457"/>
      <c r="Y424" s="457"/>
      <c r="Z424" s="457"/>
      <c r="AA424" s="577"/>
      <c r="AB424" s="607"/>
      <c r="AC424" s="623"/>
      <c r="AD424" s="623"/>
      <c r="AE424" s="679" t="s">
        <v>330</v>
      </c>
      <c r="AF424" s="679"/>
      <c r="AG424" s="679"/>
      <c r="AH424" s="679"/>
      <c r="AI424" s="679"/>
      <c r="AJ424" s="679"/>
      <c r="AK424" s="679"/>
      <c r="AL424" s="679"/>
      <c r="AM424" s="679"/>
      <c r="AN424" s="679"/>
      <c r="AO424" s="679"/>
      <c r="AP424" s="679"/>
      <c r="AQ424" s="679"/>
      <c r="AR424" s="679"/>
      <c r="AS424" s="679"/>
      <c r="AT424" s="679"/>
      <c r="AU424" s="679"/>
      <c r="AV424" s="679"/>
      <c r="AW424" s="679"/>
      <c r="AX424" s="836"/>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3"/>
      <c r="R425" s="457"/>
      <c r="S425" s="457"/>
      <c r="T425" s="457"/>
      <c r="U425" s="457"/>
      <c r="V425" s="457"/>
      <c r="W425" s="457"/>
      <c r="X425" s="457"/>
      <c r="Y425" s="457"/>
      <c r="Z425" s="457"/>
      <c r="AA425" s="577"/>
      <c r="AB425" s="607"/>
      <c r="AC425" s="623"/>
      <c r="AD425" s="623"/>
      <c r="AE425" s="191"/>
      <c r="AF425" s="238"/>
      <c r="AG425" s="238"/>
      <c r="AH425" s="238"/>
      <c r="AI425" s="238"/>
      <c r="AJ425" s="238"/>
      <c r="AK425" s="238"/>
      <c r="AL425" s="238"/>
      <c r="AM425" s="238"/>
      <c r="AN425" s="238"/>
      <c r="AO425" s="238"/>
      <c r="AP425" s="238"/>
      <c r="AQ425" s="238"/>
      <c r="AR425" s="238"/>
      <c r="AS425" s="238"/>
      <c r="AT425" s="238"/>
      <c r="AU425" s="238"/>
      <c r="AV425" s="238"/>
      <c r="AW425" s="238"/>
      <c r="AX425" s="833"/>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4"/>
      <c r="R426" s="458"/>
      <c r="S426" s="458"/>
      <c r="T426" s="458"/>
      <c r="U426" s="458"/>
      <c r="V426" s="458"/>
      <c r="W426" s="458"/>
      <c r="X426" s="458"/>
      <c r="Y426" s="458"/>
      <c r="Z426" s="458"/>
      <c r="AA426" s="578"/>
      <c r="AB426" s="608"/>
      <c r="AC426" s="624"/>
      <c r="AD426" s="624"/>
      <c r="AE426" s="194"/>
      <c r="AF426" s="241"/>
      <c r="AG426" s="241"/>
      <c r="AH426" s="241"/>
      <c r="AI426" s="241"/>
      <c r="AJ426" s="241"/>
      <c r="AK426" s="241"/>
      <c r="AL426" s="241"/>
      <c r="AM426" s="241"/>
      <c r="AN426" s="241"/>
      <c r="AO426" s="241"/>
      <c r="AP426" s="241"/>
      <c r="AQ426" s="241"/>
      <c r="AR426" s="241"/>
      <c r="AS426" s="241"/>
      <c r="AT426" s="241"/>
      <c r="AU426" s="241"/>
      <c r="AV426" s="241"/>
      <c r="AW426" s="241"/>
      <c r="AX426" s="834"/>
      <c r="AY426">
        <f t="shared" si="30"/>
        <v>0</v>
      </c>
    </row>
    <row r="427" spans="1:51" ht="23.25" hidden="1" customHeight="1">
      <c r="A427" s="38"/>
      <c r="B427" s="107"/>
      <c r="C427" s="143"/>
      <c r="D427" s="107"/>
      <c r="E427" s="190" t="s">
        <v>365</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7"/>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3"/>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4"/>
      <c r="AY429">
        <f>$AY$427</f>
        <v>0</v>
      </c>
    </row>
    <row r="430" spans="1:51" ht="34.5" customHeight="1">
      <c r="A430" s="38"/>
      <c r="B430" s="107"/>
      <c r="C430" s="145" t="s">
        <v>526</v>
      </c>
      <c r="D430" s="169"/>
      <c r="E430" s="189" t="s">
        <v>437</v>
      </c>
      <c r="F430" s="242"/>
      <c r="G430" s="310" t="s">
        <v>332</v>
      </c>
      <c r="H430" s="237"/>
      <c r="I430" s="237"/>
      <c r="J430" s="377" t="s">
        <v>440</v>
      </c>
      <c r="K430" s="381"/>
      <c r="L430" s="381"/>
      <c r="M430" s="381"/>
      <c r="N430" s="381"/>
      <c r="O430" s="381"/>
      <c r="P430" s="381"/>
      <c r="Q430" s="381"/>
      <c r="R430" s="381"/>
      <c r="S430" s="381"/>
      <c r="T430" s="460"/>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40"/>
      <c r="AY430" s="867" t="str">
        <f>IF(SUBSTITUTE($J$430,"-","")="","0","1")</f>
        <v>0</v>
      </c>
    </row>
    <row r="431" spans="1:51" ht="18.75" customHeight="1">
      <c r="A431" s="38"/>
      <c r="B431" s="107"/>
      <c r="C431" s="143"/>
      <c r="D431" s="107"/>
      <c r="E431" s="195" t="s">
        <v>316</v>
      </c>
      <c r="F431" s="243"/>
      <c r="G431" s="311" t="s">
        <v>313</v>
      </c>
      <c r="H431" s="345"/>
      <c r="I431" s="345"/>
      <c r="J431" s="345"/>
      <c r="K431" s="345"/>
      <c r="L431" s="345"/>
      <c r="M431" s="345"/>
      <c r="N431" s="345"/>
      <c r="O431" s="345"/>
      <c r="P431" s="345"/>
      <c r="Q431" s="345"/>
      <c r="R431" s="345"/>
      <c r="S431" s="345"/>
      <c r="T431" s="345"/>
      <c r="U431" s="345"/>
      <c r="V431" s="345"/>
      <c r="W431" s="345"/>
      <c r="X431" s="413"/>
      <c r="Y431" s="515"/>
      <c r="Z431" s="540"/>
      <c r="AA431" s="563"/>
      <c r="AB431" s="435" t="s">
        <v>46</v>
      </c>
      <c r="AC431" s="345"/>
      <c r="AD431" s="413"/>
      <c r="AE431" s="680" t="s">
        <v>57</v>
      </c>
      <c r="AF431" s="699"/>
      <c r="AG431" s="699"/>
      <c r="AH431" s="715"/>
      <c r="AI431" s="728" t="s">
        <v>523</v>
      </c>
      <c r="AJ431" s="728"/>
      <c r="AK431" s="728"/>
      <c r="AL431" s="435"/>
      <c r="AM431" s="728" t="s">
        <v>55</v>
      </c>
      <c r="AN431" s="728"/>
      <c r="AO431" s="728"/>
      <c r="AP431" s="435"/>
      <c r="AQ431" s="435" t="s">
        <v>305</v>
      </c>
      <c r="AR431" s="345"/>
      <c r="AS431" s="345"/>
      <c r="AT431" s="413"/>
      <c r="AU431" s="697" t="s">
        <v>235</v>
      </c>
      <c r="AV431" s="697"/>
      <c r="AW431" s="697"/>
      <c r="AX431" s="810"/>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5"/>
      <c r="Z432" s="540"/>
      <c r="AA432" s="563"/>
      <c r="AB432" s="436"/>
      <c r="AC432" s="346"/>
      <c r="AD432" s="414"/>
      <c r="AE432" s="681" t="s">
        <v>440</v>
      </c>
      <c r="AF432" s="681"/>
      <c r="AG432" s="346" t="s">
        <v>306</v>
      </c>
      <c r="AH432" s="414"/>
      <c r="AI432" s="729"/>
      <c r="AJ432" s="729"/>
      <c r="AK432" s="729"/>
      <c r="AL432" s="436"/>
      <c r="AM432" s="729"/>
      <c r="AN432" s="729"/>
      <c r="AO432" s="729"/>
      <c r="AP432" s="436"/>
      <c r="AQ432" s="755" t="s">
        <v>440</v>
      </c>
      <c r="AR432" s="681"/>
      <c r="AS432" s="346" t="s">
        <v>306</v>
      </c>
      <c r="AT432" s="414"/>
      <c r="AU432" s="681" t="s">
        <v>440</v>
      </c>
      <c r="AV432" s="681"/>
      <c r="AW432" s="346" t="s">
        <v>284</v>
      </c>
      <c r="AX432" s="811"/>
      <c r="AY432">
        <f>$AY$431</f>
        <v>1</v>
      </c>
    </row>
    <row r="433" spans="1:51" ht="23.25" customHeight="1">
      <c r="A433" s="38"/>
      <c r="B433" s="107"/>
      <c r="C433" s="143"/>
      <c r="D433" s="107"/>
      <c r="E433" s="195"/>
      <c r="F433" s="243"/>
      <c r="G433" s="296" t="s">
        <v>440</v>
      </c>
      <c r="H433" s="238"/>
      <c r="I433" s="238"/>
      <c r="J433" s="238"/>
      <c r="K433" s="238"/>
      <c r="L433" s="238"/>
      <c r="M433" s="238"/>
      <c r="N433" s="238"/>
      <c r="O433" s="238"/>
      <c r="P433" s="238"/>
      <c r="Q433" s="238"/>
      <c r="R433" s="238"/>
      <c r="S433" s="238"/>
      <c r="T433" s="238"/>
      <c r="U433" s="238"/>
      <c r="V433" s="238"/>
      <c r="W433" s="238"/>
      <c r="X433" s="417"/>
      <c r="Y433" s="513" t="s">
        <v>54</v>
      </c>
      <c r="Z433" s="510"/>
      <c r="AA433" s="558"/>
      <c r="AB433" s="589" t="s">
        <v>440</v>
      </c>
      <c r="AC433" s="589"/>
      <c r="AD433" s="589"/>
      <c r="AE433" s="670" t="s">
        <v>440</v>
      </c>
      <c r="AF433" s="693"/>
      <c r="AG433" s="693"/>
      <c r="AH433" s="693"/>
      <c r="AI433" s="670" t="s">
        <v>440</v>
      </c>
      <c r="AJ433" s="693"/>
      <c r="AK433" s="693"/>
      <c r="AL433" s="693"/>
      <c r="AM433" s="670" t="s">
        <v>440</v>
      </c>
      <c r="AN433" s="693"/>
      <c r="AO433" s="693"/>
      <c r="AP433" s="716"/>
      <c r="AQ433" s="670" t="s">
        <v>440</v>
      </c>
      <c r="AR433" s="693"/>
      <c r="AS433" s="693"/>
      <c r="AT433" s="716"/>
      <c r="AU433" s="693" t="s">
        <v>440</v>
      </c>
      <c r="AV433" s="693"/>
      <c r="AW433" s="693"/>
      <c r="AX433" s="829"/>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96</v>
      </c>
      <c r="Z434" s="131"/>
      <c r="AA434" s="187"/>
      <c r="AB434" s="590" t="s">
        <v>440</v>
      </c>
      <c r="AC434" s="590"/>
      <c r="AD434" s="590"/>
      <c r="AE434" s="670" t="s">
        <v>440</v>
      </c>
      <c r="AF434" s="693"/>
      <c r="AG434" s="693"/>
      <c r="AH434" s="716"/>
      <c r="AI434" s="670" t="s">
        <v>440</v>
      </c>
      <c r="AJ434" s="693"/>
      <c r="AK434" s="693"/>
      <c r="AL434" s="693"/>
      <c r="AM434" s="670" t="s">
        <v>440</v>
      </c>
      <c r="AN434" s="693"/>
      <c r="AO434" s="693"/>
      <c r="AP434" s="716"/>
      <c r="AQ434" s="670" t="s">
        <v>440</v>
      </c>
      <c r="AR434" s="693"/>
      <c r="AS434" s="693"/>
      <c r="AT434" s="716"/>
      <c r="AU434" s="693" t="s">
        <v>440</v>
      </c>
      <c r="AV434" s="693"/>
      <c r="AW434" s="693"/>
      <c r="AX434" s="829"/>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58</v>
      </c>
      <c r="Z435" s="131"/>
      <c r="AA435" s="187"/>
      <c r="AB435" s="591" t="s">
        <v>51</v>
      </c>
      <c r="AC435" s="591"/>
      <c r="AD435" s="591"/>
      <c r="AE435" s="670" t="s">
        <v>440</v>
      </c>
      <c r="AF435" s="693"/>
      <c r="AG435" s="693"/>
      <c r="AH435" s="716"/>
      <c r="AI435" s="670" t="s">
        <v>440</v>
      </c>
      <c r="AJ435" s="693"/>
      <c r="AK435" s="693"/>
      <c r="AL435" s="693"/>
      <c r="AM435" s="670" t="s">
        <v>440</v>
      </c>
      <c r="AN435" s="693"/>
      <c r="AO435" s="693"/>
      <c r="AP435" s="716"/>
      <c r="AQ435" s="670" t="s">
        <v>440</v>
      </c>
      <c r="AR435" s="693"/>
      <c r="AS435" s="693"/>
      <c r="AT435" s="716"/>
      <c r="AU435" s="693" t="s">
        <v>440</v>
      </c>
      <c r="AV435" s="693"/>
      <c r="AW435" s="693"/>
      <c r="AX435" s="829"/>
      <c r="AY435">
        <f>$AY$431</f>
        <v>1</v>
      </c>
    </row>
    <row r="436" spans="1:51" ht="18.75" hidden="1" customHeight="1">
      <c r="A436" s="38"/>
      <c r="B436" s="107"/>
      <c r="C436" s="143"/>
      <c r="D436" s="107"/>
      <c r="E436" s="195" t="s">
        <v>316</v>
      </c>
      <c r="F436" s="243"/>
      <c r="G436" s="311" t="s">
        <v>313</v>
      </c>
      <c r="H436" s="345"/>
      <c r="I436" s="345"/>
      <c r="J436" s="345"/>
      <c r="K436" s="345"/>
      <c r="L436" s="345"/>
      <c r="M436" s="345"/>
      <c r="N436" s="345"/>
      <c r="O436" s="345"/>
      <c r="P436" s="345"/>
      <c r="Q436" s="345"/>
      <c r="R436" s="345"/>
      <c r="S436" s="345"/>
      <c r="T436" s="345"/>
      <c r="U436" s="345"/>
      <c r="V436" s="345"/>
      <c r="W436" s="345"/>
      <c r="X436" s="413"/>
      <c r="Y436" s="515"/>
      <c r="Z436" s="540"/>
      <c r="AA436" s="563"/>
      <c r="AB436" s="435" t="s">
        <v>46</v>
      </c>
      <c r="AC436" s="345"/>
      <c r="AD436" s="413"/>
      <c r="AE436" s="680" t="s">
        <v>57</v>
      </c>
      <c r="AF436" s="699"/>
      <c r="AG436" s="699"/>
      <c r="AH436" s="715"/>
      <c r="AI436" s="728" t="s">
        <v>523</v>
      </c>
      <c r="AJ436" s="728"/>
      <c r="AK436" s="728"/>
      <c r="AL436" s="435"/>
      <c r="AM436" s="728" t="s">
        <v>55</v>
      </c>
      <c r="AN436" s="728"/>
      <c r="AO436" s="728"/>
      <c r="AP436" s="435"/>
      <c r="AQ436" s="435" t="s">
        <v>305</v>
      </c>
      <c r="AR436" s="345"/>
      <c r="AS436" s="345"/>
      <c r="AT436" s="413"/>
      <c r="AU436" s="697" t="s">
        <v>235</v>
      </c>
      <c r="AV436" s="697"/>
      <c r="AW436" s="697"/>
      <c r="AX436" s="810"/>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5"/>
      <c r="Z437" s="540"/>
      <c r="AA437" s="563"/>
      <c r="AB437" s="436"/>
      <c r="AC437" s="346"/>
      <c r="AD437" s="414"/>
      <c r="AE437" s="681"/>
      <c r="AF437" s="681"/>
      <c r="AG437" s="346" t="s">
        <v>306</v>
      </c>
      <c r="AH437" s="414"/>
      <c r="AI437" s="729"/>
      <c r="AJ437" s="729"/>
      <c r="AK437" s="729"/>
      <c r="AL437" s="436"/>
      <c r="AM437" s="729"/>
      <c r="AN437" s="729"/>
      <c r="AO437" s="729"/>
      <c r="AP437" s="436"/>
      <c r="AQ437" s="755"/>
      <c r="AR437" s="681"/>
      <c r="AS437" s="346" t="s">
        <v>306</v>
      </c>
      <c r="AT437" s="414"/>
      <c r="AU437" s="681"/>
      <c r="AV437" s="681"/>
      <c r="AW437" s="346" t="s">
        <v>284</v>
      </c>
      <c r="AX437" s="811"/>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3" t="s">
        <v>54</v>
      </c>
      <c r="Z438" s="510"/>
      <c r="AA438" s="558"/>
      <c r="AB438" s="589"/>
      <c r="AC438" s="589"/>
      <c r="AD438" s="589"/>
      <c r="AE438" s="670"/>
      <c r="AF438" s="693"/>
      <c r="AG438" s="693"/>
      <c r="AH438" s="693"/>
      <c r="AI438" s="670"/>
      <c r="AJ438" s="693"/>
      <c r="AK438" s="693"/>
      <c r="AL438" s="693"/>
      <c r="AM438" s="670"/>
      <c r="AN438" s="693"/>
      <c r="AO438" s="693"/>
      <c r="AP438" s="716"/>
      <c r="AQ438" s="670"/>
      <c r="AR438" s="693"/>
      <c r="AS438" s="693"/>
      <c r="AT438" s="716"/>
      <c r="AU438" s="693"/>
      <c r="AV438" s="693"/>
      <c r="AW438" s="693"/>
      <c r="AX438" s="829"/>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96</v>
      </c>
      <c r="Z439" s="131"/>
      <c r="AA439" s="187"/>
      <c r="AB439" s="590"/>
      <c r="AC439" s="590"/>
      <c r="AD439" s="590"/>
      <c r="AE439" s="670"/>
      <c r="AF439" s="693"/>
      <c r="AG439" s="693"/>
      <c r="AH439" s="716"/>
      <c r="AI439" s="670"/>
      <c r="AJ439" s="693"/>
      <c r="AK439" s="693"/>
      <c r="AL439" s="693"/>
      <c r="AM439" s="670"/>
      <c r="AN439" s="693"/>
      <c r="AO439" s="693"/>
      <c r="AP439" s="716"/>
      <c r="AQ439" s="670"/>
      <c r="AR439" s="693"/>
      <c r="AS439" s="693"/>
      <c r="AT439" s="716"/>
      <c r="AU439" s="693"/>
      <c r="AV439" s="693"/>
      <c r="AW439" s="693"/>
      <c r="AX439" s="829"/>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58</v>
      </c>
      <c r="Z440" s="131"/>
      <c r="AA440" s="187"/>
      <c r="AB440" s="591" t="s">
        <v>51</v>
      </c>
      <c r="AC440" s="591"/>
      <c r="AD440" s="591"/>
      <c r="AE440" s="670"/>
      <c r="AF440" s="693"/>
      <c r="AG440" s="693"/>
      <c r="AH440" s="716"/>
      <c r="AI440" s="670"/>
      <c r="AJ440" s="693"/>
      <c r="AK440" s="693"/>
      <c r="AL440" s="693"/>
      <c r="AM440" s="670"/>
      <c r="AN440" s="693"/>
      <c r="AO440" s="693"/>
      <c r="AP440" s="716"/>
      <c r="AQ440" s="670"/>
      <c r="AR440" s="693"/>
      <c r="AS440" s="693"/>
      <c r="AT440" s="716"/>
      <c r="AU440" s="693"/>
      <c r="AV440" s="693"/>
      <c r="AW440" s="693"/>
      <c r="AX440" s="829"/>
      <c r="AY440">
        <f>$AY$436</f>
        <v>0</v>
      </c>
    </row>
    <row r="441" spans="1:51" ht="18.75" hidden="1" customHeight="1">
      <c r="A441" s="38"/>
      <c r="B441" s="107"/>
      <c r="C441" s="143"/>
      <c r="D441" s="107"/>
      <c r="E441" s="195" t="s">
        <v>316</v>
      </c>
      <c r="F441" s="243"/>
      <c r="G441" s="311" t="s">
        <v>313</v>
      </c>
      <c r="H441" s="345"/>
      <c r="I441" s="345"/>
      <c r="J441" s="345"/>
      <c r="K441" s="345"/>
      <c r="L441" s="345"/>
      <c r="M441" s="345"/>
      <c r="N441" s="345"/>
      <c r="O441" s="345"/>
      <c r="P441" s="345"/>
      <c r="Q441" s="345"/>
      <c r="R441" s="345"/>
      <c r="S441" s="345"/>
      <c r="T441" s="345"/>
      <c r="U441" s="345"/>
      <c r="V441" s="345"/>
      <c r="W441" s="345"/>
      <c r="X441" s="413"/>
      <c r="Y441" s="515"/>
      <c r="Z441" s="540"/>
      <c r="AA441" s="563"/>
      <c r="AB441" s="435" t="s">
        <v>46</v>
      </c>
      <c r="AC441" s="345"/>
      <c r="AD441" s="413"/>
      <c r="AE441" s="680" t="s">
        <v>57</v>
      </c>
      <c r="AF441" s="699"/>
      <c r="AG441" s="699"/>
      <c r="AH441" s="715"/>
      <c r="AI441" s="728" t="s">
        <v>523</v>
      </c>
      <c r="AJ441" s="728"/>
      <c r="AK441" s="728"/>
      <c r="AL441" s="435"/>
      <c r="AM441" s="728" t="s">
        <v>55</v>
      </c>
      <c r="AN441" s="728"/>
      <c r="AO441" s="728"/>
      <c r="AP441" s="435"/>
      <c r="AQ441" s="435" t="s">
        <v>305</v>
      </c>
      <c r="AR441" s="345"/>
      <c r="AS441" s="345"/>
      <c r="AT441" s="413"/>
      <c r="AU441" s="697" t="s">
        <v>235</v>
      </c>
      <c r="AV441" s="697"/>
      <c r="AW441" s="697"/>
      <c r="AX441" s="810"/>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5"/>
      <c r="Z442" s="540"/>
      <c r="AA442" s="563"/>
      <c r="AB442" s="436"/>
      <c r="AC442" s="346"/>
      <c r="AD442" s="414"/>
      <c r="AE442" s="681"/>
      <c r="AF442" s="681"/>
      <c r="AG442" s="346" t="s">
        <v>306</v>
      </c>
      <c r="AH442" s="414"/>
      <c r="AI442" s="729"/>
      <c r="AJ442" s="729"/>
      <c r="AK442" s="729"/>
      <c r="AL442" s="436"/>
      <c r="AM442" s="729"/>
      <c r="AN442" s="729"/>
      <c r="AO442" s="729"/>
      <c r="AP442" s="436"/>
      <c r="AQ442" s="755"/>
      <c r="AR442" s="681"/>
      <c r="AS442" s="346" t="s">
        <v>306</v>
      </c>
      <c r="AT442" s="414"/>
      <c r="AU442" s="681"/>
      <c r="AV442" s="681"/>
      <c r="AW442" s="346" t="s">
        <v>284</v>
      </c>
      <c r="AX442" s="811"/>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3" t="s">
        <v>54</v>
      </c>
      <c r="Z443" s="510"/>
      <c r="AA443" s="558"/>
      <c r="AB443" s="589"/>
      <c r="AC443" s="589"/>
      <c r="AD443" s="589"/>
      <c r="AE443" s="670"/>
      <c r="AF443" s="693"/>
      <c r="AG443" s="693"/>
      <c r="AH443" s="693"/>
      <c r="AI443" s="670"/>
      <c r="AJ443" s="693"/>
      <c r="AK443" s="693"/>
      <c r="AL443" s="693"/>
      <c r="AM443" s="670"/>
      <c r="AN443" s="693"/>
      <c r="AO443" s="693"/>
      <c r="AP443" s="716"/>
      <c r="AQ443" s="670"/>
      <c r="AR443" s="693"/>
      <c r="AS443" s="693"/>
      <c r="AT443" s="716"/>
      <c r="AU443" s="693"/>
      <c r="AV443" s="693"/>
      <c r="AW443" s="693"/>
      <c r="AX443" s="829"/>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96</v>
      </c>
      <c r="Z444" s="131"/>
      <c r="AA444" s="187"/>
      <c r="AB444" s="590"/>
      <c r="AC444" s="590"/>
      <c r="AD444" s="590"/>
      <c r="AE444" s="670"/>
      <c r="AF444" s="693"/>
      <c r="AG444" s="693"/>
      <c r="AH444" s="716"/>
      <c r="AI444" s="670"/>
      <c r="AJ444" s="693"/>
      <c r="AK444" s="693"/>
      <c r="AL444" s="693"/>
      <c r="AM444" s="670"/>
      <c r="AN444" s="693"/>
      <c r="AO444" s="693"/>
      <c r="AP444" s="716"/>
      <c r="AQ444" s="670"/>
      <c r="AR444" s="693"/>
      <c r="AS444" s="693"/>
      <c r="AT444" s="716"/>
      <c r="AU444" s="693"/>
      <c r="AV444" s="693"/>
      <c r="AW444" s="693"/>
      <c r="AX444" s="829"/>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58</v>
      </c>
      <c r="Z445" s="131"/>
      <c r="AA445" s="187"/>
      <c r="AB445" s="591" t="s">
        <v>51</v>
      </c>
      <c r="AC445" s="591"/>
      <c r="AD445" s="591"/>
      <c r="AE445" s="670"/>
      <c r="AF445" s="693"/>
      <c r="AG445" s="693"/>
      <c r="AH445" s="716"/>
      <c r="AI445" s="670"/>
      <c r="AJ445" s="693"/>
      <c r="AK445" s="693"/>
      <c r="AL445" s="693"/>
      <c r="AM445" s="670"/>
      <c r="AN445" s="693"/>
      <c r="AO445" s="693"/>
      <c r="AP445" s="716"/>
      <c r="AQ445" s="670"/>
      <c r="AR445" s="693"/>
      <c r="AS445" s="693"/>
      <c r="AT445" s="716"/>
      <c r="AU445" s="693"/>
      <c r="AV445" s="693"/>
      <c r="AW445" s="693"/>
      <c r="AX445" s="829"/>
      <c r="AY445">
        <f>$AY$441</f>
        <v>0</v>
      </c>
    </row>
    <row r="446" spans="1:51" ht="18.75" hidden="1" customHeight="1">
      <c r="A446" s="38"/>
      <c r="B446" s="107"/>
      <c r="C446" s="143"/>
      <c r="D446" s="107"/>
      <c r="E446" s="195" t="s">
        <v>316</v>
      </c>
      <c r="F446" s="243"/>
      <c r="G446" s="311" t="s">
        <v>313</v>
      </c>
      <c r="H446" s="345"/>
      <c r="I446" s="345"/>
      <c r="J446" s="345"/>
      <c r="K446" s="345"/>
      <c r="L446" s="345"/>
      <c r="M446" s="345"/>
      <c r="N446" s="345"/>
      <c r="O446" s="345"/>
      <c r="P446" s="345"/>
      <c r="Q446" s="345"/>
      <c r="R446" s="345"/>
      <c r="S446" s="345"/>
      <c r="T446" s="345"/>
      <c r="U446" s="345"/>
      <c r="V446" s="345"/>
      <c r="W446" s="345"/>
      <c r="X446" s="413"/>
      <c r="Y446" s="515"/>
      <c r="Z446" s="540"/>
      <c r="AA446" s="563"/>
      <c r="AB446" s="435" t="s">
        <v>46</v>
      </c>
      <c r="AC446" s="345"/>
      <c r="AD446" s="413"/>
      <c r="AE446" s="680" t="s">
        <v>57</v>
      </c>
      <c r="AF446" s="699"/>
      <c r="AG446" s="699"/>
      <c r="AH446" s="715"/>
      <c r="AI446" s="728" t="s">
        <v>523</v>
      </c>
      <c r="AJ446" s="728"/>
      <c r="AK446" s="728"/>
      <c r="AL446" s="435"/>
      <c r="AM446" s="728" t="s">
        <v>55</v>
      </c>
      <c r="AN446" s="728"/>
      <c r="AO446" s="728"/>
      <c r="AP446" s="435"/>
      <c r="AQ446" s="435" t="s">
        <v>305</v>
      </c>
      <c r="AR446" s="345"/>
      <c r="AS446" s="345"/>
      <c r="AT446" s="413"/>
      <c r="AU446" s="697" t="s">
        <v>235</v>
      </c>
      <c r="AV446" s="697"/>
      <c r="AW446" s="697"/>
      <c r="AX446" s="810"/>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5"/>
      <c r="Z447" s="540"/>
      <c r="AA447" s="563"/>
      <c r="AB447" s="436"/>
      <c r="AC447" s="346"/>
      <c r="AD447" s="414"/>
      <c r="AE447" s="681"/>
      <c r="AF447" s="681"/>
      <c r="AG447" s="346" t="s">
        <v>306</v>
      </c>
      <c r="AH447" s="414"/>
      <c r="AI447" s="729"/>
      <c r="AJ447" s="729"/>
      <c r="AK447" s="729"/>
      <c r="AL447" s="436"/>
      <c r="AM447" s="729"/>
      <c r="AN447" s="729"/>
      <c r="AO447" s="729"/>
      <c r="AP447" s="436"/>
      <c r="AQ447" s="755"/>
      <c r="AR447" s="681"/>
      <c r="AS447" s="346" t="s">
        <v>306</v>
      </c>
      <c r="AT447" s="414"/>
      <c r="AU447" s="681"/>
      <c r="AV447" s="681"/>
      <c r="AW447" s="346" t="s">
        <v>284</v>
      </c>
      <c r="AX447" s="811"/>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3" t="s">
        <v>54</v>
      </c>
      <c r="Z448" s="510"/>
      <c r="AA448" s="558"/>
      <c r="AB448" s="589"/>
      <c r="AC448" s="589"/>
      <c r="AD448" s="589"/>
      <c r="AE448" s="670"/>
      <c r="AF448" s="693"/>
      <c r="AG448" s="693"/>
      <c r="AH448" s="693"/>
      <c r="AI448" s="670"/>
      <c r="AJ448" s="693"/>
      <c r="AK448" s="693"/>
      <c r="AL448" s="693"/>
      <c r="AM448" s="670"/>
      <c r="AN448" s="693"/>
      <c r="AO448" s="693"/>
      <c r="AP448" s="716"/>
      <c r="AQ448" s="670"/>
      <c r="AR448" s="693"/>
      <c r="AS448" s="693"/>
      <c r="AT448" s="716"/>
      <c r="AU448" s="693"/>
      <c r="AV448" s="693"/>
      <c r="AW448" s="693"/>
      <c r="AX448" s="829"/>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96</v>
      </c>
      <c r="Z449" s="131"/>
      <c r="AA449" s="187"/>
      <c r="AB449" s="590"/>
      <c r="AC449" s="590"/>
      <c r="AD449" s="590"/>
      <c r="AE449" s="670"/>
      <c r="AF449" s="693"/>
      <c r="AG449" s="693"/>
      <c r="AH449" s="716"/>
      <c r="AI449" s="670"/>
      <c r="AJ449" s="693"/>
      <c r="AK449" s="693"/>
      <c r="AL449" s="693"/>
      <c r="AM449" s="670"/>
      <c r="AN449" s="693"/>
      <c r="AO449" s="693"/>
      <c r="AP449" s="716"/>
      <c r="AQ449" s="670"/>
      <c r="AR449" s="693"/>
      <c r="AS449" s="693"/>
      <c r="AT449" s="716"/>
      <c r="AU449" s="693"/>
      <c r="AV449" s="693"/>
      <c r="AW449" s="693"/>
      <c r="AX449" s="829"/>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58</v>
      </c>
      <c r="Z450" s="131"/>
      <c r="AA450" s="187"/>
      <c r="AB450" s="591" t="s">
        <v>51</v>
      </c>
      <c r="AC450" s="591"/>
      <c r="AD450" s="591"/>
      <c r="AE450" s="670"/>
      <c r="AF450" s="693"/>
      <c r="AG450" s="693"/>
      <c r="AH450" s="716"/>
      <c r="AI450" s="670"/>
      <c r="AJ450" s="693"/>
      <c r="AK450" s="693"/>
      <c r="AL450" s="693"/>
      <c r="AM450" s="670"/>
      <c r="AN450" s="693"/>
      <c r="AO450" s="693"/>
      <c r="AP450" s="716"/>
      <c r="AQ450" s="670"/>
      <c r="AR450" s="693"/>
      <c r="AS450" s="693"/>
      <c r="AT450" s="716"/>
      <c r="AU450" s="693"/>
      <c r="AV450" s="693"/>
      <c r="AW450" s="693"/>
      <c r="AX450" s="829"/>
      <c r="AY450">
        <f>$AY$446</f>
        <v>0</v>
      </c>
    </row>
    <row r="451" spans="1:51" ht="18.75" hidden="1" customHeight="1">
      <c r="A451" s="38"/>
      <c r="B451" s="107"/>
      <c r="C451" s="143"/>
      <c r="D451" s="107"/>
      <c r="E451" s="195" t="s">
        <v>316</v>
      </c>
      <c r="F451" s="243"/>
      <c r="G451" s="311" t="s">
        <v>313</v>
      </c>
      <c r="H451" s="345"/>
      <c r="I451" s="345"/>
      <c r="J451" s="345"/>
      <c r="K451" s="345"/>
      <c r="L451" s="345"/>
      <c r="M451" s="345"/>
      <c r="N451" s="345"/>
      <c r="O451" s="345"/>
      <c r="P451" s="345"/>
      <c r="Q451" s="345"/>
      <c r="R451" s="345"/>
      <c r="S451" s="345"/>
      <c r="T451" s="345"/>
      <c r="U451" s="345"/>
      <c r="V451" s="345"/>
      <c r="W451" s="345"/>
      <c r="X451" s="413"/>
      <c r="Y451" s="515"/>
      <c r="Z451" s="540"/>
      <c r="AA451" s="563"/>
      <c r="AB451" s="435" t="s">
        <v>46</v>
      </c>
      <c r="AC451" s="345"/>
      <c r="AD451" s="413"/>
      <c r="AE451" s="680" t="s">
        <v>57</v>
      </c>
      <c r="AF451" s="699"/>
      <c r="AG451" s="699"/>
      <c r="AH451" s="715"/>
      <c r="AI451" s="728" t="s">
        <v>523</v>
      </c>
      <c r="AJ451" s="728"/>
      <c r="AK451" s="728"/>
      <c r="AL451" s="435"/>
      <c r="AM451" s="728" t="s">
        <v>55</v>
      </c>
      <c r="AN451" s="728"/>
      <c r="AO451" s="728"/>
      <c r="AP451" s="435"/>
      <c r="AQ451" s="435" t="s">
        <v>305</v>
      </c>
      <c r="AR451" s="345"/>
      <c r="AS451" s="345"/>
      <c r="AT451" s="413"/>
      <c r="AU451" s="697" t="s">
        <v>235</v>
      </c>
      <c r="AV451" s="697"/>
      <c r="AW451" s="697"/>
      <c r="AX451" s="810"/>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5"/>
      <c r="Z452" s="540"/>
      <c r="AA452" s="563"/>
      <c r="AB452" s="436"/>
      <c r="AC452" s="346"/>
      <c r="AD452" s="414"/>
      <c r="AE452" s="681"/>
      <c r="AF452" s="681"/>
      <c r="AG452" s="346" t="s">
        <v>306</v>
      </c>
      <c r="AH452" s="414"/>
      <c r="AI452" s="729"/>
      <c r="AJ452" s="729"/>
      <c r="AK452" s="729"/>
      <c r="AL452" s="436"/>
      <c r="AM452" s="729"/>
      <c r="AN452" s="729"/>
      <c r="AO452" s="729"/>
      <c r="AP452" s="436"/>
      <c r="AQ452" s="755"/>
      <c r="AR452" s="681"/>
      <c r="AS452" s="346" t="s">
        <v>306</v>
      </c>
      <c r="AT452" s="414"/>
      <c r="AU452" s="681"/>
      <c r="AV452" s="681"/>
      <c r="AW452" s="346" t="s">
        <v>284</v>
      </c>
      <c r="AX452" s="811"/>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3" t="s">
        <v>54</v>
      </c>
      <c r="Z453" s="510"/>
      <c r="AA453" s="558"/>
      <c r="AB453" s="589"/>
      <c r="AC453" s="589"/>
      <c r="AD453" s="589"/>
      <c r="AE453" s="670"/>
      <c r="AF453" s="693"/>
      <c r="AG453" s="693"/>
      <c r="AH453" s="693"/>
      <c r="AI453" s="670"/>
      <c r="AJ453" s="693"/>
      <c r="AK453" s="693"/>
      <c r="AL453" s="693"/>
      <c r="AM453" s="670"/>
      <c r="AN453" s="693"/>
      <c r="AO453" s="693"/>
      <c r="AP453" s="716"/>
      <c r="AQ453" s="670"/>
      <c r="AR453" s="693"/>
      <c r="AS453" s="693"/>
      <c r="AT453" s="716"/>
      <c r="AU453" s="693"/>
      <c r="AV453" s="693"/>
      <c r="AW453" s="693"/>
      <c r="AX453" s="829"/>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96</v>
      </c>
      <c r="Z454" s="131"/>
      <c r="AA454" s="187"/>
      <c r="AB454" s="590"/>
      <c r="AC454" s="590"/>
      <c r="AD454" s="590"/>
      <c r="AE454" s="670"/>
      <c r="AF454" s="693"/>
      <c r="AG454" s="693"/>
      <c r="AH454" s="716"/>
      <c r="AI454" s="670"/>
      <c r="AJ454" s="693"/>
      <c r="AK454" s="693"/>
      <c r="AL454" s="693"/>
      <c r="AM454" s="670"/>
      <c r="AN454" s="693"/>
      <c r="AO454" s="693"/>
      <c r="AP454" s="716"/>
      <c r="AQ454" s="670"/>
      <c r="AR454" s="693"/>
      <c r="AS454" s="693"/>
      <c r="AT454" s="716"/>
      <c r="AU454" s="693"/>
      <c r="AV454" s="693"/>
      <c r="AW454" s="693"/>
      <c r="AX454" s="829"/>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58</v>
      </c>
      <c r="Z455" s="131"/>
      <c r="AA455" s="187"/>
      <c r="AB455" s="591" t="s">
        <v>51</v>
      </c>
      <c r="AC455" s="591"/>
      <c r="AD455" s="591"/>
      <c r="AE455" s="670"/>
      <c r="AF455" s="693"/>
      <c r="AG455" s="693"/>
      <c r="AH455" s="716"/>
      <c r="AI455" s="670"/>
      <c r="AJ455" s="693"/>
      <c r="AK455" s="693"/>
      <c r="AL455" s="693"/>
      <c r="AM455" s="670"/>
      <c r="AN455" s="693"/>
      <c r="AO455" s="693"/>
      <c r="AP455" s="716"/>
      <c r="AQ455" s="670"/>
      <c r="AR455" s="693"/>
      <c r="AS455" s="693"/>
      <c r="AT455" s="716"/>
      <c r="AU455" s="693"/>
      <c r="AV455" s="693"/>
      <c r="AW455" s="693"/>
      <c r="AX455" s="829"/>
      <c r="AY455">
        <f>$AY$451</f>
        <v>0</v>
      </c>
    </row>
    <row r="456" spans="1:51" ht="18.75" customHeight="1">
      <c r="A456" s="38"/>
      <c r="B456" s="107"/>
      <c r="C456" s="143"/>
      <c r="D456" s="107"/>
      <c r="E456" s="195" t="s">
        <v>317</v>
      </c>
      <c r="F456" s="243"/>
      <c r="G456" s="311" t="s">
        <v>315</v>
      </c>
      <c r="H456" s="345"/>
      <c r="I456" s="345"/>
      <c r="J456" s="345"/>
      <c r="K456" s="345"/>
      <c r="L456" s="345"/>
      <c r="M456" s="345"/>
      <c r="N456" s="345"/>
      <c r="O456" s="345"/>
      <c r="P456" s="345"/>
      <c r="Q456" s="345"/>
      <c r="R456" s="345"/>
      <c r="S456" s="345"/>
      <c r="T456" s="345"/>
      <c r="U456" s="345"/>
      <c r="V456" s="345"/>
      <c r="W456" s="345"/>
      <c r="X456" s="413"/>
      <c r="Y456" s="515"/>
      <c r="Z456" s="540"/>
      <c r="AA456" s="563"/>
      <c r="AB456" s="435" t="s">
        <v>46</v>
      </c>
      <c r="AC456" s="345"/>
      <c r="AD456" s="413"/>
      <c r="AE456" s="680" t="s">
        <v>57</v>
      </c>
      <c r="AF456" s="699"/>
      <c r="AG456" s="699"/>
      <c r="AH456" s="715"/>
      <c r="AI456" s="728" t="s">
        <v>523</v>
      </c>
      <c r="AJ456" s="728"/>
      <c r="AK456" s="728"/>
      <c r="AL456" s="435"/>
      <c r="AM456" s="728" t="s">
        <v>55</v>
      </c>
      <c r="AN456" s="728"/>
      <c r="AO456" s="728"/>
      <c r="AP456" s="435"/>
      <c r="AQ456" s="435" t="s">
        <v>305</v>
      </c>
      <c r="AR456" s="345"/>
      <c r="AS456" s="345"/>
      <c r="AT456" s="413"/>
      <c r="AU456" s="697" t="s">
        <v>235</v>
      </c>
      <c r="AV456" s="697"/>
      <c r="AW456" s="697"/>
      <c r="AX456" s="810"/>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5"/>
      <c r="Z457" s="540"/>
      <c r="AA457" s="563"/>
      <c r="AB457" s="436"/>
      <c r="AC457" s="346"/>
      <c r="AD457" s="414"/>
      <c r="AE457" s="681" t="s">
        <v>440</v>
      </c>
      <c r="AF457" s="681"/>
      <c r="AG457" s="346" t="s">
        <v>306</v>
      </c>
      <c r="AH457" s="414"/>
      <c r="AI457" s="729"/>
      <c r="AJ457" s="729"/>
      <c r="AK457" s="729"/>
      <c r="AL457" s="436"/>
      <c r="AM457" s="729"/>
      <c r="AN457" s="729"/>
      <c r="AO457" s="729"/>
      <c r="AP457" s="436"/>
      <c r="AQ457" s="755" t="s">
        <v>440</v>
      </c>
      <c r="AR457" s="681"/>
      <c r="AS457" s="346" t="s">
        <v>306</v>
      </c>
      <c r="AT457" s="414"/>
      <c r="AU457" s="681" t="s">
        <v>440</v>
      </c>
      <c r="AV457" s="681"/>
      <c r="AW457" s="346" t="s">
        <v>284</v>
      </c>
      <c r="AX457" s="811"/>
      <c r="AY457">
        <f>$AY$456</f>
        <v>1</v>
      </c>
    </row>
    <row r="458" spans="1:51" ht="23.25" customHeight="1">
      <c r="A458" s="38"/>
      <c r="B458" s="107"/>
      <c r="C458" s="143"/>
      <c r="D458" s="107"/>
      <c r="E458" s="195"/>
      <c r="F458" s="243"/>
      <c r="G458" s="296" t="s">
        <v>440</v>
      </c>
      <c r="H458" s="238"/>
      <c r="I458" s="238"/>
      <c r="J458" s="238"/>
      <c r="K458" s="238"/>
      <c r="L458" s="238"/>
      <c r="M458" s="238"/>
      <c r="N458" s="238"/>
      <c r="O458" s="238"/>
      <c r="P458" s="238"/>
      <c r="Q458" s="238"/>
      <c r="R458" s="238"/>
      <c r="S458" s="238"/>
      <c r="T458" s="238"/>
      <c r="U458" s="238"/>
      <c r="V458" s="238"/>
      <c r="W458" s="238"/>
      <c r="X458" s="417"/>
      <c r="Y458" s="513" t="s">
        <v>54</v>
      </c>
      <c r="Z458" s="510"/>
      <c r="AA458" s="558"/>
      <c r="AB458" s="589" t="s">
        <v>440</v>
      </c>
      <c r="AC458" s="589"/>
      <c r="AD458" s="589"/>
      <c r="AE458" s="670" t="s">
        <v>440</v>
      </c>
      <c r="AF458" s="693"/>
      <c r="AG458" s="693"/>
      <c r="AH458" s="693"/>
      <c r="AI458" s="670" t="s">
        <v>440</v>
      </c>
      <c r="AJ458" s="693"/>
      <c r="AK458" s="693"/>
      <c r="AL458" s="693"/>
      <c r="AM458" s="670" t="s">
        <v>440</v>
      </c>
      <c r="AN458" s="693"/>
      <c r="AO458" s="693"/>
      <c r="AP458" s="716"/>
      <c r="AQ458" s="670" t="s">
        <v>440</v>
      </c>
      <c r="AR458" s="693"/>
      <c r="AS458" s="693"/>
      <c r="AT458" s="716"/>
      <c r="AU458" s="693" t="s">
        <v>440</v>
      </c>
      <c r="AV458" s="693"/>
      <c r="AW458" s="693"/>
      <c r="AX458" s="829"/>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96</v>
      </c>
      <c r="Z459" s="131"/>
      <c r="AA459" s="187"/>
      <c r="AB459" s="590" t="s">
        <v>440</v>
      </c>
      <c r="AC459" s="590"/>
      <c r="AD459" s="590"/>
      <c r="AE459" s="670" t="s">
        <v>440</v>
      </c>
      <c r="AF459" s="693"/>
      <c r="AG459" s="693"/>
      <c r="AH459" s="716"/>
      <c r="AI459" s="670" t="s">
        <v>440</v>
      </c>
      <c r="AJ459" s="693"/>
      <c r="AK459" s="693"/>
      <c r="AL459" s="693"/>
      <c r="AM459" s="670" t="s">
        <v>440</v>
      </c>
      <c r="AN459" s="693"/>
      <c r="AO459" s="693"/>
      <c r="AP459" s="716"/>
      <c r="AQ459" s="670" t="s">
        <v>440</v>
      </c>
      <c r="AR459" s="693"/>
      <c r="AS459" s="693"/>
      <c r="AT459" s="716"/>
      <c r="AU459" s="693" t="s">
        <v>440</v>
      </c>
      <c r="AV459" s="693"/>
      <c r="AW459" s="693"/>
      <c r="AX459" s="829"/>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58</v>
      </c>
      <c r="Z460" s="131"/>
      <c r="AA460" s="187"/>
      <c r="AB460" s="591" t="s">
        <v>51</v>
      </c>
      <c r="AC460" s="591"/>
      <c r="AD460" s="591"/>
      <c r="AE460" s="670" t="s">
        <v>440</v>
      </c>
      <c r="AF460" s="693"/>
      <c r="AG460" s="693"/>
      <c r="AH460" s="716"/>
      <c r="AI460" s="670" t="s">
        <v>440</v>
      </c>
      <c r="AJ460" s="693"/>
      <c r="AK460" s="693"/>
      <c r="AL460" s="693"/>
      <c r="AM460" s="670" t="s">
        <v>440</v>
      </c>
      <c r="AN460" s="693"/>
      <c r="AO460" s="693"/>
      <c r="AP460" s="716"/>
      <c r="AQ460" s="670" t="s">
        <v>440</v>
      </c>
      <c r="AR460" s="693"/>
      <c r="AS460" s="693"/>
      <c r="AT460" s="716"/>
      <c r="AU460" s="693" t="s">
        <v>440</v>
      </c>
      <c r="AV460" s="693"/>
      <c r="AW460" s="693"/>
      <c r="AX460" s="829"/>
      <c r="AY460">
        <f>$AY$456</f>
        <v>1</v>
      </c>
    </row>
    <row r="461" spans="1:51" ht="18.75" hidden="1" customHeight="1">
      <c r="A461" s="38"/>
      <c r="B461" s="107"/>
      <c r="C461" s="143"/>
      <c r="D461" s="107"/>
      <c r="E461" s="195" t="s">
        <v>317</v>
      </c>
      <c r="F461" s="243"/>
      <c r="G461" s="311" t="s">
        <v>315</v>
      </c>
      <c r="H461" s="345"/>
      <c r="I461" s="345"/>
      <c r="J461" s="345"/>
      <c r="K461" s="345"/>
      <c r="L461" s="345"/>
      <c r="M461" s="345"/>
      <c r="N461" s="345"/>
      <c r="O461" s="345"/>
      <c r="P461" s="345"/>
      <c r="Q461" s="345"/>
      <c r="R461" s="345"/>
      <c r="S461" s="345"/>
      <c r="T461" s="345"/>
      <c r="U461" s="345"/>
      <c r="V461" s="345"/>
      <c r="W461" s="345"/>
      <c r="X461" s="413"/>
      <c r="Y461" s="515"/>
      <c r="Z461" s="540"/>
      <c r="AA461" s="563"/>
      <c r="AB461" s="435" t="s">
        <v>46</v>
      </c>
      <c r="AC461" s="345"/>
      <c r="AD461" s="413"/>
      <c r="AE461" s="680" t="s">
        <v>57</v>
      </c>
      <c r="AF461" s="699"/>
      <c r="AG461" s="699"/>
      <c r="AH461" s="715"/>
      <c r="AI461" s="728" t="s">
        <v>523</v>
      </c>
      <c r="AJ461" s="728"/>
      <c r="AK461" s="728"/>
      <c r="AL461" s="435"/>
      <c r="AM461" s="728" t="s">
        <v>55</v>
      </c>
      <c r="AN461" s="728"/>
      <c r="AO461" s="728"/>
      <c r="AP461" s="435"/>
      <c r="AQ461" s="435" t="s">
        <v>305</v>
      </c>
      <c r="AR461" s="345"/>
      <c r="AS461" s="345"/>
      <c r="AT461" s="413"/>
      <c r="AU461" s="697" t="s">
        <v>235</v>
      </c>
      <c r="AV461" s="697"/>
      <c r="AW461" s="697"/>
      <c r="AX461" s="810"/>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5"/>
      <c r="Z462" s="540"/>
      <c r="AA462" s="563"/>
      <c r="AB462" s="436"/>
      <c r="AC462" s="346"/>
      <c r="AD462" s="414"/>
      <c r="AE462" s="681"/>
      <c r="AF462" s="681"/>
      <c r="AG462" s="346" t="s">
        <v>306</v>
      </c>
      <c r="AH462" s="414"/>
      <c r="AI462" s="729"/>
      <c r="AJ462" s="729"/>
      <c r="AK462" s="729"/>
      <c r="AL462" s="436"/>
      <c r="AM462" s="729"/>
      <c r="AN462" s="729"/>
      <c r="AO462" s="729"/>
      <c r="AP462" s="436"/>
      <c r="AQ462" s="755"/>
      <c r="AR462" s="681"/>
      <c r="AS462" s="346" t="s">
        <v>306</v>
      </c>
      <c r="AT462" s="414"/>
      <c r="AU462" s="681"/>
      <c r="AV462" s="681"/>
      <c r="AW462" s="346" t="s">
        <v>284</v>
      </c>
      <c r="AX462" s="811"/>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3" t="s">
        <v>54</v>
      </c>
      <c r="Z463" s="510"/>
      <c r="AA463" s="558"/>
      <c r="AB463" s="589"/>
      <c r="AC463" s="589"/>
      <c r="AD463" s="589"/>
      <c r="AE463" s="670"/>
      <c r="AF463" s="693"/>
      <c r="AG463" s="693"/>
      <c r="AH463" s="693"/>
      <c r="AI463" s="670"/>
      <c r="AJ463" s="693"/>
      <c r="AK463" s="693"/>
      <c r="AL463" s="693"/>
      <c r="AM463" s="670"/>
      <c r="AN463" s="693"/>
      <c r="AO463" s="693"/>
      <c r="AP463" s="716"/>
      <c r="AQ463" s="670"/>
      <c r="AR463" s="693"/>
      <c r="AS463" s="693"/>
      <c r="AT463" s="716"/>
      <c r="AU463" s="693"/>
      <c r="AV463" s="693"/>
      <c r="AW463" s="693"/>
      <c r="AX463" s="829"/>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96</v>
      </c>
      <c r="Z464" s="131"/>
      <c r="AA464" s="187"/>
      <c r="AB464" s="590"/>
      <c r="AC464" s="590"/>
      <c r="AD464" s="590"/>
      <c r="AE464" s="670"/>
      <c r="AF464" s="693"/>
      <c r="AG464" s="693"/>
      <c r="AH464" s="716"/>
      <c r="AI464" s="670"/>
      <c r="AJ464" s="693"/>
      <c r="AK464" s="693"/>
      <c r="AL464" s="693"/>
      <c r="AM464" s="670"/>
      <c r="AN464" s="693"/>
      <c r="AO464" s="693"/>
      <c r="AP464" s="716"/>
      <c r="AQ464" s="670"/>
      <c r="AR464" s="693"/>
      <c r="AS464" s="693"/>
      <c r="AT464" s="716"/>
      <c r="AU464" s="693"/>
      <c r="AV464" s="693"/>
      <c r="AW464" s="693"/>
      <c r="AX464" s="829"/>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58</v>
      </c>
      <c r="Z465" s="131"/>
      <c r="AA465" s="187"/>
      <c r="AB465" s="591" t="s">
        <v>51</v>
      </c>
      <c r="AC465" s="591"/>
      <c r="AD465" s="591"/>
      <c r="AE465" s="670"/>
      <c r="AF465" s="693"/>
      <c r="AG465" s="693"/>
      <c r="AH465" s="716"/>
      <c r="AI465" s="670"/>
      <c r="AJ465" s="693"/>
      <c r="AK465" s="693"/>
      <c r="AL465" s="693"/>
      <c r="AM465" s="670"/>
      <c r="AN465" s="693"/>
      <c r="AO465" s="693"/>
      <c r="AP465" s="716"/>
      <c r="AQ465" s="670"/>
      <c r="AR465" s="693"/>
      <c r="AS465" s="693"/>
      <c r="AT465" s="716"/>
      <c r="AU465" s="693"/>
      <c r="AV465" s="693"/>
      <c r="AW465" s="693"/>
      <c r="AX465" s="829"/>
      <c r="AY465">
        <f>$AY$461</f>
        <v>0</v>
      </c>
    </row>
    <row r="466" spans="1:51" ht="18.75" hidden="1" customHeight="1">
      <c r="A466" s="38"/>
      <c r="B466" s="107"/>
      <c r="C466" s="143"/>
      <c r="D466" s="107"/>
      <c r="E466" s="195" t="s">
        <v>317</v>
      </c>
      <c r="F466" s="243"/>
      <c r="G466" s="311" t="s">
        <v>315</v>
      </c>
      <c r="H466" s="345"/>
      <c r="I466" s="345"/>
      <c r="J466" s="345"/>
      <c r="K466" s="345"/>
      <c r="L466" s="345"/>
      <c r="M466" s="345"/>
      <c r="N466" s="345"/>
      <c r="O466" s="345"/>
      <c r="P466" s="345"/>
      <c r="Q466" s="345"/>
      <c r="R466" s="345"/>
      <c r="S466" s="345"/>
      <c r="T466" s="345"/>
      <c r="U466" s="345"/>
      <c r="V466" s="345"/>
      <c r="W466" s="345"/>
      <c r="X466" s="413"/>
      <c r="Y466" s="515"/>
      <c r="Z466" s="540"/>
      <c r="AA466" s="563"/>
      <c r="AB466" s="435" t="s">
        <v>46</v>
      </c>
      <c r="AC466" s="345"/>
      <c r="AD466" s="413"/>
      <c r="AE466" s="680" t="s">
        <v>57</v>
      </c>
      <c r="AF466" s="699"/>
      <c r="AG466" s="699"/>
      <c r="AH466" s="715"/>
      <c r="AI466" s="728" t="s">
        <v>523</v>
      </c>
      <c r="AJ466" s="728"/>
      <c r="AK466" s="728"/>
      <c r="AL466" s="435"/>
      <c r="AM466" s="728" t="s">
        <v>55</v>
      </c>
      <c r="AN466" s="728"/>
      <c r="AO466" s="728"/>
      <c r="AP466" s="435"/>
      <c r="AQ466" s="435" t="s">
        <v>305</v>
      </c>
      <c r="AR466" s="345"/>
      <c r="AS466" s="345"/>
      <c r="AT466" s="413"/>
      <c r="AU466" s="697" t="s">
        <v>235</v>
      </c>
      <c r="AV466" s="697"/>
      <c r="AW466" s="697"/>
      <c r="AX466" s="810"/>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5"/>
      <c r="Z467" s="540"/>
      <c r="AA467" s="563"/>
      <c r="AB467" s="436"/>
      <c r="AC467" s="346"/>
      <c r="AD467" s="414"/>
      <c r="AE467" s="681"/>
      <c r="AF467" s="681"/>
      <c r="AG467" s="346" t="s">
        <v>306</v>
      </c>
      <c r="AH467" s="414"/>
      <c r="AI467" s="729"/>
      <c r="AJ467" s="729"/>
      <c r="AK467" s="729"/>
      <c r="AL467" s="436"/>
      <c r="AM467" s="729"/>
      <c r="AN467" s="729"/>
      <c r="AO467" s="729"/>
      <c r="AP467" s="436"/>
      <c r="AQ467" s="755"/>
      <c r="AR467" s="681"/>
      <c r="AS467" s="346" t="s">
        <v>306</v>
      </c>
      <c r="AT467" s="414"/>
      <c r="AU467" s="681"/>
      <c r="AV467" s="681"/>
      <c r="AW467" s="346" t="s">
        <v>284</v>
      </c>
      <c r="AX467" s="811"/>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3" t="s">
        <v>54</v>
      </c>
      <c r="Z468" s="510"/>
      <c r="AA468" s="558"/>
      <c r="AB468" s="589"/>
      <c r="AC468" s="589"/>
      <c r="AD468" s="589"/>
      <c r="AE468" s="670"/>
      <c r="AF468" s="693"/>
      <c r="AG468" s="693"/>
      <c r="AH468" s="693"/>
      <c r="AI468" s="670"/>
      <c r="AJ468" s="693"/>
      <c r="AK468" s="693"/>
      <c r="AL468" s="693"/>
      <c r="AM468" s="670"/>
      <c r="AN468" s="693"/>
      <c r="AO468" s="693"/>
      <c r="AP468" s="716"/>
      <c r="AQ468" s="670"/>
      <c r="AR468" s="693"/>
      <c r="AS468" s="693"/>
      <c r="AT468" s="716"/>
      <c r="AU468" s="693"/>
      <c r="AV468" s="693"/>
      <c r="AW468" s="693"/>
      <c r="AX468" s="829"/>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96</v>
      </c>
      <c r="Z469" s="131"/>
      <c r="AA469" s="187"/>
      <c r="AB469" s="590"/>
      <c r="AC469" s="590"/>
      <c r="AD469" s="590"/>
      <c r="AE469" s="670"/>
      <c r="AF469" s="693"/>
      <c r="AG469" s="693"/>
      <c r="AH469" s="716"/>
      <c r="AI469" s="670"/>
      <c r="AJ469" s="693"/>
      <c r="AK469" s="693"/>
      <c r="AL469" s="693"/>
      <c r="AM469" s="670"/>
      <c r="AN469" s="693"/>
      <c r="AO469" s="693"/>
      <c r="AP469" s="716"/>
      <c r="AQ469" s="670"/>
      <c r="AR469" s="693"/>
      <c r="AS469" s="693"/>
      <c r="AT469" s="716"/>
      <c r="AU469" s="693"/>
      <c r="AV469" s="693"/>
      <c r="AW469" s="693"/>
      <c r="AX469" s="829"/>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58</v>
      </c>
      <c r="Z470" s="131"/>
      <c r="AA470" s="187"/>
      <c r="AB470" s="591" t="s">
        <v>51</v>
      </c>
      <c r="AC470" s="591"/>
      <c r="AD470" s="591"/>
      <c r="AE470" s="670"/>
      <c r="AF470" s="693"/>
      <c r="AG470" s="693"/>
      <c r="AH470" s="716"/>
      <c r="AI470" s="670"/>
      <c r="AJ470" s="693"/>
      <c r="AK470" s="693"/>
      <c r="AL470" s="693"/>
      <c r="AM470" s="670"/>
      <c r="AN470" s="693"/>
      <c r="AO470" s="693"/>
      <c r="AP470" s="716"/>
      <c r="AQ470" s="670"/>
      <c r="AR470" s="693"/>
      <c r="AS470" s="693"/>
      <c r="AT470" s="716"/>
      <c r="AU470" s="693"/>
      <c r="AV470" s="693"/>
      <c r="AW470" s="693"/>
      <c r="AX470" s="829"/>
      <c r="AY470">
        <f>$AY$466</f>
        <v>0</v>
      </c>
    </row>
    <row r="471" spans="1:51" ht="18.75" hidden="1" customHeight="1">
      <c r="A471" s="38"/>
      <c r="B471" s="107"/>
      <c r="C471" s="143"/>
      <c r="D471" s="107"/>
      <c r="E471" s="195" t="s">
        <v>317</v>
      </c>
      <c r="F471" s="243"/>
      <c r="G471" s="311" t="s">
        <v>315</v>
      </c>
      <c r="H471" s="345"/>
      <c r="I471" s="345"/>
      <c r="J471" s="345"/>
      <c r="K471" s="345"/>
      <c r="L471" s="345"/>
      <c r="M471" s="345"/>
      <c r="N471" s="345"/>
      <c r="O471" s="345"/>
      <c r="P471" s="345"/>
      <c r="Q471" s="345"/>
      <c r="R471" s="345"/>
      <c r="S471" s="345"/>
      <c r="T471" s="345"/>
      <c r="U471" s="345"/>
      <c r="V471" s="345"/>
      <c r="W471" s="345"/>
      <c r="X471" s="413"/>
      <c r="Y471" s="515"/>
      <c r="Z471" s="540"/>
      <c r="AA471" s="563"/>
      <c r="AB471" s="435" t="s">
        <v>46</v>
      </c>
      <c r="AC471" s="345"/>
      <c r="AD471" s="413"/>
      <c r="AE471" s="680" t="s">
        <v>57</v>
      </c>
      <c r="AF471" s="699"/>
      <c r="AG471" s="699"/>
      <c r="AH471" s="715"/>
      <c r="AI471" s="728" t="s">
        <v>523</v>
      </c>
      <c r="AJ471" s="728"/>
      <c r="AK471" s="728"/>
      <c r="AL471" s="435"/>
      <c r="AM471" s="728" t="s">
        <v>55</v>
      </c>
      <c r="AN471" s="728"/>
      <c r="AO471" s="728"/>
      <c r="AP471" s="435"/>
      <c r="AQ471" s="435" t="s">
        <v>305</v>
      </c>
      <c r="AR471" s="345"/>
      <c r="AS471" s="345"/>
      <c r="AT471" s="413"/>
      <c r="AU471" s="697" t="s">
        <v>235</v>
      </c>
      <c r="AV471" s="697"/>
      <c r="AW471" s="697"/>
      <c r="AX471" s="810"/>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5"/>
      <c r="Z472" s="540"/>
      <c r="AA472" s="563"/>
      <c r="AB472" s="436"/>
      <c r="AC472" s="346"/>
      <c r="AD472" s="414"/>
      <c r="AE472" s="681"/>
      <c r="AF472" s="681"/>
      <c r="AG472" s="346" t="s">
        <v>306</v>
      </c>
      <c r="AH472" s="414"/>
      <c r="AI472" s="729"/>
      <c r="AJ472" s="729"/>
      <c r="AK472" s="729"/>
      <c r="AL472" s="436"/>
      <c r="AM472" s="729"/>
      <c r="AN472" s="729"/>
      <c r="AO472" s="729"/>
      <c r="AP472" s="436"/>
      <c r="AQ472" s="755"/>
      <c r="AR472" s="681"/>
      <c r="AS472" s="346" t="s">
        <v>306</v>
      </c>
      <c r="AT472" s="414"/>
      <c r="AU472" s="681"/>
      <c r="AV472" s="681"/>
      <c r="AW472" s="346" t="s">
        <v>284</v>
      </c>
      <c r="AX472" s="811"/>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3" t="s">
        <v>54</v>
      </c>
      <c r="Z473" s="510"/>
      <c r="AA473" s="558"/>
      <c r="AB473" s="589"/>
      <c r="AC473" s="589"/>
      <c r="AD473" s="589"/>
      <c r="AE473" s="670"/>
      <c r="AF473" s="693"/>
      <c r="AG473" s="693"/>
      <c r="AH473" s="693"/>
      <c r="AI473" s="670"/>
      <c r="AJ473" s="693"/>
      <c r="AK473" s="693"/>
      <c r="AL473" s="693"/>
      <c r="AM473" s="670"/>
      <c r="AN473" s="693"/>
      <c r="AO473" s="693"/>
      <c r="AP473" s="716"/>
      <c r="AQ473" s="670"/>
      <c r="AR473" s="693"/>
      <c r="AS473" s="693"/>
      <c r="AT473" s="716"/>
      <c r="AU473" s="693"/>
      <c r="AV473" s="693"/>
      <c r="AW473" s="693"/>
      <c r="AX473" s="829"/>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96</v>
      </c>
      <c r="Z474" s="131"/>
      <c r="AA474" s="187"/>
      <c r="AB474" s="590"/>
      <c r="AC474" s="590"/>
      <c r="AD474" s="590"/>
      <c r="AE474" s="670"/>
      <c r="AF474" s="693"/>
      <c r="AG474" s="693"/>
      <c r="AH474" s="716"/>
      <c r="AI474" s="670"/>
      <c r="AJ474" s="693"/>
      <c r="AK474" s="693"/>
      <c r="AL474" s="693"/>
      <c r="AM474" s="670"/>
      <c r="AN474" s="693"/>
      <c r="AO474" s="693"/>
      <c r="AP474" s="716"/>
      <c r="AQ474" s="670"/>
      <c r="AR474" s="693"/>
      <c r="AS474" s="693"/>
      <c r="AT474" s="716"/>
      <c r="AU474" s="693"/>
      <c r="AV474" s="693"/>
      <c r="AW474" s="693"/>
      <c r="AX474" s="829"/>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58</v>
      </c>
      <c r="Z475" s="131"/>
      <c r="AA475" s="187"/>
      <c r="AB475" s="591" t="s">
        <v>51</v>
      </c>
      <c r="AC475" s="591"/>
      <c r="AD475" s="591"/>
      <c r="AE475" s="670"/>
      <c r="AF475" s="693"/>
      <c r="AG475" s="693"/>
      <c r="AH475" s="716"/>
      <c r="AI475" s="670"/>
      <c r="AJ475" s="693"/>
      <c r="AK475" s="693"/>
      <c r="AL475" s="693"/>
      <c r="AM475" s="670"/>
      <c r="AN475" s="693"/>
      <c r="AO475" s="693"/>
      <c r="AP475" s="716"/>
      <c r="AQ475" s="670"/>
      <c r="AR475" s="693"/>
      <c r="AS475" s="693"/>
      <c r="AT475" s="716"/>
      <c r="AU475" s="693"/>
      <c r="AV475" s="693"/>
      <c r="AW475" s="693"/>
      <c r="AX475" s="829"/>
      <c r="AY475">
        <f>$AY$471</f>
        <v>0</v>
      </c>
    </row>
    <row r="476" spans="1:51" ht="18.75" hidden="1" customHeight="1">
      <c r="A476" s="38"/>
      <c r="B476" s="107"/>
      <c r="C476" s="143"/>
      <c r="D476" s="107"/>
      <c r="E476" s="195" t="s">
        <v>317</v>
      </c>
      <c r="F476" s="243"/>
      <c r="G476" s="311" t="s">
        <v>315</v>
      </c>
      <c r="H476" s="345"/>
      <c r="I476" s="345"/>
      <c r="J476" s="345"/>
      <c r="K476" s="345"/>
      <c r="L476" s="345"/>
      <c r="M476" s="345"/>
      <c r="N476" s="345"/>
      <c r="O476" s="345"/>
      <c r="P476" s="345"/>
      <c r="Q476" s="345"/>
      <c r="R476" s="345"/>
      <c r="S476" s="345"/>
      <c r="T476" s="345"/>
      <c r="U476" s="345"/>
      <c r="V476" s="345"/>
      <c r="W476" s="345"/>
      <c r="X476" s="413"/>
      <c r="Y476" s="515"/>
      <c r="Z476" s="540"/>
      <c r="AA476" s="563"/>
      <c r="AB476" s="435" t="s">
        <v>46</v>
      </c>
      <c r="AC476" s="345"/>
      <c r="AD476" s="413"/>
      <c r="AE476" s="680" t="s">
        <v>57</v>
      </c>
      <c r="AF476" s="699"/>
      <c r="AG476" s="699"/>
      <c r="AH476" s="715"/>
      <c r="AI476" s="728" t="s">
        <v>523</v>
      </c>
      <c r="AJ476" s="728"/>
      <c r="AK476" s="728"/>
      <c r="AL476" s="435"/>
      <c r="AM476" s="728" t="s">
        <v>55</v>
      </c>
      <c r="AN476" s="728"/>
      <c r="AO476" s="728"/>
      <c r="AP476" s="435"/>
      <c r="AQ476" s="435" t="s">
        <v>305</v>
      </c>
      <c r="AR476" s="345"/>
      <c r="AS476" s="345"/>
      <c r="AT476" s="413"/>
      <c r="AU476" s="697" t="s">
        <v>235</v>
      </c>
      <c r="AV476" s="697"/>
      <c r="AW476" s="697"/>
      <c r="AX476" s="810"/>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5"/>
      <c r="Z477" s="540"/>
      <c r="AA477" s="563"/>
      <c r="AB477" s="436"/>
      <c r="AC477" s="346"/>
      <c r="AD477" s="414"/>
      <c r="AE477" s="681"/>
      <c r="AF477" s="681"/>
      <c r="AG477" s="346" t="s">
        <v>306</v>
      </c>
      <c r="AH477" s="414"/>
      <c r="AI477" s="729"/>
      <c r="AJ477" s="729"/>
      <c r="AK477" s="729"/>
      <c r="AL477" s="436"/>
      <c r="AM477" s="729"/>
      <c r="AN477" s="729"/>
      <c r="AO477" s="729"/>
      <c r="AP477" s="436"/>
      <c r="AQ477" s="755"/>
      <c r="AR477" s="681"/>
      <c r="AS477" s="346" t="s">
        <v>306</v>
      </c>
      <c r="AT477" s="414"/>
      <c r="AU477" s="681"/>
      <c r="AV477" s="681"/>
      <c r="AW477" s="346" t="s">
        <v>284</v>
      </c>
      <c r="AX477" s="811"/>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3" t="s">
        <v>54</v>
      </c>
      <c r="Z478" s="510"/>
      <c r="AA478" s="558"/>
      <c r="AB478" s="589"/>
      <c r="AC478" s="589"/>
      <c r="AD478" s="589"/>
      <c r="AE478" s="670"/>
      <c r="AF478" s="693"/>
      <c r="AG478" s="693"/>
      <c r="AH478" s="693"/>
      <c r="AI478" s="670"/>
      <c r="AJ478" s="693"/>
      <c r="AK478" s="693"/>
      <c r="AL478" s="693"/>
      <c r="AM478" s="670"/>
      <c r="AN478" s="693"/>
      <c r="AO478" s="693"/>
      <c r="AP478" s="716"/>
      <c r="AQ478" s="670"/>
      <c r="AR478" s="693"/>
      <c r="AS478" s="693"/>
      <c r="AT478" s="716"/>
      <c r="AU478" s="693"/>
      <c r="AV478" s="693"/>
      <c r="AW478" s="693"/>
      <c r="AX478" s="829"/>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96</v>
      </c>
      <c r="Z479" s="131"/>
      <c r="AA479" s="187"/>
      <c r="AB479" s="590"/>
      <c r="AC479" s="590"/>
      <c r="AD479" s="590"/>
      <c r="AE479" s="670"/>
      <c r="AF479" s="693"/>
      <c r="AG479" s="693"/>
      <c r="AH479" s="716"/>
      <c r="AI479" s="670"/>
      <c r="AJ479" s="693"/>
      <c r="AK479" s="693"/>
      <c r="AL479" s="693"/>
      <c r="AM479" s="670"/>
      <c r="AN479" s="693"/>
      <c r="AO479" s="693"/>
      <c r="AP479" s="716"/>
      <c r="AQ479" s="670"/>
      <c r="AR479" s="693"/>
      <c r="AS479" s="693"/>
      <c r="AT479" s="716"/>
      <c r="AU479" s="693"/>
      <c r="AV479" s="693"/>
      <c r="AW479" s="693"/>
      <c r="AX479" s="829"/>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58</v>
      </c>
      <c r="Z480" s="131"/>
      <c r="AA480" s="187"/>
      <c r="AB480" s="591" t="s">
        <v>51</v>
      </c>
      <c r="AC480" s="591"/>
      <c r="AD480" s="591"/>
      <c r="AE480" s="670"/>
      <c r="AF480" s="693"/>
      <c r="AG480" s="693"/>
      <c r="AH480" s="716"/>
      <c r="AI480" s="670"/>
      <c r="AJ480" s="693"/>
      <c r="AK480" s="693"/>
      <c r="AL480" s="693"/>
      <c r="AM480" s="670"/>
      <c r="AN480" s="693"/>
      <c r="AO480" s="693"/>
      <c r="AP480" s="716"/>
      <c r="AQ480" s="670"/>
      <c r="AR480" s="693"/>
      <c r="AS480" s="693"/>
      <c r="AT480" s="716"/>
      <c r="AU480" s="693"/>
      <c r="AV480" s="693"/>
      <c r="AW480" s="693"/>
      <c r="AX480" s="829"/>
      <c r="AY480">
        <f>$AY$476</f>
        <v>0</v>
      </c>
    </row>
    <row r="481" spans="1:51" ht="23.85" customHeight="1">
      <c r="A481" s="38"/>
      <c r="B481" s="107"/>
      <c r="C481" s="143"/>
      <c r="D481" s="107"/>
      <c r="E481" s="190" t="s">
        <v>187</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7"/>
      <c r="AY481">
        <f>COUNTA($E$482)</f>
        <v>1</v>
      </c>
    </row>
    <row r="482" spans="1:51" ht="24.75" customHeight="1">
      <c r="A482" s="38"/>
      <c r="B482" s="107"/>
      <c r="C482" s="143"/>
      <c r="D482" s="107"/>
      <c r="E482" s="191" t="s">
        <v>440</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3"/>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4"/>
      <c r="AY483">
        <f>$AY$482</f>
        <v>1</v>
      </c>
    </row>
    <row r="484" spans="1:51" ht="34.5" hidden="1" customHeight="1">
      <c r="A484" s="38"/>
      <c r="B484" s="107"/>
      <c r="C484" s="143"/>
      <c r="D484" s="107"/>
      <c r="E484" s="189" t="s">
        <v>438</v>
      </c>
      <c r="F484" s="233"/>
      <c r="G484" s="310" t="s">
        <v>332</v>
      </c>
      <c r="H484" s="237"/>
      <c r="I484" s="237"/>
      <c r="J484" s="377"/>
      <c r="K484" s="381"/>
      <c r="L484" s="381"/>
      <c r="M484" s="381"/>
      <c r="N484" s="381"/>
      <c r="O484" s="381"/>
      <c r="P484" s="381"/>
      <c r="Q484" s="381"/>
      <c r="R484" s="381"/>
      <c r="S484" s="381"/>
      <c r="T484" s="460"/>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40"/>
      <c r="AY484" s="867" t="str">
        <f>IF(SUBSTITUTE($J$484,"-","")="","0","1")</f>
        <v>0</v>
      </c>
    </row>
    <row r="485" spans="1:51" ht="18.75" hidden="1" customHeight="1">
      <c r="A485" s="38"/>
      <c r="B485" s="107"/>
      <c r="C485" s="143"/>
      <c r="D485" s="107"/>
      <c r="E485" s="195" t="s">
        <v>316</v>
      </c>
      <c r="F485" s="243"/>
      <c r="G485" s="311" t="s">
        <v>313</v>
      </c>
      <c r="H485" s="345"/>
      <c r="I485" s="345"/>
      <c r="J485" s="345"/>
      <c r="K485" s="345"/>
      <c r="L485" s="345"/>
      <c r="M485" s="345"/>
      <c r="N485" s="345"/>
      <c r="O485" s="345"/>
      <c r="P485" s="345"/>
      <c r="Q485" s="345"/>
      <c r="R485" s="345"/>
      <c r="S485" s="345"/>
      <c r="T485" s="345"/>
      <c r="U485" s="345"/>
      <c r="V485" s="345"/>
      <c r="W485" s="345"/>
      <c r="X485" s="413"/>
      <c r="Y485" s="515"/>
      <c r="Z485" s="540"/>
      <c r="AA485" s="563"/>
      <c r="AB485" s="435" t="s">
        <v>46</v>
      </c>
      <c r="AC485" s="345"/>
      <c r="AD485" s="413"/>
      <c r="AE485" s="680" t="s">
        <v>57</v>
      </c>
      <c r="AF485" s="699"/>
      <c r="AG485" s="699"/>
      <c r="AH485" s="715"/>
      <c r="AI485" s="728" t="s">
        <v>523</v>
      </c>
      <c r="AJ485" s="728"/>
      <c r="AK485" s="728"/>
      <c r="AL485" s="435"/>
      <c r="AM485" s="728" t="s">
        <v>55</v>
      </c>
      <c r="AN485" s="728"/>
      <c r="AO485" s="728"/>
      <c r="AP485" s="435"/>
      <c r="AQ485" s="435" t="s">
        <v>305</v>
      </c>
      <c r="AR485" s="345"/>
      <c r="AS485" s="345"/>
      <c r="AT485" s="413"/>
      <c r="AU485" s="697" t="s">
        <v>235</v>
      </c>
      <c r="AV485" s="697"/>
      <c r="AW485" s="697"/>
      <c r="AX485" s="810"/>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5"/>
      <c r="Z486" s="540"/>
      <c r="AA486" s="563"/>
      <c r="AB486" s="436"/>
      <c r="AC486" s="346"/>
      <c r="AD486" s="414"/>
      <c r="AE486" s="681"/>
      <c r="AF486" s="681"/>
      <c r="AG486" s="346" t="s">
        <v>306</v>
      </c>
      <c r="AH486" s="414"/>
      <c r="AI486" s="729"/>
      <c r="AJ486" s="729"/>
      <c r="AK486" s="729"/>
      <c r="AL486" s="436"/>
      <c r="AM486" s="729"/>
      <c r="AN486" s="729"/>
      <c r="AO486" s="729"/>
      <c r="AP486" s="436"/>
      <c r="AQ486" s="755"/>
      <c r="AR486" s="681"/>
      <c r="AS486" s="346" t="s">
        <v>306</v>
      </c>
      <c r="AT486" s="414"/>
      <c r="AU486" s="681"/>
      <c r="AV486" s="681"/>
      <c r="AW486" s="346" t="s">
        <v>284</v>
      </c>
      <c r="AX486" s="811"/>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3" t="s">
        <v>54</v>
      </c>
      <c r="Z487" s="510"/>
      <c r="AA487" s="558"/>
      <c r="AB487" s="589"/>
      <c r="AC487" s="589"/>
      <c r="AD487" s="589"/>
      <c r="AE487" s="670"/>
      <c r="AF487" s="693"/>
      <c r="AG487" s="693"/>
      <c r="AH487" s="693"/>
      <c r="AI487" s="670"/>
      <c r="AJ487" s="693"/>
      <c r="AK487" s="693"/>
      <c r="AL487" s="693"/>
      <c r="AM487" s="670"/>
      <c r="AN487" s="693"/>
      <c r="AO487" s="693"/>
      <c r="AP487" s="716"/>
      <c r="AQ487" s="670"/>
      <c r="AR487" s="693"/>
      <c r="AS487" s="693"/>
      <c r="AT487" s="716"/>
      <c r="AU487" s="693"/>
      <c r="AV487" s="693"/>
      <c r="AW487" s="693"/>
      <c r="AX487" s="829"/>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96</v>
      </c>
      <c r="Z488" s="131"/>
      <c r="AA488" s="187"/>
      <c r="AB488" s="590"/>
      <c r="AC488" s="590"/>
      <c r="AD488" s="590"/>
      <c r="AE488" s="670"/>
      <c r="AF488" s="693"/>
      <c r="AG488" s="693"/>
      <c r="AH488" s="716"/>
      <c r="AI488" s="670"/>
      <c r="AJ488" s="693"/>
      <c r="AK488" s="693"/>
      <c r="AL488" s="693"/>
      <c r="AM488" s="670"/>
      <c r="AN488" s="693"/>
      <c r="AO488" s="693"/>
      <c r="AP488" s="716"/>
      <c r="AQ488" s="670"/>
      <c r="AR488" s="693"/>
      <c r="AS488" s="693"/>
      <c r="AT488" s="716"/>
      <c r="AU488" s="693"/>
      <c r="AV488" s="693"/>
      <c r="AW488" s="693"/>
      <c r="AX488" s="829"/>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58</v>
      </c>
      <c r="Z489" s="131"/>
      <c r="AA489" s="187"/>
      <c r="AB489" s="591" t="s">
        <v>51</v>
      </c>
      <c r="AC489" s="591"/>
      <c r="AD489" s="591"/>
      <c r="AE489" s="670"/>
      <c r="AF489" s="693"/>
      <c r="AG489" s="693"/>
      <c r="AH489" s="716"/>
      <c r="AI489" s="670"/>
      <c r="AJ489" s="693"/>
      <c r="AK489" s="693"/>
      <c r="AL489" s="693"/>
      <c r="AM489" s="670"/>
      <c r="AN489" s="693"/>
      <c r="AO489" s="693"/>
      <c r="AP489" s="716"/>
      <c r="AQ489" s="670"/>
      <c r="AR489" s="693"/>
      <c r="AS489" s="693"/>
      <c r="AT489" s="716"/>
      <c r="AU489" s="693"/>
      <c r="AV489" s="693"/>
      <c r="AW489" s="693"/>
      <c r="AX489" s="829"/>
      <c r="AY489">
        <f>$AY$485</f>
        <v>0</v>
      </c>
    </row>
    <row r="490" spans="1:51" ht="18.75" hidden="1" customHeight="1">
      <c r="A490" s="38"/>
      <c r="B490" s="107"/>
      <c r="C490" s="143"/>
      <c r="D490" s="107"/>
      <c r="E490" s="195" t="s">
        <v>316</v>
      </c>
      <c r="F490" s="243"/>
      <c r="G490" s="311" t="s">
        <v>313</v>
      </c>
      <c r="H490" s="345"/>
      <c r="I490" s="345"/>
      <c r="J490" s="345"/>
      <c r="K490" s="345"/>
      <c r="L490" s="345"/>
      <c r="M490" s="345"/>
      <c r="N490" s="345"/>
      <c r="O490" s="345"/>
      <c r="P490" s="345"/>
      <c r="Q490" s="345"/>
      <c r="R490" s="345"/>
      <c r="S490" s="345"/>
      <c r="T490" s="345"/>
      <c r="U490" s="345"/>
      <c r="V490" s="345"/>
      <c r="W490" s="345"/>
      <c r="X490" s="413"/>
      <c r="Y490" s="515"/>
      <c r="Z490" s="540"/>
      <c r="AA490" s="563"/>
      <c r="AB490" s="435" t="s">
        <v>46</v>
      </c>
      <c r="AC490" s="345"/>
      <c r="AD490" s="413"/>
      <c r="AE490" s="680" t="s">
        <v>57</v>
      </c>
      <c r="AF490" s="699"/>
      <c r="AG490" s="699"/>
      <c r="AH490" s="715"/>
      <c r="AI490" s="728" t="s">
        <v>523</v>
      </c>
      <c r="AJ490" s="728"/>
      <c r="AK490" s="728"/>
      <c r="AL490" s="435"/>
      <c r="AM490" s="728" t="s">
        <v>55</v>
      </c>
      <c r="AN490" s="728"/>
      <c r="AO490" s="728"/>
      <c r="AP490" s="435"/>
      <c r="AQ490" s="435" t="s">
        <v>305</v>
      </c>
      <c r="AR490" s="345"/>
      <c r="AS490" s="345"/>
      <c r="AT490" s="413"/>
      <c r="AU490" s="697" t="s">
        <v>235</v>
      </c>
      <c r="AV490" s="697"/>
      <c r="AW490" s="697"/>
      <c r="AX490" s="810"/>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5"/>
      <c r="Z491" s="540"/>
      <c r="AA491" s="563"/>
      <c r="AB491" s="436"/>
      <c r="AC491" s="346"/>
      <c r="AD491" s="414"/>
      <c r="AE491" s="681"/>
      <c r="AF491" s="681"/>
      <c r="AG491" s="346" t="s">
        <v>306</v>
      </c>
      <c r="AH491" s="414"/>
      <c r="AI491" s="729"/>
      <c r="AJ491" s="729"/>
      <c r="AK491" s="729"/>
      <c r="AL491" s="436"/>
      <c r="AM491" s="729"/>
      <c r="AN491" s="729"/>
      <c r="AO491" s="729"/>
      <c r="AP491" s="436"/>
      <c r="AQ491" s="755"/>
      <c r="AR491" s="681"/>
      <c r="AS491" s="346" t="s">
        <v>306</v>
      </c>
      <c r="AT491" s="414"/>
      <c r="AU491" s="681"/>
      <c r="AV491" s="681"/>
      <c r="AW491" s="346" t="s">
        <v>284</v>
      </c>
      <c r="AX491" s="811"/>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3" t="s">
        <v>54</v>
      </c>
      <c r="Z492" s="510"/>
      <c r="AA492" s="558"/>
      <c r="AB492" s="589"/>
      <c r="AC492" s="589"/>
      <c r="AD492" s="589"/>
      <c r="AE492" s="670"/>
      <c r="AF492" s="693"/>
      <c r="AG492" s="693"/>
      <c r="AH492" s="693"/>
      <c r="AI492" s="670"/>
      <c r="AJ492" s="693"/>
      <c r="AK492" s="693"/>
      <c r="AL492" s="693"/>
      <c r="AM492" s="670"/>
      <c r="AN492" s="693"/>
      <c r="AO492" s="693"/>
      <c r="AP492" s="716"/>
      <c r="AQ492" s="670"/>
      <c r="AR492" s="693"/>
      <c r="AS492" s="693"/>
      <c r="AT492" s="716"/>
      <c r="AU492" s="693"/>
      <c r="AV492" s="693"/>
      <c r="AW492" s="693"/>
      <c r="AX492" s="829"/>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96</v>
      </c>
      <c r="Z493" s="131"/>
      <c r="AA493" s="187"/>
      <c r="AB493" s="590"/>
      <c r="AC493" s="590"/>
      <c r="AD493" s="590"/>
      <c r="AE493" s="670"/>
      <c r="AF493" s="693"/>
      <c r="AG493" s="693"/>
      <c r="AH493" s="716"/>
      <c r="AI493" s="670"/>
      <c r="AJ493" s="693"/>
      <c r="AK493" s="693"/>
      <c r="AL493" s="693"/>
      <c r="AM493" s="670"/>
      <c r="AN493" s="693"/>
      <c r="AO493" s="693"/>
      <c r="AP493" s="716"/>
      <c r="AQ493" s="670"/>
      <c r="AR493" s="693"/>
      <c r="AS493" s="693"/>
      <c r="AT493" s="716"/>
      <c r="AU493" s="693"/>
      <c r="AV493" s="693"/>
      <c r="AW493" s="693"/>
      <c r="AX493" s="829"/>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58</v>
      </c>
      <c r="Z494" s="131"/>
      <c r="AA494" s="187"/>
      <c r="AB494" s="591" t="s">
        <v>51</v>
      </c>
      <c r="AC494" s="591"/>
      <c r="AD494" s="591"/>
      <c r="AE494" s="670"/>
      <c r="AF494" s="693"/>
      <c r="AG494" s="693"/>
      <c r="AH494" s="716"/>
      <c r="AI494" s="670"/>
      <c r="AJ494" s="693"/>
      <c r="AK494" s="693"/>
      <c r="AL494" s="693"/>
      <c r="AM494" s="670"/>
      <c r="AN494" s="693"/>
      <c r="AO494" s="693"/>
      <c r="AP494" s="716"/>
      <c r="AQ494" s="670"/>
      <c r="AR494" s="693"/>
      <c r="AS494" s="693"/>
      <c r="AT494" s="716"/>
      <c r="AU494" s="693"/>
      <c r="AV494" s="693"/>
      <c r="AW494" s="693"/>
      <c r="AX494" s="829"/>
      <c r="AY494">
        <f>$AY$490</f>
        <v>0</v>
      </c>
    </row>
    <row r="495" spans="1:51" ht="18.75" hidden="1" customHeight="1">
      <c r="A495" s="38"/>
      <c r="B495" s="107"/>
      <c r="C495" s="143"/>
      <c r="D495" s="107"/>
      <c r="E495" s="195" t="s">
        <v>316</v>
      </c>
      <c r="F495" s="243"/>
      <c r="G495" s="311" t="s">
        <v>313</v>
      </c>
      <c r="H495" s="345"/>
      <c r="I495" s="345"/>
      <c r="J495" s="345"/>
      <c r="K495" s="345"/>
      <c r="L495" s="345"/>
      <c r="M495" s="345"/>
      <c r="N495" s="345"/>
      <c r="O495" s="345"/>
      <c r="P495" s="345"/>
      <c r="Q495" s="345"/>
      <c r="R495" s="345"/>
      <c r="S495" s="345"/>
      <c r="T495" s="345"/>
      <c r="U495" s="345"/>
      <c r="V495" s="345"/>
      <c r="W495" s="345"/>
      <c r="X495" s="413"/>
      <c r="Y495" s="515"/>
      <c r="Z495" s="540"/>
      <c r="AA495" s="563"/>
      <c r="AB495" s="435" t="s">
        <v>46</v>
      </c>
      <c r="AC495" s="345"/>
      <c r="AD495" s="413"/>
      <c r="AE495" s="680" t="s">
        <v>57</v>
      </c>
      <c r="AF495" s="699"/>
      <c r="AG495" s="699"/>
      <c r="AH495" s="715"/>
      <c r="AI495" s="728" t="s">
        <v>523</v>
      </c>
      <c r="AJ495" s="728"/>
      <c r="AK495" s="728"/>
      <c r="AL495" s="435"/>
      <c r="AM495" s="728" t="s">
        <v>55</v>
      </c>
      <c r="AN495" s="728"/>
      <c r="AO495" s="728"/>
      <c r="AP495" s="435"/>
      <c r="AQ495" s="435" t="s">
        <v>305</v>
      </c>
      <c r="AR495" s="345"/>
      <c r="AS495" s="345"/>
      <c r="AT495" s="413"/>
      <c r="AU495" s="697" t="s">
        <v>235</v>
      </c>
      <c r="AV495" s="697"/>
      <c r="AW495" s="697"/>
      <c r="AX495" s="810"/>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5"/>
      <c r="Z496" s="540"/>
      <c r="AA496" s="563"/>
      <c r="AB496" s="436"/>
      <c r="AC496" s="346"/>
      <c r="AD496" s="414"/>
      <c r="AE496" s="681"/>
      <c r="AF496" s="681"/>
      <c r="AG496" s="346" t="s">
        <v>306</v>
      </c>
      <c r="AH496" s="414"/>
      <c r="AI496" s="729"/>
      <c r="AJ496" s="729"/>
      <c r="AK496" s="729"/>
      <c r="AL496" s="436"/>
      <c r="AM496" s="729"/>
      <c r="AN496" s="729"/>
      <c r="AO496" s="729"/>
      <c r="AP496" s="436"/>
      <c r="AQ496" s="755"/>
      <c r="AR496" s="681"/>
      <c r="AS496" s="346" t="s">
        <v>306</v>
      </c>
      <c r="AT496" s="414"/>
      <c r="AU496" s="681"/>
      <c r="AV496" s="681"/>
      <c r="AW496" s="346" t="s">
        <v>284</v>
      </c>
      <c r="AX496" s="811"/>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3" t="s">
        <v>54</v>
      </c>
      <c r="Z497" s="510"/>
      <c r="AA497" s="558"/>
      <c r="AB497" s="589"/>
      <c r="AC497" s="589"/>
      <c r="AD497" s="589"/>
      <c r="AE497" s="670"/>
      <c r="AF497" s="693"/>
      <c r="AG497" s="693"/>
      <c r="AH497" s="693"/>
      <c r="AI497" s="670"/>
      <c r="AJ497" s="693"/>
      <c r="AK497" s="693"/>
      <c r="AL497" s="693"/>
      <c r="AM497" s="670"/>
      <c r="AN497" s="693"/>
      <c r="AO497" s="693"/>
      <c r="AP497" s="716"/>
      <c r="AQ497" s="670"/>
      <c r="AR497" s="693"/>
      <c r="AS497" s="693"/>
      <c r="AT497" s="716"/>
      <c r="AU497" s="693"/>
      <c r="AV497" s="693"/>
      <c r="AW497" s="693"/>
      <c r="AX497" s="829"/>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96</v>
      </c>
      <c r="Z498" s="131"/>
      <c r="AA498" s="187"/>
      <c r="AB498" s="590"/>
      <c r="AC498" s="590"/>
      <c r="AD498" s="590"/>
      <c r="AE498" s="670"/>
      <c r="AF498" s="693"/>
      <c r="AG498" s="693"/>
      <c r="AH498" s="716"/>
      <c r="AI498" s="670"/>
      <c r="AJ498" s="693"/>
      <c r="AK498" s="693"/>
      <c r="AL498" s="693"/>
      <c r="AM498" s="670"/>
      <c r="AN498" s="693"/>
      <c r="AO498" s="693"/>
      <c r="AP498" s="716"/>
      <c r="AQ498" s="670"/>
      <c r="AR498" s="693"/>
      <c r="AS498" s="693"/>
      <c r="AT498" s="716"/>
      <c r="AU498" s="693"/>
      <c r="AV498" s="693"/>
      <c r="AW498" s="693"/>
      <c r="AX498" s="829"/>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58</v>
      </c>
      <c r="Z499" s="131"/>
      <c r="AA499" s="187"/>
      <c r="AB499" s="591" t="s">
        <v>51</v>
      </c>
      <c r="AC499" s="591"/>
      <c r="AD499" s="591"/>
      <c r="AE499" s="670"/>
      <c r="AF499" s="693"/>
      <c r="AG499" s="693"/>
      <c r="AH499" s="716"/>
      <c r="AI499" s="670"/>
      <c r="AJ499" s="693"/>
      <c r="AK499" s="693"/>
      <c r="AL499" s="693"/>
      <c r="AM499" s="670"/>
      <c r="AN499" s="693"/>
      <c r="AO499" s="693"/>
      <c r="AP499" s="716"/>
      <c r="AQ499" s="670"/>
      <c r="AR499" s="693"/>
      <c r="AS499" s="693"/>
      <c r="AT499" s="716"/>
      <c r="AU499" s="693"/>
      <c r="AV499" s="693"/>
      <c r="AW499" s="693"/>
      <c r="AX499" s="829"/>
      <c r="AY499">
        <f>$AY$495</f>
        <v>0</v>
      </c>
    </row>
    <row r="500" spans="1:51" ht="18.75" hidden="1" customHeight="1">
      <c r="A500" s="38"/>
      <c r="B500" s="107"/>
      <c r="C500" s="143"/>
      <c r="D500" s="107"/>
      <c r="E500" s="195" t="s">
        <v>316</v>
      </c>
      <c r="F500" s="243"/>
      <c r="G500" s="311" t="s">
        <v>313</v>
      </c>
      <c r="H500" s="345"/>
      <c r="I500" s="345"/>
      <c r="J500" s="345"/>
      <c r="K500" s="345"/>
      <c r="L500" s="345"/>
      <c r="M500" s="345"/>
      <c r="N500" s="345"/>
      <c r="O500" s="345"/>
      <c r="P500" s="345"/>
      <c r="Q500" s="345"/>
      <c r="R500" s="345"/>
      <c r="S500" s="345"/>
      <c r="T500" s="345"/>
      <c r="U500" s="345"/>
      <c r="V500" s="345"/>
      <c r="W500" s="345"/>
      <c r="X500" s="413"/>
      <c r="Y500" s="515"/>
      <c r="Z500" s="540"/>
      <c r="AA500" s="563"/>
      <c r="AB500" s="435" t="s">
        <v>46</v>
      </c>
      <c r="AC500" s="345"/>
      <c r="AD500" s="413"/>
      <c r="AE500" s="680" t="s">
        <v>57</v>
      </c>
      <c r="AF500" s="699"/>
      <c r="AG500" s="699"/>
      <c r="AH500" s="715"/>
      <c r="AI500" s="728" t="s">
        <v>523</v>
      </c>
      <c r="AJ500" s="728"/>
      <c r="AK500" s="728"/>
      <c r="AL500" s="435"/>
      <c r="AM500" s="728" t="s">
        <v>55</v>
      </c>
      <c r="AN500" s="728"/>
      <c r="AO500" s="728"/>
      <c r="AP500" s="435"/>
      <c r="AQ500" s="435" t="s">
        <v>305</v>
      </c>
      <c r="AR500" s="345"/>
      <c r="AS500" s="345"/>
      <c r="AT500" s="413"/>
      <c r="AU500" s="697" t="s">
        <v>235</v>
      </c>
      <c r="AV500" s="697"/>
      <c r="AW500" s="697"/>
      <c r="AX500" s="810"/>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5"/>
      <c r="Z501" s="540"/>
      <c r="AA501" s="563"/>
      <c r="AB501" s="436"/>
      <c r="AC501" s="346"/>
      <c r="AD501" s="414"/>
      <c r="AE501" s="681"/>
      <c r="AF501" s="681"/>
      <c r="AG501" s="346" t="s">
        <v>306</v>
      </c>
      <c r="AH501" s="414"/>
      <c r="AI501" s="729"/>
      <c r="AJ501" s="729"/>
      <c r="AK501" s="729"/>
      <c r="AL501" s="436"/>
      <c r="AM501" s="729"/>
      <c r="AN501" s="729"/>
      <c r="AO501" s="729"/>
      <c r="AP501" s="436"/>
      <c r="AQ501" s="755"/>
      <c r="AR501" s="681"/>
      <c r="AS501" s="346" t="s">
        <v>306</v>
      </c>
      <c r="AT501" s="414"/>
      <c r="AU501" s="681"/>
      <c r="AV501" s="681"/>
      <c r="AW501" s="346" t="s">
        <v>284</v>
      </c>
      <c r="AX501" s="811"/>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3" t="s">
        <v>54</v>
      </c>
      <c r="Z502" s="510"/>
      <c r="AA502" s="558"/>
      <c r="AB502" s="589"/>
      <c r="AC502" s="589"/>
      <c r="AD502" s="589"/>
      <c r="AE502" s="670"/>
      <c r="AF502" s="693"/>
      <c r="AG502" s="693"/>
      <c r="AH502" s="693"/>
      <c r="AI502" s="670"/>
      <c r="AJ502" s="693"/>
      <c r="AK502" s="693"/>
      <c r="AL502" s="693"/>
      <c r="AM502" s="670"/>
      <c r="AN502" s="693"/>
      <c r="AO502" s="693"/>
      <c r="AP502" s="716"/>
      <c r="AQ502" s="670"/>
      <c r="AR502" s="693"/>
      <c r="AS502" s="693"/>
      <c r="AT502" s="716"/>
      <c r="AU502" s="693"/>
      <c r="AV502" s="693"/>
      <c r="AW502" s="693"/>
      <c r="AX502" s="829"/>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96</v>
      </c>
      <c r="Z503" s="131"/>
      <c r="AA503" s="187"/>
      <c r="AB503" s="590"/>
      <c r="AC503" s="590"/>
      <c r="AD503" s="590"/>
      <c r="AE503" s="670"/>
      <c r="AF503" s="693"/>
      <c r="AG503" s="693"/>
      <c r="AH503" s="716"/>
      <c r="AI503" s="670"/>
      <c r="AJ503" s="693"/>
      <c r="AK503" s="693"/>
      <c r="AL503" s="693"/>
      <c r="AM503" s="670"/>
      <c r="AN503" s="693"/>
      <c r="AO503" s="693"/>
      <c r="AP503" s="716"/>
      <c r="AQ503" s="670"/>
      <c r="AR503" s="693"/>
      <c r="AS503" s="693"/>
      <c r="AT503" s="716"/>
      <c r="AU503" s="693"/>
      <c r="AV503" s="693"/>
      <c r="AW503" s="693"/>
      <c r="AX503" s="829"/>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58</v>
      </c>
      <c r="Z504" s="131"/>
      <c r="AA504" s="187"/>
      <c r="AB504" s="591" t="s">
        <v>51</v>
      </c>
      <c r="AC504" s="591"/>
      <c r="AD504" s="591"/>
      <c r="AE504" s="670"/>
      <c r="AF504" s="693"/>
      <c r="AG504" s="693"/>
      <c r="AH504" s="716"/>
      <c r="AI504" s="670"/>
      <c r="AJ504" s="693"/>
      <c r="AK504" s="693"/>
      <c r="AL504" s="693"/>
      <c r="AM504" s="670"/>
      <c r="AN504" s="693"/>
      <c r="AO504" s="693"/>
      <c r="AP504" s="716"/>
      <c r="AQ504" s="670"/>
      <c r="AR504" s="693"/>
      <c r="AS504" s="693"/>
      <c r="AT504" s="716"/>
      <c r="AU504" s="693"/>
      <c r="AV504" s="693"/>
      <c r="AW504" s="693"/>
      <c r="AX504" s="829"/>
      <c r="AY504">
        <f>$AY$500</f>
        <v>0</v>
      </c>
    </row>
    <row r="505" spans="1:51" ht="18.75" hidden="1" customHeight="1">
      <c r="A505" s="38"/>
      <c r="B505" s="107"/>
      <c r="C505" s="143"/>
      <c r="D505" s="107"/>
      <c r="E505" s="195" t="s">
        <v>316</v>
      </c>
      <c r="F505" s="243"/>
      <c r="G505" s="311" t="s">
        <v>313</v>
      </c>
      <c r="H505" s="345"/>
      <c r="I505" s="345"/>
      <c r="J505" s="345"/>
      <c r="K505" s="345"/>
      <c r="L505" s="345"/>
      <c r="M505" s="345"/>
      <c r="N505" s="345"/>
      <c r="O505" s="345"/>
      <c r="P505" s="345"/>
      <c r="Q505" s="345"/>
      <c r="R505" s="345"/>
      <c r="S505" s="345"/>
      <c r="T505" s="345"/>
      <c r="U505" s="345"/>
      <c r="V505" s="345"/>
      <c r="W505" s="345"/>
      <c r="X505" s="413"/>
      <c r="Y505" s="515"/>
      <c r="Z505" s="540"/>
      <c r="AA505" s="563"/>
      <c r="AB505" s="435" t="s">
        <v>46</v>
      </c>
      <c r="AC505" s="345"/>
      <c r="AD505" s="413"/>
      <c r="AE505" s="680" t="s">
        <v>57</v>
      </c>
      <c r="AF505" s="699"/>
      <c r="AG505" s="699"/>
      <c r="AH505" s="715"/>
      <c r="AI505" s="728" t="s">
        <v>523</v>
      </c>
      <c r="AJ505" s="728"/>
      <c r="AK505" s="728"/>
      <c r="AL505" s="435"/>
      <c r="AM505" s="728" t="s">
        <v>55</v>
      </c>
      <c r="AN505" s="728"/>
      <c r="AO505" s="728"/>
      <c r="AP505" s="435"/>
      <c r="AQ505" s="435" t="s">
        <v>305</v>
      </c>
      <c r="AR505" s="345"/>
      <c r="AS505" s="345"/>
      <c r="AT505" s="413"/>
      <c r="AU505" s="697" t="s">
        <v>235</v>
      </c>
      <c r="AV505" s="697"/>
      <c r="AW505" s="697"/>
      <c r="AX505" s="810"/>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5"/>
      <c r="Z506" s="540"/>
      <c r="AA506" s="563"/>
      <c r="AB506" s="436"/>
      <c r="AC506" s="346"/>
      <c r="AD506" s="414"/>
      <c r="AE506" s="681"/>
      <c r="AF506" s="681"/>
      <c r="AG506" s="346" t="s">
        <v>306</v>
      </c>
      <c r="AH506" s="414"/>
      <c r="AI506" s="729"/>
      <c r="AJ506" s="729"/>
      <c r="AK506" s="729"/>
      <c r="AL506" s="436"/>
      <c r="AM506" s="729"/>
      <c r="AN506" s="729"/>
      <c r="AO506" s="729"/>
      <c r="AP506" s="436"/>
      <c r="AQ506" s="755"/>
      <c r="AR506" s="681"/>
      <c r="AS506" s="346" t="s">
        <v>306</v>
      </c>
      <c r="AT506" s="414"/>
      <c r="AU506" s="681"/>
      <c r="AV506" s="681"/>
      <c r="AW506" s="346" t="s">
        <v>284</v>
      </c>
      <c r="AX506" s="811"/>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3" t="s">
        <v>54</v>
      </c>
      <c r="Z507" s="510"/>
      <c r="AA507" s="558"/>
      <c r="AB507" s="589"/>
      <c r="AC507" s="589"/>
      <c r="AD507" s="589"/>
      <c r="AE507" s="670"/>
      <c r="AF507" s="693"/>
      <c r="AG507" s="693"/>
      <c r="AH507" s="693"/>
      <c r="AI507" s="670"/>
      <c r="AJ507" s="693"/>
      <c r="AK507" s="693"/>
      <c r="AL507" s="693"/>
      <c r="AM507" s="670"/>
      <c r="AN507" s="693"/>
      <c r="AO507" s="693"/>
      <c r="AP507" s="716"/>
      <c r="AQ507" s="670"/>
      <c r="AR507" s="693"/>
      <c r="AS507" s="693"/>
      <c r="AT507" s="716"/>
      <c r="AU507" s="693"/>
      <c r="AV507" s="693"/>
      <c r="AW507" s="693"/>
      <c r="AX507" s="829"/>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96</v>
      </c>
      <c r="Z508" s="131"/>
      <c r="AA508" s="187"/>
      <c r="AB508" s="590"/>
      <c r="AC508" s="590"/>
      <c r="AD508" s="590"/>
      <c r="AE508" s="670"/>
      <c r="AF508" s="693"/>
      <c r="AG508" s="693"/>
      <c r="AH508" s="716"/>
      <c r="AI508" s="670"/>
      <c r="AJ508" s="693"/>
      <c r="AK508" s="693"/>
      <c r="AL508" s="693"/>
      <c r="AM508" s="670"/>
      <c r="AN508" s="693"/>
      <c r="AO508" s="693"/>
      <c r="AP508" s="716"/>
      <c r="AQ508" s="670"/>
      <c r="AR508" s="693"/>
      <c r="AS508" s="693"/>
      <c r="AT508" s="716"/>
      <c r="AU508" s="693"/>
      <c r="AV508" s="693"/>
      <c r="AW508" s="693"/>
      <c r="AX508" s="829"/>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58</v>
      </c>
      <c r="Z509" s="131"/>
      <c r="AA509" s="187"/>
      <c r="AB509" s="591" t="s">
        <v>51</v>
      </c>
      <c r="AC509" s="591"/>
      <c r="AD509" s="591"/>
      <c r="AE509" s="670"/>
      <c r="AF509" s="693"/>
      <c r="AG509" s="693"/>
      <c r="AH509" s="716"/>
      <c r="AI509" s="670"/>
      <c r="AJ509" s="693"/>
      <c r="AK509" s="693"/>
      <c r="AL509" s="693"/>
      <c r="AM509" s="670"/>
      <c r="AN509" s="693"/>
      <c r="AO509" s="693"/>
      <c r="AP509" s="716"/>
      <c r="AQ509" s="670"/>
      <c r="AR509" s="693"/>
      <c r="AS509" s="693"/>
      <c r="AT509" s="716"/>
      <c r="AU509" s="693"/>
      <c r="AV509" s="693"/>
      <c r="AW509" s="693"/>
      <c r="AX509" s="829"/>
      <c r="AY509">
        <f>$AY$505</f>
        <v>0</v>
      </c>
    </row>
    <row r="510" spans="1:51" ht="18.75" hidden="1" customHeight="1">
      <c r="A510" s="38"/>
      <c r="B510" s="107"/>
      <c r="C510" s="143"/>
      <c r="D510" s="107"/>
      <c r="E510" s="195" t="s">
        <v>317</v>
      </c>
      <c r="F510" s="243"/>
      <c r="G510" s="311" t="s">
        <v>315</v>
      </c>
      <c r="H510" s="345"/>
      <c r="I510" s="345"/>
      <c r="J510" s="345"/>
      <c r="K510" s="345"/>
      <c r="L510" s="345"/>
      <c r="M510" s="345"/>
      <c r="N510" s="345"/>
      <c r="O510" s="345"/>
      <c r="P510" s="345"/>
      <c r="Q510" s="345"/>
      <c r="R510" s="345"/>
      <c r="S510" s="345"/>
      <c r="T510" s="345"/>
      <c r="U510" s="345"/>
      <c r="V510" s="345"/>
      <c r="W510" s="345"/>
      <c r="X510" s="413"/>
      <c r="Y510" s="515"/>
      <c r="Z510" s="540"/>
      <c r="AA510" s="563"/>
      <c r="AB510" s="435" t="s">
        <v>46</v>
      </c>
      <c r="AC510" s="345"/>
      <c r="AD510" s="413"/>
      <c r="AE510" s="680" t="s">
        <v>57</v>
      </c>
      <c r="AF510" s="699"/>
      <c r="AG510" s="699"/>
      <c r="AH510" s="715"/>
      <c r="AI510" s="728" t="s">
        <v>523</v>
      </c>
      <c r="AJ510" s="728"/>
      <c r="AK510" s="728"/>
      <c r="AL510" s="435"/>
      <c r="AM510" s="728" t="s">
        <v>55</v>
      </c>
      <c r="AN510" s="728"/>
      <c r="AO510" s="728"/>
      <c r="AP510" s="435"/>
      <c r="AQ510" s="435" t="s">
        <v>305</v>
      </c>
      <c r="AR510" s="345"/>
      <c r="AS510" s="345"/>
      <c r="AT510" s="413"/>
      <c r="AU510" s="697" t="s">
        <v>235</v>
      </c>
      <c r="AV510" s="697"/>
      <c r="AW510" s="697"/>
      <c r="AX510" s="810"/>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5"/>
      <c r="Z511" s="540"/>
      <c r="AA511" s="563"/>
      <c r="AB511" s="436"/>
      <c r="AC511" s="346"/>
      <c r="AD511" s="414"/>
      <c r="AE511" s="681"/>
      <c r="AF511" s="681"/>
      <c r="AG511" s="346" t="s">
        <v>306</v>
      </c>
      <c r="AH511" s="414"/>
      <c r="AI511" s="729"/>
      <c r="AJ511" s="729"/>
      <c r="AK511" s="729"/>
      <c r="AL511" s="436"/>
      <c r="AM511" s="729"/>
      <c r="AN511" s="729"/>
      <c r="AO511" s="729"/>
      <c r="AP511" s="436"/>
      <c r="AQ511" s="755"/>
      <c r="AR511" s="681"/>
      <c r="AS511" s="346" t="s">
        <v>306</v>
      </c>
      <c r="AT511" s="414"/>
      <c r="AU511" s="681"/>
      <c r="AV511" s="681"/>
      <c r="AW511" s="346" t="s">
        <v>284</v>
      </c>
      <c r="AX511" s="811"/>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3" t="s">
        <v>54</v>
      </c>
      <c r="Z512" s="510"/>
      <c r="AA512" s="558"/>
      <c r="AB512" s="589"/>
      <c r="AC512" s="589"/>
      <c r="AD512" s="589"/>
      <c r="AE512" s="670"/>
      <c r="AF512" s="693"/>
      <c r="AG512" s="693"/>
      <c r="AH512" s="693"/>
      <c r="AI512" s="670"/>
      <c r="AJ512" s="693"/>
      <c r="AK512" s="693"/>
      <c r="AL512" s="693"/>
      <c r="AM512" s="670"/>
      <c r="AN512" s="693"/>
      <c r="AO512" s="693"/>
      <c r="AP512" s="716"/>
      <c r="AQ512" s="670"/>
      <c r="AR512" s="693"/>
      <c r="AS512" s="693"/>
      <c r="AT512" s="716"/>
      <c r="AU512" s="693"/>
      <c r="AV512" s="693"/>
      <c r="AW512" s="693"/>
      <c r="AX512" s="829"/>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96</v>
      </c>
      <c r="Z513" s="131"/>
      <c r="AA513" s="187"/>
      <c r="AB513" s="590"/>
      <c r="AC513" s="590"/>
      <c r="AD513" s="590"/>
      <c r="AE513" s="670"/>
      <c r="AF513" s="693"/>
      <c r="AG513" s="693"/>
      <c r="AH513" s="716"/>
      <c r="AI513" s="670"/>
      <c r="AJ513" s="693"/>
      <c r="AK513" s="693"/>
      <c r="AL513" s="693"/>
      <c r="AM513" s="670"/>
      <c r="AN513" s="693"/>
      <c r="AO513" s="693"/>
      <c r="AP513" s="716"/>
      <c r="AQ513" s="670"/>
      <c r="AR513" s="693"/>
      <c r="AS513" s="693"/>
      <c r="AT513" s="716"/>
      <c r="AU513" s="693"/>
      <c r="AV513" s="693"/>
      <c r="AW513" s="693"/>
      <c r="AX513" s="829"/>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58</v>
      </c>
      <c r="Z514" s="131"/>
      <c r="AA514" s="187"/>
      <c r="AB514" s="591" t="s">
        <v>51</v>
      </c>
      <c r="AC514" s="591"/>
      <c r="AD514" s="591"/>
      <c r="AE514" s="670"/>
      <c r="AF514" s="693"/>
      <c r="AG514" s="693"/>
      <c r="AH514" s="716"/>
      <c r="AI514" s="670"/>
      <c r="AJ514" s="693"/>
      <c r="AK514" s="693"/>
      <c r="AL514" s="693"/>
      <c r="AM514" s="670"/>
      <c r="AN514" s="693"/>
      <c r="AO514" s="693"/>
      <c r="AP514" s="716"/>
      <c r="AQ514" s="670"/>
      <c r="AR514" s="693"/>
      <c r="AS514" s="693"/>
      <c r="AT514" s="716"/>
      <c r="AU514" s="693"/>
      <c r="AV514" s="693"/>
      <c r="AW514" s="693"/>
      <c r="AX514" s="829"/>
      <c r="AY514">
        <f>$AY$510</f>
        <v>0</v>
      </c>
    </row>
    <row r="515" spans="1:51" ht="18.75" hidden="1" customHeight="1">
      <c r="A515" s="38"/>
      <c r="B515" s="107"/>
      <c r="C515" s="143"/>
      <c r="D515" s="107"/>
      <c r="E515" s="195" t="s">
        <v>317</v>
      </c>
      <c r="F515" s="243"/>
      <c r="G515" s="311" t="s">
        <v>315</v>
      </c>
      <c r="H515" s="345"/>
      <c r="I515" s="345"/>
      <c r="J515" s="345"/>
      <c r="K515" s="345"/>
      <c r="L515" s="345"/>
      <c r="M515" s="345"/>
      <c r="N515" s="345"/>
      <c r="O515" s="345"/>
      <c r="P515" s="345"/>
      <c r="Q515" s="345"/>
      <c r="R515" s="345"/>
      <c r="S515" s="345"/>
      <c r="T515" s="345"/>
      <c r="U515" s="345"/>
      <c r="V515" s="345"/>
      <c r="W515" s="345"/>
      <c r="X515" s="413"/>
      <c r="Y515" s="515"/>
      <c r="Z515" s="540"/>
      <c r="AA515" s="563"/>
      <c r="AB515" s="435" t="s">
        <v>46</v>
      </c>
      <c r="AC515" s="345"/>
      <c r="AD515" s="413"/>
      <c r="AE515" s="680" t="s">
        <v>57</v>
      </c>
      <c r="AF515" s="699"/>
      <c r="AG515" s="699"/>
      <c r="AH515" s="715"/>
      <c r="AI515" s="728" t="s">
        <v>523</v>
      </c>
      <c r="AJ515" s="728"/>
      <c r="AK515" s="728"/>
      <c r="AL515" s="435"/>
      <c r="AM515" s="728" t="s">
        <v>55</v>
      </c>
      <c r="AN515" s="728"/>
      <c r="AO515" s="728"/>
      <c r="AP515" s="435"/>
      <c r="AQ515" s="435" t="s">
        <v>305</v>
      </c>
      <c r="AR515" s="345"/>
      <c r="AS515" s="345"/>
      <c r="AT515" s="413"/>
      <c r="AU515" s="697" t="s">
        <v>235</v>
      </c>
      <c r="AV515" s="697"/>
      <c r="AW515" s="697"/>
      <c r="AX515" s="810"/>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5"/>
      <c r="Z516" s="540"/>
      <c r="AA516" s="563"/>
      <c r="AB516" s="436"/>
      <c r="AC516" s="346"/>
      <c r="AD516" s="414"/>
      <c r="AE516" s="681"/>
      <c r="AF516" s="681"/>
      <c r="AG516" s="346" t="s">
        <v>306</v>
      </c>
      <c r="AH516" s="414"/>
      <c r="AI516" s="729"/>
      <c r="AJ516" s="729"/>
      <c r="AK516" s="729"/>
      <c r="AL516" s="436"/>
      <c r="AM516" s="729"/>
      <c r="AN516" s="729"/>
      <c r="AO516" s="729"/>
      <c r="AP516" s="436"/>
      <c r="AQ516" s="755"/>
      <c r="AR516" s="681"/>
      <c r="AS516" s="346" t="s">
        <v>306</v>
      </c>
      <c r="AT516" s="414"/>
      <c r="AU516" s="681"/>
      <c r="AV516" s="681"/>
      <c r="AW516" s="346" t="s">
        <v>284</v>
      </c>
      <c r="AX516" s="811"/>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3" t="s">
        <v>54</v>
      </c>
      <c r="Z517" s="510"/>
      <c r="AA517" s="558"/>
      <c r="AB517" s="589"/>
      <c r="AC517" s="589"/>
      <c r="AD517" s="589"/>
      <c r="AE517" s="670"/>
      <c r="AF517" s="693"/>
      <c r="AG517" s="693"/>
      <c r="AH517" s="693"/>
      <c r="AI517" s="670"/>
      <c r="AJ517" s="693"/>
      <c r="AK517" s="693"/>
      <c r="AL517" s="693"/>
      <c r="AM517" s="670"/>
      <c r="AN517" s="693"/>
      <c r="AO517" s="693"/>
      <c r="AP517" s="716"/>
      <c r="AQ517" s="670"/>
      <c r="AR517" s="693"/>
      <c r="AS517" s="693"/>
      <c r="AT517" s="716"/>
      <c r="AU517" s="693"/>
      <c r="AV517" s="693"/>
      <c r="AW517" s="693"/>
      <c r="AX517" s="829"/>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96</v>
      </c>
      <c r="Z518" s="131"/>
      <c r="AA518" s="187"/>
      <c r="AB518" s="590"/>
      <c r="AC518" s="590"/>
      <c r="AD518" s="590"/>
      <c r="AE518" s="670"/>
      <c r="AF518" s="693"/>
      <c r="AG518" s="693"/>
      <c r="AH518" s="716"/>
      <c r="AI518" s="670"/>
      <c r="AJ518" s="693"/>
      <c r="AK518" s="693"/>
      <c r="AL518" s="693"/>
      <c r="AM518" s="670"/>
      <c r="AN518" s="693"/>
      <c r="AO518" s="693"/>
      <c r="AP518" s="716"/>
      <c r="AQ518" s="670"/>
      <c r="AR518" s="693"/>
      <c r="AS518" s="693"/>
      <c r="AT518" s="716"/>
      <c r="AU518" s="693"/>
      <c r="AV518" s="693"/>
      <c r="AW518" s="693"/>
      <c r="AX518" s="829"/>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58</v>
      </c>
      <c r="Z519" s="131"/>
      <c r="AA519" s="187"/>
      <c r="AB519" s="591" t="s">
        <v>51</v>
      </c>
      <c r="AC519" s="591"/>
      <c r="AD519" s="591"/>
      <c r="AE519" s="670"/>
      <c r="AF519" s="693"/>
      <c r="AG519" s="693"/>
      <c r="AH519" s="716"/>
      <c r="AI519" s="670"/>
      <c r="AJ519" s="693"/>
      <c r="AK519" s="693"/>
      <c r="AL519" s="693"/>
      <c r="AM519" s="670"/>
      <c r="AN519" s="693"/>
      <c r="AO519" s="693"/>
      <c r="AP519" s="716"/>
      <c r="AQ519" s="670"/>
      <c r="AR519" s="693"/>
      <c r="AS519" s="693"/>
      <c r="AT519" s="716"/>
      <c r="AU519" s="693"/>
      <c r="AV519" s="693"/>
      <c r="AW519" s="693"/>
      <c r="AX519" s="829"/>
      <c r="AY519">
        <f>$AY$515</f>
        <v>0</v>
      </c>
    </row>
    <row r="520" spans="1:51" ht="18.75" hidden="1" customHeight="1">
      <c r="A520" s="38"/>
      <c r="B520" s="107"/>
      <c r="C520" s="143"/>
      <c r="D520" s="107"/>
      <c r="E520" s="195" t="s">
        <v>317</v>
      </c>
      <c r="F520" s="243"/>
      <c r="G520" s="311" t="s">
        <v>315</v>
      </c>
      <c r="H520" s="345"/>
      <c r="I520" s="345"/>
      <c r="J520" s="345"/>
      <c r="K520" s="345"/>
      <c r="L520" s="345"/>
      <c r="M520" s="345"/>
      <c r="N520" s="345"/>
      <c r="O520" s="345"/>
      <c r="P520" s="345"/>
      <c r="Q520" s="345"/>
      <c r="R520" s="345"/>
      <c r="S520" s="345"/>
      <c r="T520" s="345"/>
      <c r="U520" s="345"/>
      <c r="V520" s="345"/>
      <c r="W520" s="345"/>
      <c r="X520" s="413"/>
      <c r="Y520" s="515"/>
      <c r="Z520" s="540"/>
      <c r="AA520" s="563"/>
      <c r="AB520" s="435" t="s">
        <v>46</v>
      </c>
      <c r="AC520" s="345"/>
      <c r="AD520" s="413"/>
      <c r="AE520" s="680" t="s">
        <v>57</v>
      </c>
      <c r="AF520" s="699"/>
      <c r="AG520" s="699"/>
      <c r="AH520" s="715"/>
      <c r="AI520" s="728" t="s">
        <v>523</v>
      </c>
      <c r="AJ520" s="728"/>
      <c r="AK520" s="728"/>
      <c r="AL520" s="435"/>
      <c r="AM520" s="728" t="s">
        <v>55</v>
      </c>
      <c r="AN520" s="728"/>
      <c r="AO520" s="728"/>
      <c r="AP520" s="435"/>
      <c r="AQ520" s="435" t="s">
        <v>305</v>
      </c>
      <c r="AR520" s="345"/>
      <c r="AS520" s="345"/>
      <c r="AT520" s="413"/>
      <c r="AU520" s="697" t="s">
        <v>235</v>
      </c>
      <c r="AV520" s="697"/>
      <c r="AW520" s="697"/>
      <c r="AX520" s="810"/>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5"/>
      <c r="Z521" s="540"/>
      <c r="AA521" s="563"/>
      <c r="AB521" s="436"/>
      <c r="AC521" s="346"/>
      <c r="AD521" s="414"/>
      <c r="AE521" s="681"/>
      <c r="AF521" s="681"/>
      <c r="AG521" s="346" t="s">
        <v>306</v>
      </c>
      <c r="AH521" s="414"/>
      <c r="AI521" s="729"/>
      <c r="AJ521" s="729"/>
      <c r="AK521" s="729"/>
      <c r="AL521" s="436"/>
      <c r="AM521" s="729"/>
      <c r="AN521" s="729"/>
      <c r="AO521" s="729"/>
      <c r="AP521" s="436"/>
      <c r="AQ521" s="755"/>
      <c r="AR521" s="681"/>
      <c r="AS521" s="346" t="s">
        <v>306</v>
      </c>
      <c r="AT521" s="414"/>
      <c r="AU521" s="681"/>
      <c r="AV521" s="681"/>
      <c r="AW521" s="346" t="s">
        <v>284</v>
      </c>
      <c r="AX521" s="811"/>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3" t="s">
        <v>54</v>
      </c>
      <c r="Z522" s="510"/>
      <c r="AA522" s="558"/>
      <c r="AB522" s="589"/>
      <c r="AC522" s="589"/>
      <c r="AD522" s="589"/>
      <c r="AE522" s="670"/>
      <c r="AF522" s="693"/>
      <c r="AG522" s="693"/>
      <c r="AH522" s="693"/>
      <c r="AI522" s="670"/>
      <c r="AJ522" s="693"/>
      <c r="AK522" s="693"/>
      <c r="AL522" s="693"/>
      <c r="AM522" s="670"/>
      <c r="AN522" s="693"/>
      <c r="AO522" s="693"/>
      <c r="AP522" s="716"/>
      <c r="AQ522" s="670"/>
      <c r="AR522" s="693"/>
      <c r="AS522" s="693"/>
      <c r="AT522" s="716"/>
      <c r="AU522" s="693"/>
      <c r="AV522" s="693"/>
      <c r="AW522" s="693"/>
      <c r="AX522" s="829"/>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96</v>
      </c>
      <c r="Z523" s="131"/>
      <c r="AA523" s="187"/>
      <c r="AB523" s="590"/>
      <c r="AC523" s="590"/>
      <c r="AD523" s="590"/>
      <c r="AE523" s="670"/>
      <c r="AF523" s="693"/>
      <c r="AG523" s="693"/>
      <c r="AH523" s="716"/>
      <c r="AI523" s="670"/>
      <c r="AJ523" s="693"/>
      <c r="AK523" s="693"/>
      <c r="AL523" s="693"/>
      <c r="AM523" s="670"/>
      <c r="AN523" s="693"/>
      <c r="AO523" s="693"/>
      <c r="AP523" s="716"/>
      <c r="AQ523" s="670"/>
      <c r="AR523" s="693"/>
      <c r="AS523" s="693"/>
      <c r="AT523" s="716"/>
      <c r="AU523" s="693"/>
      <c r="AV523" s="693"/>
      <c r="AW523" s="693"/>
      <c r="AX523" s="829"/>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58</v>
      </c>
      <c r="Z524" s="131"/>
      <c r="AA524" s="187"/>
      <c r="AB524" s="591" t="s">
        <v>51</v>
      </c>
      <c r="AC524" s="591"/>
      <c r="AD524" s="591"/>
      <c r="AE524" s="670"/>
      <c r="AF524" s="693"/>
      <c r="AG524" s="693"/>
      <c r="AH524" s="716"/>
      <c r="AI524" s="670"/>
      <c r="AJ524" s="693"/>
      <c r="AK524" s="693"/>
      <c r="AL524" s="693"/>
      <c r="AM524" s="670"/>
      <c r="AN524" s="693"/>
      <c r="AO524" s="693"/>
      <c r="AP524" s="716"/>
      <c r="AQ524" s="670"/>
      <c r="AR524" s="693"/>
      <c r="AS524" s="693"/>
      <c r="AT524" s="716"/>
      <c r="AU524" s="693"/>
      <c r="AV524" s="693"/>
      <c r="AW524" s="693"/>
      <c r="AX524" s="829"/>
      <c r="AY524">
        <f>$AY$520</f>
        <v>0</v>
      </c>
    </row>
    <row r="525" spans="1:51" ht="18.75" hidden="1" customHeight="1">
      <c r="A525" s="38"/>
      <c r="B525" s="107"/>
      <c r="C525" s="143"/>
      <c r="D525" s="107"/>
      <c r="E525" s="195" t="s">
        <v>317</v>
      </c>
      <c r="F525" s="243"/>
      <c r="G525" s="311" t="s">
        <v>315</v>
      </c>
      <c r="H525" s="345"/>
      <c r="I525" s="345"/>
      <c r="J525" s="345"/>
      <c r="K525" s="345"/>
      <c r="L525" s="345"/>
      <c r="M525" s="345"/>
      <c r="N525" s="345"/>
      <c r="O525" s="345"/>
      <c r="P525" s="345"/>
      <c r="Q525" s="345"/>
      <c r="R525" s="345"/>
      <c r="S525" s="345"/>
      <c r="T525" s="345"/>
      <c r="U525" s="345"/>
      <c r="V525" s="345"/>
      <c r="W525" s="345"/>
      <c r="X525" s="413"/>
      <c r="Y525" s="515"/>
      <c r="Z525" s="540"/>
      <c r="AA525" s="563"/>
      <c r="AB525" s="435" t="s">
        <v>46</v>
      </c>
      <c r="AC525" s="345"/>
      <c r="AD525" s="413"/>
      <c r="AE525" s="680" t="s">
        <v>57</v>
      </c>
      <c r="AF525" s="699"/>
      <c r="AG525" s="699"/>
      <c r="AH525" s="715"/>
      <c r="AI525" s="728" t="s">
        <v>523</v>
      </c>
      <c r="AJ525" s="728"/>
      <c r="AK525" s="728"/>
      <c r="AL525" s="435"/>
      <c r="AM525" s="728" t="s">
        <v>55</v>
      </c>
      <c r="AN525" s="728"/>
      <c r="AO525" s="728"/>
      <c r="AP525" s="435"/>
      <c r="AQ525" s="435" t="s">
        <v>305</v>
      </c>
      <c r="AR525" s="345"/>
      <c r="AS525" s="345"/>
      <c r="AT525" s="413"/>
      <c r="AU525" s="697" t="s">
        <v>235</v>
      </c>
      <c r="AV525" s="697"/>
      <c r="AW525" s="697"/>
      <c r="AX525" s="810"/>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5"/>
      <c r="Z526" s="540"/>
      <c r="AA526" s="563"/>
      <c r="AB526" s="436"/>
      <c r="AC526" s="346"/>
      <c r="AD526" s="414"/>
      <c r="AE526" s="681"/>
      <c r="AF526" s="681"/>
      <c r="AG526" s="346" t="s">
        <v>306</v>
      </c>
      <c r="AH526" s="414"/>
      <c r="AI526" s="729"/>
      <c r="AJ526" s="729"/>
      <c r="AK526" s="729"/>
      <c r="AL526" s="436"/>
      <c r="AM526" s="729"/>
      <c r="AN526" s="729"/>
      <c r="AO526" s="729"/>
      <c r="AP526" s="436"/>
      <c r="AQ526" s="755"/>
      <c r="AR526" s="681"/>
      <c r="AS526" s="346" t="s">
        <v>306</v>
      </c>
      <c r="AT526" s="414"/>
      <c r="AU526" s="681"/>
      <c r="AV526" s="681"/>
      <c r="AW526" s="346" t="s">
        <v>284</v>
      </c>
      <c r="AX526" s="811"/>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3" t="s">
        <v>54</v>
      </c>
      <c r="Z527" s="510"/>
      <c r="AA527" s="558"/>
      <c r="AB527" s="589"/>
      <c r="AC527" s="589"/>
      <c r="AD527" s="589"/>
      <c r="AE527" s="670"/>
      <c r="AF527" s="693"/>
      <c r="AG527" s="693"/>
      <c r="AH527" s="693"/>
      <c r="AI527" s="670"/>
      <c r="AJ527" s="693"/>
      <c r="AK527" s="693"/>
      <c r="AL527" s="693"/>
      <c r="AM527" s="670"/>
      <c r="AN527" s="693"/>
      <c r="AO527" s="693"/>
      <c r="AP527" s="716"/>
      <c r="AQ527" s="670"/>
      <c r="AR527" s="693"/>
      <c r="AS527" s="693"/>
      <c r="AT527" s="716"/>
      <c r="AU527" s="693"/>
      <c r="AV527" s="693"/>
      <c r="AW527" s="693"/>
      <c r="AX527" s="829"/>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96</v>
      </c>
      <c r="Z528" s="131"/>
      <c r="AA528" s="187"/>
      <c r="AB528" s="590"/>
      <c r="AC528" s="590"/>
      <c r="AD528" s="590"/>
      <c r="AE528" s="670"/>
      <c r="AF528" s="693"/>
      <c r="AG528" s="693"/>
      <c r="AH528" s="716"/>
      <c r="AI528" s="670"/>
      <c r="AJ528" s="693"/>
      <c r="AK528" s="693"/>
      <c r="AL528" s="693"/>
      <c r="AM528" s="670"/>
      <c r="AN528" s="693"/>
      <c r="AO528" s="693"/>
      <c r="AP528" s="716"/>
      <c r="AQ528" s="670"/>
      <c r="AR528" s="693"/>
      <c r="AS528" s="693"/>
      <c r="AT528" s="716"/>
      <c r="AU528" s="693"/>
      <c r="AV528" s="693"/>
      <c r="AW528" s="693"/>
      <c r="AX528" s="829"/>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58</v>
      </c>
      <c r="Z529" s="131"/>
      <c r="AA529" s="187"/>
      <c r="AB529" s="591" t="s">
        <v>51</v>
      </c>
      <c r="AC529" s="591"/>
      <c r="AD529" s="591"/>
      <c r="AE529" s="670"/>
      <c r="AF529" s="693"/>
      <c r="AG529" s="693"/>
      <c r="AH529" s="716"/>
      <c r="AI529" s="670"/>
      <c r="AJ529" s="693"/>
      <c r="AK529" s="693"/>
      <c r="AL529" s="693"/>
      <c r="AM529" s="670"/>
      <c r="AN529" s="693"/>
      <c r="AO529" s="693"/>
      <c r="AP529" s="716"/>
      <c r="AQ529" s="670"/>
      <c r="AR529" s="693"/>
      <c r="AS529" s="693"/>
      <c r="AT529" s="716"/>
      <c r="AU529" s="693"/>
      <c r="AV529" s="693"/>
      <c r="AW529" s="693"/>
      <c r="AX529" s="829"/>
      <c r="AY529">
        <f>$AY$525</f>
        <v>0</v>
      </c>
    </row>
    <row r="530" spans="1:51" ht="18.75" hidden="1" customHeight="1">
      <c r="A530" s="38"/>
      <c r="B530" s="107"/>
      <c r="C530" s="143"/>
      <c r="D530" s="107"/>
      <c r="E530" s="195" t="s">
        <v>317</v>
      </c>
      <c r="F530" s="243"/>
      <c r="G530" s="311" t="s">
        <v>315</v>
      </c>
      <c r="H530" s="345"/>
      <c r="I530" s="345"/>
      <c r="J530" s="345"/>
      <c r="K530" s="345"/>
      <c r="L530" s="345"/>
      <c r="M530" s="345"/>
      <c r="N530" s="345"/>
      <c r="O530" s="345"/>
      <c r="P530" s="345"/>
      <c r="Q530" s="345"/>
      <c r="R530" s="345"/>
      <c r="S530" s="345"/>
      <c r="T530" s="345"/>
      <c r="U530" s="345"/>
      <c r="V530" s="345"/>
      <c r="W530" s="345"/>
      <c r="X530" s="413"/>
      <c r="Y530" s="515"/>
      <c r="Z530" s="540"/>
      <c r="AA530" s="563"/>
      <c r="AB530" s="435" t="s">
        <v>46</v>
      </c>
      <c r="AC530" s="345"/>
      <c r="AD530" s="413"/>
      <c r="AE530" s="680" t="s">
        <v>57</v>
      </c>
      <c r="AF530" s="699"/>
      <c r="AG530" s="699"/>
      <c r="AH530" s="715"/>
      <c r="AI530" s="728" t="s">
        <v>523</v>
      </c>
      <c r="AJ530" s="728"/>
      <c r="AK530" s="728"/>
      <c r="AL530" s="435"/>
      <c r="AM530" s="728" t="s">
        <v>55</v>
      </c>
      <c r="AN530" s="728"/>
      <c r="AO530" s="728"/>
      <c r="AP530" s="435"/>
      <c r="AQ530" s="435" t="s">
        <v>305</v>
      </c>
      <c r="AR530" s="345"/>
      <c r="AS530" s="345"/>
      <c r="AT530" s="413"/>
      <c r="AU530" s="697" t="s">
        <v>235</v>
      </c>
      <c r="AV530" s="697"/>
      <c r="AW530" s="697"/>
      <c r="AX530" s="810"/>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5"/>
      <c r="Z531" s="540"/>
      <c r="AA531" s="563"/>
      <c r="AB531" s="436"/>
      <c r="AC531" s="346"/>
      <c r="AD531" s="414"/>
      <c r="AE531" s="681"/>
      <c r="AF531" s="681"/>
      <c r="AG531" s="346" t="s">
        <v>306</v>
      </c>
      <c r="AH531" s="414"/>
      <c r="AI531" s="729"/>
      <c r="AJ531" s="729"/>
      <c r="AK531" s="729"/>
      <c r="AL531" s="436"/>
      <c r="AM531" s="729"/>
      <c r="AN531" s="729"/>
      <c r="AO531" s="729"/>
      <c r="AP531" s="436"/>
      <c r="AQ531" s="755"/>
      <c r="AR531" s="681"/>
      <c r="AS531" s="346" t="s">
        <v>306</v>
      </c>
      <c r="AT531" s="414"/>
      <c r="AU531" s="681"/>
      <c r="AV531" s="681"/>
      <c r="AW531" s="346" t="s">
        <v>284</v>
      </c>
      <c r="AX531" s="811"/>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3" t="s">
        <v>54</v>
      </c>
      <c r="Z532" s="510"/>
      <c r="AA532" s="558"/>
      <c r="AB532" s="589"/>
      <c r="AC532" s="589"/>
      <c r="AD532" s="589"/>
      <c r="AE532" s="670"/>
      <c r="AF532" s="693"/>
      <c r="AG532" s="693"/>
      <c r="AH532" s="693"/>
      <c r="AI532" s="670"/>
      <c r="AJ532" s="693"/>
      <c r="AK532" s="693"/>
      <c r="AL532" s="693"/>
      <c r="AM532" s="670"/>
      <c r="AN532" s="693"/>
      <c r="AO532" s="693"/>
      <c r="AP532" s="716"/>
      <c r="AQ532" s="670"/>
      <c r="AR532" s="693"/>
      <c r="AS532" s="693"/>
      <c r="AT532" s="716"/>
      <c r="AU532" s="693"/>
      <c r="AV532" s="693"/>
      <c r="AW532" s="693"/>
      <c r="AX532" s="829"/>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96</v>
      </c>
      <c r="Z533" s="131"/>
      <c r="AA533" s="187"/>
      <c r="AB533" s="590"/>
      <c r="AC533" s="590"/>
      <c r="AD533" s="590"/>
      <c r="AE533" s="670"/>
      <c r="AF533" s="693"/>
      <c r="AG533" s="693"/>
      <c r="AH533" s="716"/>
      <c r="AI533" s="670"/>
      <c r="AJ533" s="693"/>
      <c r="AK533" s="693"/>
      <c r="AL533" s="693"/>
      <c r="AM533" s="670"/>
      <c r="AN533" s="693"/>
      <c r="AO533" s="693"/>
      <c r="AP533" s="716"/>
      <c r="AQ533" s="670"/>
      <c r="AR533" s="693"/>
      <c r="AS533" s="693"/>
      <c r="AT533" s="716"/>
      <c r="AU533" s="693"/>
      <c r="AV533" s="693"/>
      <c r="AW533" s="693"/>
      <c r="AX533" s="829"/>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58</v>
      </c>
      <c r="Z534" s="131"/>
      <c r="AA534" s="187"/>
      <c r="AB534" s="591" t="s">
        <v>51</v>
      </c>
      <c r="AC534" s="591"/>
      <c r="AD534" s="591"/>
      <c r="AE534" s="670"/>
      <c r="AF534" s="693"/>
      <c r="AG534" s="693"/>
      <c r="AH534" s="716"/>
      <c r="AI534" s="670"/>
      <c r="AJ534" s="693"/>
      <c r="AK534" s="693"/>
      <c r="AL534" s="693"/>
      <c r="AM534" s="670"/>
      <c r="AN534" s="693"/>
      <c r="AO534" s="693"/>
      <c r="AP534" s="716"/>
      <c r="AQ534" s="670"/>
      <c r="AR534" s="693"/>
      <c r="AS534" s="693"/>
      <c r="AT534" s="716"/>
      <c r="AU534" s="693"/>
      <c r="AV534" s="693"/>
      <c r="AW534" s="693"/>
      <c r="AX534" s="829"/>
      <c r="AY534">
        <f>$AY$530</f>
        <v>0</v>
      </c>
    </row>
    <row r="535" spans="1:51" ht="23.85" hidden="1" customHeight="1">
      <c r="A535" s="38"/>
      <c r="B535" s="107"/>
      <c r="C535" s="143"/>
      <c r="D535" s="107"/>
      <c r="E535" s="190" t="s">
        <v>143</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7"/>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3"/>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4"/>
      <c r="AY537">
        <f>$AY$535</f>
        <v>0</v>
      </c>
    </row>
    <row r="538" spans="1:51" ht="34.5" hidden="1" customHeight="1">
      <c r="A538" s="38"/>
      <c r="B538" s="107"/>
      <c r="C538" s="143"/>
      <c r="D538" s="107"/>
      <c r="E538" s="189" t="s">
        <v>438</v>
      </c>
      <c r="F538" s="233"/>
      <c r="G538" s="310" t="s">
        <v>332</v>
      </c>
      <c r="H538" s="237"/>
      <c r="I538" s="237"/>
      <c r="J538" s="377"/>
      <c r="K538" s="381"/>
      <c r="L538" s="381"/>
      <c r="M538" s="381"/>
      <c r="N538" s="381"/>
      <c r="O538" s="381"/>
      <c r="P538" s="381"/>
      <c r="Q538" s="381"/>
      <c r="R538" s="381"/>
      <c r="S538" s="381"/>
      <c r="T538" s="460"/>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40"/>
      <c r="AY538" s="867" t="str">
        <f>IF(SUBSTITUTE($J$538,"-","")="","0","1")</f>
        <v>0</v>
      </c>
    </row>
    <row r="539" spans="1:51" ht="18.75" hidden="1" customHeight="1">
      <c r="A539" s="38"/>
      <c r="B539" s="107"/>
      <c r="C539" s="143"/>
      <c r="D539" s="107"/>
      <c r="E539" s="195" t="s">
        <v>316</v>
      </c>
      <c r="F539" s="243"/>
      <c r="G539" s="311" t="s">
        <v>313</v>
      </c>
      <c r="H539" s="345"/>
      <c r="I539" s="345"/>
      <c r="J539" s="345"/>
      <c r="K539" s="345"/>
      <c r="L539" s="345"/>
      <c r="M539" s="345"/>
      <c r="N539" s="345"/>
      <c r="O539" s="345"/>
      <c r="P539" s="345"/>
      <c r="Q539" s="345"/>
      <c r="R539" s="345"/>
      <c r="S539" s="345"/>
      <c r="T539" s="345"/>
      <c r="U539" s="345"/>
      <c r="V539" s="345"/>
      <c r="W539" s="345"/>
      <c r="X539" s="413"/>
      <c r="Y539" s="515"/>
      <c r="Z539" s="540"/>
      <c r="AA539" s="563"/>
      <c r="AB539" s="435" t="s">
        <v>46</v>
      </c>
      <c r="AC539" s="345"/>
      <c r="AD539" s="413"/>
      <c r="AE539" s="680" t="s">
        <v>57</v>
      </c>
      <c r="AF539" s="699"/>
      <c r="AG539" s="699"/>
      <c r="AH539" s="715"/>
      <c r="AI539" s="728" t="s">
        <v>523</v>
      </c>
      <c r="AJ539" s="728"/>
      <c r="AK539" s="728"/>
      <c r="AL539" s="435"/>
      <c r="AM539" s="728" t="s">
        <v>55</v>
      </c>
      <c r="AN539" s="728"/>
      <c r="AO539" s="728"/>
      <c r="AP539" s="435"/>
      <c r="AQ539" s="435" t="s">
        <v>305</v>
      </c>
      <c r="AR539" s="345"/>
      <c r="AS539" s="345"/>
      <c r="AT539" s="413"/>
      <c r="AU539" s="697" t="s">
        <v>235</v>
      </c>
      <c r="AV539" s="697"/>
      <c r="AW539" s="697"/>
      <c r="AX539" s="810"/>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5"/>
      <c r="Z540" s="540"/>
      <c r="AA540" s="563"/>
      <c r="AB540" s="436"/>
      <c r="AC540" s="346"/>
      <c r="AD540" s="414"/>
      <c r="AE540" s="681"/>
      <c r="AF540" s="681"/>
      <c r="AG540" s="346" t="s">
        <v>306</v>
      </c>
      <c r="AH540" s="414"/>
      <c r="AI540" s="729"/>
      <c r="AJ540" s="729"/>
      <c r="AK540" s="729"/>
      <c r="AL540" s="436"/>
      <c r="AM540" s="729"/>
      <c r="AN540" s="729"/>
      <c r="AO540" s="729"/>
      <c r="AP540" s="436"/>
      <c r="AQ540" s="755"/>
      <c r="AR540" s="681"/>
      <c r="AS540" s="346" t="s">
        <v>306</v>
      </c>
      <c r="AT540" s="414"/>
      <c r="AU540" s="681"/>
      <c r="AV540" s="681"/>
      <c r="AW540" s="346" t="s">
        <v>284</v>
      </c>
      <c r="AX540" s="811"/>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3" t="s">
        <v>54</v>
      </c>
      <c r="Z541" s="510"/>
      <c r="AA541" s="558"/>
      <c r="AB541" s="589"/>
      <c r="AC541" s="589"/>
      <c r="AD541" s="589"/>
      <c r="AE541" s="670"/>
      <c r="AF541" s="693"/>
      <c r="AG541" s="693"/>
      <c r="AH541" s="693"/>
      <c r="AI541" s="670"/>
      <c r="AJ541" s="693"/>
      <c r="AK541" s="693"/>
      <c r="AL541" s="693"/>
      <c r="AM541" s="670"/>
      <c r="AN541" s="693"/>
      <c r="AO541" s="693"/>
      <c r="AP541" s="716"/>
      <c r="AQ541" s="670"/>
      <c r="AR541" s="693"/>
      <c r="AS541" s="693"/>
      <c r="AT541" s="716"/>
      <c r="AU541" s="693"/>
      <c r="AV541" s="693"/>
      <c r="AW541" s="693"/>
      <c r="AX541" s="829"/>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96</v>
      </c>
      <c r="Z542" s="131"/>
      <c r="AA542" s="187"/>
      <c r="AB542" s="590"/>
      <c r="AC542" s="590"/>
      <c r="AD542" s="590"/>
      <c r="AE542" s="670"/>
      <c r="AF542" s="693"/>
      <c r="AG542" s="693"/>
      <c r="AH542" s="716"/>
      <c r="AI542" s="670"/>
      <c r="AJ542" s="693"/>
      <c r="AK542" s="693"/>
      <c r="AL542" s="693"/>
      <c r="AM542" s="670"/>
      <c r="AN542" s="693"/>
      <c r="AO542" s="693"/>
      <c r="AP542" s="716"/>
      <c r="AQ542" s="670"/>
      <c r="AR542" s="693"/>
      <c r="AS542" s="693"/>
      <c r="AT542" s="716"/>
      <c r="AU542" s="693"/>
      <c r="AV542" s="693"/>
      <c r="AW542" s="693"/>
      <c r="AX542" s="829"/>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58</v>
      </c>
      <c r="Z543" s="131"/>
      <c r="AA543" s="187"/>
      <c r="AB543" s="591" t="s">
        <v>51</v>
      </c>
      <c r="AC543" s="591"/>
      <c r="AD543" s="591"/>
      <c r="AE543" s="670"/>
      <c r="AF543" s="693"/>
      <c r="AG543" s="693"/>
      <c r="AH543" s="716"/>
      <c r="AI543" s="670"/>
      <c r="AJ543" s="693"/>
      <c r="AK543" s="693"/>
      <c r="AL543" s="693"/>
      <c r="AM543" s="670"/>
      <c r="AN543" s="693"/>
      <c r="AO543" s="693"/>
      <c r="AP543" s="716"/>
      <c r="AQ543" s="670"/>
      <c r="AR543" s="693"/>
      <c r="AS543" s="693"/>
      <c r="AT543" s="716"/>
      <c r="AU543" s="693"/>
      <c r="AV543" s="693"/>
      <c r="AW543" s="693"/>
      <c r="AX543" s="829"/>
      <c r="AY543">
        <f>$AY$539</f>
        <v>0</v>
      </c>
    </row>
    <row r="544" spans="1:51" ht="18.75" hidden="1" customHeight="1">
      <c r="A544" s="38"/>
      <c r="B544" s="107"/>
      <c r="C544" s="143"/>
      <c r="D544" s="107"/>
      <c r="E544" s="195" t="s">
        <v>316</v>
      </c>
      <c r="F544" s="243"/>
      <c r="G544" s="311" t="s">
        <v>313</v>
      </c>
      <c r="H544" s="345"/>
      <c r="I544" s="345"/>
      <c r="J544" s="345"/>
      <c r="K544" s="345"/>
      <c r="L544" s="345"/>
      <c r="M544" s="345"/>
      <c r="N544" s="345"/>
      <c r="O544" s="345"/>
      <c r="P544" s="345"/>
      <c r="Q544" s="345"/>
      <c r="R544" s="345"/>
      <c r="S544" s="345"/>
      <c r="T544" s="345"/>
      <c r="U544" s="345"/>
      <c r="V544" s="345"/>
      <c r="W544" s="345"/>
      <c r="X544" s="413"/>
      <c r="Y544" s="515"/>
      <c r="Z544" s="540"/>
      <c r="AA544" s="563"/>
      <c r="AB544" s="435" t="s">
        <v>46</v>
      </c>
      <c r="AC544" s="345"/>
      <c r="AD544" s="413"/>
      <c r="AE544" s="680" t="s">
        <v>57</v>
      </c>
      <c r="AF544" s="699"/>
      <c r="AG544" s="699"/>
      <c r="AH544" s="715"/>
      <c r="AI544" s="728" t="s">
        <v>523</v>
      </c>
      <c r="AJ544" s="728"/>
      <c r="AK544" s="728"/>
      <c r="AL544" s="435"/>
      <c r="AM544" s="728" t="s">
        <v>55</v>
      </c>
      <c r="AN544" s="728"/>
      <c r="AO544" s="728"/>
      <c r="AP544" s="435"/>
      <c r="AQ544" s="435" t="s">
        <v>305</v>
      </c>
      <c r="AR544" s="345"/>
      <c r="AS544" s="345"/>
      <c r="AT544" s="413"/>
      <c r="AU544" s="697" t="s">
        <v>235</v>
      </c>
      <c r="AV544" s="697"/>
      <c r="AW544" s="697"/>
      <c r="AX544" s="810"/>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5"/>
      <c r="Z545" s="540"/>
      <c r="AA545" s="563"/>
      <c r="AB545" s="436"/>
      <c r="AC545" s="346"/>
      <c r="AD545" s="414"/>
      <c r="AE545" s="681"/>
      <c r="AF545" s="681"/>
      <c r="AG545" s="346" t="s">
        <v>306</v>
      </c>
      <c r="AH545" s="414"/>
      <c r="AI545" s="729"/>
      <c r="AJ545" s="729"/>
      <c r="AK545" s="729"/>
      <c r="AL545" s="436"/>
      <c r="AM545" s="729"/>
      <c r="AN545" s="729"/>
      <c r="AO545" s="729"/>
      <c r="AP545" s="436"/>
      <c r="AQ545" s="755"/>
      <c r="AR545" s="681"/>
      <c r="AS545" s="346" t="s">
        <v>306</v>
      </c>
      <c r="AT545" s="414"/>
      <c r="AU545" s="681"/>
      <c r="AV545" s="681"/>
      <c r="AW545" s="346" t="s">
        <v>284</v>
      </c>
      <c r="AX545" s="811"/>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3" t="s">
        <v>54</v>
      </c>
      <c r="Z546" s="510"/>
      <c r="AA546" s="558"/>
      <c r="AB546" s="589"/>
      <c r="AC546" s="589"/>
      <c r="AD546" s="589"/>
      <c r="AE546" s="670"/>
      <c r="AF546" s="693"/>
      <c r="AG546" s="693"/>
      <c r="AH546" s="693"/>
      <c r="AI546" s="670"/>
      <c r="AJ546" s="693"/>
      <c r="AK546" s="693"/>
      <c r="AL546" s="693"/>
      <c r="AM546" s="670"/>
      <c r="AN546" s="693"/>
      <c r="AO546" s="693"/>
      <c r="AP546" s="716"/>
      <c r="AQ546" s="670"/>
      <c r="AR546" s="693"/>
      <c r="AS546" s="693"/>
      <c r="AT546" s="716"/>
      <c r="AU546" s="693"/>
      <c r="AV546" s="693"/>
      <c r="AW546" s="693"/>
      <c r="AX546" s="829"/>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96</v>
      </c>
      <c r="Z547" s="131"/>
      <c r="AA547" s="187"/>
      <c r="AB547" s="590"/>
      <c r="AC547" s="590"/>
      <c r="AD547" s="590"/>
      <c r="AE547" s="670"/>
      <c r="AF547" s="693"/>
      <c r="AG547" s="693"/>
      <c r="AH547" s="716"/>
      <c r="AI547" s="670"/>
      <c r="AJ547" s="693"/>
      <c r="AK547" s="693"/>
      <c r="AL547" s="693"/>
      <c r="AM547" s="670"/>
      <c r="AN547" s="693"/>
      <c r="AO547" s="693"/>
      <c r="AP547" s="716"/>
      <c r="AQ547" s="670"/>
      <c r="AR547" s="693"/>
      <c r="AS547" s="693"/>
      <c r="AT547" s="716"/>
      <c r="AU547" s="693"/>
      <c r="AV547" s="693"/>
      <c r="AW547" s="693"/>
      <c r="AX547" s="829"/>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58</v>
      </c>
      <c r="Z548" s="131"/>
      <c r="AA548" s="187"/>
      <c r="AB548" s="591" t="s">
        <v>51</v>
      </c>
      <c r="AC548" s="591"/>
      <c r="AD548" s="591"/>
      <c r="AE548" s="670"/>
      <c r="AF548" s="693"/>
      <c r="AG548" s="693"/>
      <c r="AH548" s="716"/>
      <c r="AI548" s="670"/>
      <c r="AJ548" s="693"/>
      <c r="AK548" s="693"/>
      <c r="AL548" s="693"/>
      <c r="AM548" s="670"/>
      <c r="AN548" s="693"/>
      <c r="AO548" s="693"/>
      <c r="AP548" s="716"/>
      <c r="AQ548" s="670"/>
      <c r="AR548" s="693"/>
      <c r="AS548" s="693"/>
      <c r="AT548" s="716"/>
      <c r="AU548" s="693"/>
      <c r="AV548" s="693"/>
      <c r="AW548" s="693"/>
      <c r="AX548" s="829"/>
      <c r="AY548">
        <f>$AY$544</f>
        <v>0</v>
      </c>
    </row>
    <row r="549" spans="1:51" ht="18.75" hidden="1" customHeight="1">
      <c r="A549" s="38"/>
      <c r="B549" s="107"/>
      <c r="C549" s="143"/>
      <c r="D549" s="107"/>
      <c r="E549" s="195" t="s">
        <v>316</v>
      </c>
      <c r="F549" s="243"/>
      <c r="G549" s="311" t="s">
        <v>313</v>
      </c>
      <c r="H549" s="345"/>
      <c r="I549" s="345"/>
      <c r="J549" s="345"/>
      <c r="K549" s="345"/>
      <c r="L549" s="345"/>
      <c r="M549" s="345"/>
      <c r="N549" s="345"/>
      <c r="O549" s="345"/>
      <c r="P549" s="345"/>
      <c r="Q549" s="345"/>
      <c r="R549" s="345"/>
      <c r="S549" s="345"/>
      <c r="T549" s="345"/>
      <c r="U549" s="345"/>
      <c r="V549" s="345"/>
      <c r="W549" s="345"/>
      <c r="X549" s="413"/>
      <c r="Y549" s="515"/>
      <c r="Z549" s="540"/>
      <c r="AA549" s="563"/>
      <c r="AB549" s="435" t="s">
        <v>46</v>
      </c>
      <c r="AC549" s="345"/>
      <c r="AD549" s="413"/>
      <c r="AE549" s="680" t="s">
        <v>57</v>
      </c>
      <c r="AF549" s="699"/>
      <c r="AG549" s="699"/>
      <c r="AH549" s="715"/>
      <c r="AI549" s="728" t="s">
        <v>523</v>
      </c>
      <c r="AJ549" s="728"/>
      <c r="AK549" s="728"/>
      <c r="AL549" s="435"/>
      <c r="AM549" s="728" t="s">
        <v>55</v>
      </c>
      <c r="AN549" s="728"/>
      <c r="AO549" s="728"/>
      <c r="AP549" s="435"/>
      <c r="AQ549" s="435" t="s">
        <v>305</v>
      </c>
      <c r="AR549" s="345"/>
      <c r="AS549" s="345"/>
      <c r="AT549" s="413"/>
      <c r="AU549" s="697" t="s">
        <v>235</v>
      </c>
      <c r="AV549" s="697"/>
      <c r="AW549" s="697"/>
      <c r="AX549" s="810"/>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5"/>
      <c r="Z550" s="540"/>
      <c r="AA550" s="563"/>
      <c r="AB550" s="436"/>
      <c r="AC550" s="346"/>
      <c r="AD550" s="414"/>
      <c r="AE550" s="681"/>
      <c r="AF550" s="681"/>
      <c r="AG550" s="346" t="s">
        <v>306</v>
      </c>
      <c r="AH550" s="414"/>
      <c r="AI550" s="729"/>
      <c r="AJ550" s="729"/>
      <c r="AK550" s="729"/>
      <c r="AL550" s="436"/>
      <c r="AM550" s="729"/>
      <c r="AN550" s="729"/>
      <c r="AO550" s="729"/>
      <c r="AP550" s="436"/>
      <c r="AQ550" s="755"/>
      <c r="AR550" s="681"/>
      <c r="AS550" s="346" t="s">
        <v>306</v>
      </c>
      <c r="AT550" s="414"/>
      <c r="AU550" s="681"/>
      <c r="AV550" s="681"/>
      <c r="AW550" s="346" t="s">
        <v>284</v>
      </c>
      <c r="AX550" s="811"/>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3" t="s">
        <v>54</v>
      </c>
      <c r="Z551" s="510"/>
      <c r="AA551" s="558"/>
      <c r="AB551" s="589"/>
      <c r="AC551" s="589"/>
      <c r="AD551" s="589"/>
      <c r="AE551" s="670"/>
      <c r="AF551" s="693"/>
      <c r="AG551" s="693"/>
      <c r="AH551" s="693"/>
      <c r="AI551" s="670"/>
      <c r="AJ551" s="693"/>
      <c r="AK551" s="693"/>
      <c r="AL551" s="693"/>
      <c r="AM551" s="670"/>
      <c r="AN551" s="693"/>
      <c r="AO551" s="693"/>
      <c r="AP551" s="716"/>
      <c r="AQ551" s="670"/>
      <c r="AR551" s="693"/>
      <c r="AS551" s="693"/>
      <c r="AT551" s="716"/>
      <c r="AU551" s="693"/>
      <c r="AV551" s="693"/>
      <c r="AW551" s="693"/>
      <c r="AX551" s="829"/>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96</v>
      </c>
      <c r="Z552" s="131"/>
      <c r="AA552" s="187"/>
      <c r="AB552" s="590"/>
      <c r="AC552" s="590"/>
      <c r="AD552" s="590"/>
      <c r="AE552" s="670"/>
      <c r="AF552" s="693"/>
      <c r="AG552" s="693"/>
      <c r="AH552" s="716"/>
      <c r="AI552" s="670"/>
      <c r="AJ552" s="693"/>
      <c r="AK552" s="693"/>
      <c r="AL552" s="693"/>
      <c r="AM552" s="670"/>
      <c r="AN552" s="693"/>
      <c r="AO552" s="693"/>
      <c r="AP552" s="716"/>
      <c r="AQ552" s="670"/>
      <c r="AR552" s="693"/>
      <c r="AS552" s="693"/>
      <c r="AT552" s="716"/>
      <c r="AU552" s="693"/>
      <c r="AV552" s="693"/>
      <c r="AW552" s="693"/>
      <c r="AX552" s="829"/>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58</v>
      </c>
      <c r="Z553" s="131"/>
      <c r="AA553" s="187"/>
      <c r="AB553" s="591" t="s">
        <v>51</v>
      </c>
      <c r="AC553" s="591"/>
      <c r="AD553" s="591"/>
      <c r="AE553" s="670"/>
      <c r="AF553" s="693"/>
      <c r="AG553" s="693"/>
      <c r="AH553" s="716"/>
      <c r="AI553" s="670"/>
      <c r="AJ553" s="693"/>
      <c r="AK553" s="693"/>
      <c r="AL553" s="693"/>
      <c r="AM553" s="670"/>
      <c r="AN553" s="693"/>
      <c r="AO553" s="693"/>
      <c r="AP553" s="716"/>
      <c r="AQ553" s="670"/>
      <c r="AR553" s="693"/>
      <c r="AS553" s="693"/>
      <c r="AT553" s="716"/>
      <c r="AU553" s="693"/>
      <c r="AV553" s="693"/>
      <c r="AW553" s="693"/>
      <c r="AX553" s="829"/>
      <c r="AY553">
        <f>$AY$549</f>
        <v>0</v>
      </c>
    </row>
    <row r="554" spans="1:51" ht="18.75" hidden="1" customHeight="1">
      <c r="A554" s="38"/>
      <c r="B554" s="107"/>
      <c r="C554" s="143"/>
      <c r="D554" s="107"/>
      <c r="E554" s="195" t="s">
        <v>316</v>
      </c>
      <c r="F554" s="243"/>
      <c r="G554" s="311" t="s">
        <v>313</v>
      </c>
      <c r="H554" s="345"/>
      <c r="I554" s="345"/>
      <c r="J554" s="345"/>
      <c r="K554" s="345"/>
      <c r="L554" s="345"/>
      <c r="M554" s="345"/>
      <c r="N554" s="345"/>
      <c r="O554" s="345"/>
      <c r="P554" s="345"/>
      <c r="Q554" s="345"/>
      <c r="R554" s="345"/>
      <c r="S554" s="345"/>
      <c r="T554" s="345"/>
      <c r="U554" s="345"/>
      <c r="V554" s="345"/>
      <c r="W554" s="345"/>
      <c r="X554" s="413"/>
      <c r="Y554" s="515"/>
      <c r="Z554" s="540"/>
      <c r="AA554" s="563"/>
      <c r="AB554" s="435" t="s">
        <v>46</v>
      </c>
      <c r="AC554" s="345"/>
      <c r="AD554" s="413"/>
      <c r="AE554" s="680" t="s">
        <v>57</v>
      </c>
      <c r="AF554" s="699"/>
      <c r="AG554" s="699"/>
      <c r="AH554" s="715"/>
      <c r="AI554" s="728" t="s">
        <v>523</v>
      </c>
      <c r="AJ554" s="728"/>
      <c r="AK554" s="728"/>
      <c r="AL554" s="435"/>
      <c r="AM554" s="728" t="s">
        <v>55</v>
      </c>
      <c r="AN554" s="728"/>
      <c r="AO554" s="728"/>
      <c r="AP554" s="435"/>
      <c r="AQ554" s="435" t="s">
        <v>305</v>
      </c>
      <c r="AR554" s="345"/>
      <c r="AS554" s="345"/>
      <c r="AT554" s="413"/>
      <c r="AU554" s="697" t="s">
        <v>235</v>
      </c>
      <c r="AV554" s="697"/>
      <c r="AW554" s="697"/>
      <c r="AX554" s="810"/>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5"/>
      <c r="Z555" s="540"/>
      <c r="AA555" s="563"/>
      <c r="AB555" s="436"/>
      <c r="AC555" s="346"/>
      <c r="AD555" s="414"/>
      <c r="AE555" s="681"/>
      <c r="AF555" s="681"/>
      <c r="AG555" s="346" t="s">
        <v>306</v>
      </c>
      <c r="AH555" s="414"/>
      <c r="AI555" s="729"/>
      <c r="AJ555" s="729"/>
      <c r="AK555" s="729"/>
      <c r="AL555" s="436"/>
      <c r="AM555" s="729"/>
      <c r="AN555" s="729"/>
      <c r="AO555" s="729"/>
      <c r="AP555" s="436"/>
      <c r="AQ555" s="755"/>
      <c r="AR555" s="681"/>
      <c r="AS555" s="346" t="s">
        <v>306</v>
      </c>
      <c r="AT555" s="414"/>
      <c r="AU555" s="681"/>
      <c r="AV555" s="681"/>
      <c r="AW555" s="346" t="s">
        <v>284</v>
      </c>
      <c r="AX555" s="811"/>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3" t="s">
        <v>54</v>
      </c>
      <c r="Z556" s="510"/>
      <c r="AA556" s="558"/>
      <c r="AB556" s="589"/>
      <c r="AC556" s="589"/>
      <c r="AD556" s="589"/>
      <c r="AE556" s="670"/>
      <c r="AF556" s="693"/>
      <c r="AG556" s="693"/>
      <c r="AH556" s="693"/>
      <c r="AI556" s="670"/>
      <c r="AJ556" s="693"/>
      <c r="AK556" s="693"/>
      <c r="AL556" s="693"/>
      <c r="AM556" s="670"/>
      <c r="AN556" s="693"/>
      <c r="AO556" s="693"/>
      <c r="AP556" s="716"/>
      <c r="AQ556" s="670"/>
      <c r="AR556" s="693"/>
      <c r="AS556" s="693"/>
      <c r="AT556" s="716"/>
      <c r="AU556" s="693"/>
      <c r="AV556" s="693"/>
      <c r="AW556" s="693"/>
      <c r="AX556" s="829"/>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96</v>
      </c>
      <c r="Z557" s="131"/>
      <c r="AA557" s="187"/>
      <c r="AB557" s="590"/>
      <c r="AC557" s="590"/>
      <c r="AD557" s="590"/>
      <c r="AE557" s="670"/>
      <c r="AF557" s="693"/>
      <c r="AG557" s="693"/>
      <c r="AH557" s="716"/>
      <c r="AI557" s="670"/>
      <c r="AJ557" s="693"/>
      <c r="AK557" s="693"/>
      <c r="AL557" s="693"/>
      <c r="AM557" s="670"/>
      <c r="AN557" s="693"/>
      <c r="AO557" s="693"/>
      <c r="AP557" s="716"/>
      <c r="AQ557" s="670"/>
      <c r="AR557" s="693"/>
      <c r="AS557" s="693"/>
      <c r="AT557" s="716"/>
      <c r="AU557" s="693"/>
      <c r="AV557" s="693"/>
      <c r="AW557" s="693"/>
      <c r="AX557" s="829"/>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58</v>
      </c>
      <c r="Z558" s="131"/>
      <c r="AA558" s="187"/>
      <c r="AB558" s="591" t="s">
        <v>51</v>
      </c>
      <c r="AC558" s="591"/>
      <c r="AD558" s="591"/>
      <c r="AE558" s="670"/>
      <c r="AF558" s="693"/>
      <c r="AG558" s="693"/>
      <c r="AH558" s="716"/>
      <c r="AI558" s="670"/>
      <c r="AJ558" s="693"/>
      <c r="AK558" s="693"/>
      <c r="AL558" s="693"/>
      <c r="AM558" s="670"/>
      <c r="AN558" s="693"/>
      <c r="AO558" s="693"/>
      <c r="AP558" s="716"/>
      <c r="AQ558" s="670"/>
      <c r="AR558" s="693"/>
      <c r="AS558" s="693"/>
      <c r="AT558" s="716"/>
      <c r="AU558" s="693"/>
      <c r="AV558" s="693"/>
      <c r="AW558" s="693"/>
      <c r="AX558" s="829"/>
      <c r="AY558">
        <f>$AY$554</f>
        <v>0</v>
      </c>
    </row>
    <row r="559" spans="1:51" ht="18.75" hidden="1" customHeight="1">
      <c r="A559" s="38"/>
      <c r="B559" s="107"/>
      <c r="C559" s="143"/>
      <c r="D559" s="107"/>
      <c r="E559" s="195" t="s">
        <v>316</v>
      </c>
      <c r="F559" s="243"/>
      <c r="G559" s="311" t="s">
        <v>313</v>
      </c>
      <c r="H559" s="345"/>
      <c r="I559" s="345"/>
      <c r="J559" s="345"/>
      <c r="K559" s="345"/>
      <c r="L559" s="345"/>
      <c r="M559" s="345"/>
      <c r="N559" s="345"/>
      <c r="O559" s="345"/>
      <c r="P559" s="345"/>
      <c r="Q559" s="345"/>
      <c r="R559" s="345"/>
      <c r="S559" s="345"/>
      <c r="T559" s="345"/>
      <c r="U559" s="345"/>
      <c r="V559" s="345"/>
      <c r="W559" s="345"/>
      <c r="X559" s="413"/>
      <c r="Y559" s="515"/>
      <c r="Z559" s="540"/>
      <c r="AA559" s="563"/>
      <c r="AB559" s="435" t="s">
        <v>46</v>
      </c>
      <c r="AC559" s="345"/>
      <c r="AD559" s="413"/>
      <c r="AE559" s="680" t="s">
        <v>57</v>
      </c>
      <c r="AF559" s="699"/>
      <c r="AG559" s="699"/>
      <c r="AH559" s="715"/>
      <c r="AI559" s="728" t="s">
        <v>523</v>
      </c>
      <c r="AJ559" s="728"/>
      <c r="AK559" s="728"/>
      <c r="AL559" s="435"/>
      <c r="AM559" s="728" t="s">
        <v>55</v>
      </c>
      <c r="AN559" s="728"/>
      <c r="AO559" s="728"/>
      <c r="AP559" s="435"/>
      <c r="AQ559" s="435" t="s">
        <v>305</v>
      </c>
      <c r="AR559" s="345"/>
      <c r="AS559" s="345"/>
      <c r="AT559" s="413"/>
      <c r="AU559" s="697" t="s">
        <v>235</v>
      </c>
      <c r="AV559" s="697"/>
      <c r="AW559" s="697"/>
      <c r="AX559" s="810"/>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5"/>
      <c r="Z560" s="540"/>
      <c r="AA560" s="563"/>
      <c r="AB560" s="436"/>
      <c r="AC560" s="346"/>
      <c r="AD560" s="414"/>
      <c r="AE560" s="681"/>
      <c r="AF560" s="681"/>
      <c r="AG560" s="346" t="s">
        <v>306</v>
      </c>
      <c r="AH560" s="414"/>
      <c r="AI560" s="729"/>
      <c r="AJ560" s="729"/>
      <c r="AK560" s="729"/>
      <c r="AL560" s="436"/>
      <c r="AM560" s="729"/>
      <c r="AN560" s="729"/>
      <c r="AO560" s="729"/>
      <c r="AP560" s="436"/>
      <c r="AQ560" s="755"/>
      <c r="AR560" s="681"/>
      <c r="AS560" s="346" t="s">
        <v>306</v>
      </c>
      <c r="AT560" s="414"/>
      <c r="AU560" s="681"/>
      <c r="AV560" s="681"/>
      <c r="AW560" s="346" t="s">
        <v>284</v>
      </c>
      <c r="AX560" s="811"/>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3" t="s">
        <v>54</v>
      </c>
      <c r="Z561" s="510"/>
      <c r="AA561" s="558"/>
      <c r="AB561" s="589"/>
      <c r="AC561" s="589"/>
      <c r="AD561" s="589"/>
      <c r="AE561" s="670"/>
      <c r="AF561" s="693"/>
      <c r="AG561" s="693"/>
      <c r="AH561" s="693"/>
      <c r="AI561" s="670"/>
      <c r="AJ561" s="693"/>
      <c r="AK561" s="693"/>
      <c r="AL561" s="693"/>
      <c r="AM561" s="670"/>
      <c r="AN561" s="693"/>
      <c r="AO561" s="693"/>
      <c r="AP561" s="716"/>
      <c r="AQ561" s="670"/>
      <c r="AR561" s="693"/>
      <c r="AS561" s="693"/>
      <c r="AT561" s="716"/>
      <c r="AU561" s="693"/>
      <c r="AV561" s="693"/>
      <c r="AW561" s="693"/>
      <c r="AX561" s="829"/>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96</v>
      </c>
      <c r="Z562" s="131"/>
      <c r="AA562" s="187"/>
      <c r="AB562" s="590"/>
      <c r="AC562" s="590"/>
      <c r="AD562" s="590"/>
      <c r="AE562" s="670"/>
      <c r="AF562" s="693"/>
      <c r="AG562" s="693"/>
      <c r="AH562" s="716"/>
      <c r="AI562" s="670"/>
      <c r="AJ562" s="693"/>
      <c r="AK562" s="693"/>
      <c r="AL562" s="693"/>
      <c r="AM562" s="670"/>
      <c r="AN562" s="693"/>
      <c r="AO562" s="693"/>
      <c r="AP562" s="716"/>
      <c r="AQ562" s="670"/>
      <c r="AR562" s="693"/>
      <c r="AS562" s="693"/>
      <c r="AT562" s="716"/>
      <c r="AU562" s="693"/>
      <c r="AV562" s="693"/>
      <c r="AW562" s="693"/>
      <c r="AX562" s="829"/>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58</v>
      </c>
      <c r="Z563" s="131"/>
      <c r="AA563" s="187"/>
      <c r="AB563" s="591" t="s">
        <v>51</v>
      </c>
      <c r="AC563" s="591"/>
      <c r="AD563" s="591"/>
      <c r="AE563" s="670"/>
      <c r="AF563" s="693"/>
      <c r="AG563" s="693"/>
      <c r="AH563" s="716"/>
      <c r="AI563" s="670"/>
      <c r="AJ563" s="693"/>
      <c r="AK563" s="693"/>
      <c r="AL563" s="693"/>
      <c r="AM563" s="670"/>
      <c r="AN563" s="693"/>
      <c r="AO563" s="693"/>
      <c r="AP563" s="716"/>
      <c r="AQ563" s="670"/>
      <c r="AR563" s="693"/>
      <c r="AS563" s="693"/>
      <c r="AT563" s="716"/>
      <c r="AU563" s="693"/>
      <c r="AV563" s="693"/>
      <c r="AW563" s="693"/>
      <c r="AX563" s="829"/>
      <c r="AY563">
        <f>$AY$559</f>
        <v>0</v>
      </c>
    </row>
    <row r="564" spans="1:51" ht="18.75" hidden="1" customHeight="1">
      <c r="A564" s="38"/>
      <c r="B564" s="107"/>
      <c r="C564" s="143"/>
      <c r="D564" s="107"/>
      <c r="E564" s="195" t="s">
        <v>317</v>
      </c>
      <c r="F564" s="243"/>
      <c r="G564" s="311" t="s">
        <v>315</v>
      </c>
      <c r="H564" s="345"/>
      <c r="I564" s="345"/>
      <c r="J564" s="345"/>
      <c r="K564" s="345"/>
      <c r="L564" s="345"/>
      <c r="M564" s="345"/>
      <c r="N564" s="345"/>
      <c r="O564" s="345"/>
      <c r="P564" s="345"/>
      <c r="Q564" s="345"/>
      <c r="R564" s="345"/>
      <c r="S564" s="345"/>
      <c r="T564" s="345"/>
      <c r="U564" s="345"/>
      <c r="V564" s="345"/>
      <c r="W564" s="345"/>
      <c r="X564" s="413"/>
      <c r="Y564" s="515"/>
      <c r="Z564" s="540"/>
      <c r="AA564" s="563"/>
      <c r="AB564" s="435" t="s">
        <v>46</v>
      </c>
      <c r="AC564" s="345"/>
      <c r="AD564" s="413"/>
      <c r="AE564" s="680" t="s">
        <v>57</v>
      </c>
      <c r="AF564" s="699"/>
      <c r="AG564" s="699"/>
      <c r="AH564" s="715"/>
      <c r="AI564" s="728" t="s">
        <v>523</v>
      </c>
      <c r="AJ564" s="728"/>
      <c r="AK564" s="728"/>
      <c r="AL564" s="435"/>
      <c r="AM564" s="728" t="s">
        <v>55</v>
      </c>
      <c r="AN564" s="728"/>
      <c r="AO564" s="728"/>
      <c r="AP564" s="435"/>
      <c r="AQ564" s="435" t="s">
        <v>305</v>
      </c>
      <c r="AR564" s="345"/>
      <c r="AS564" s="345"/>
      <c r="AT564" s="413"/>
      <c r="AU564" s="697" t="s">
        <v>235</v>
      </c>
      <c r="AV564" s="697"/>
      <c r="AW564" s="697"/>
      <c r="AX564" s="810"/>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5"/>
      <c r="Z565" s="540"/>
      <c r="AA565" s="563"/>
      <c r="AB565" s="436"/>
      <c r="AC565" s="346"/>
      <c r="AD565" s="414"/>
      <c r="AE565" s="681"/>
      <c r="AF565" s="681"/>
      <c r="AG565" s="346" t="s">
        <v>306</v>
      </c>
      <c r="AH565" s="414"/>
      <c r="AI565" s="729"/>
      <c r="AJ565" s="729"/>
      <c r="AK565" s="729"/>
      <c r="AL565" s="436"/>
      <c r="AM565" s="729"/>
      <c r="AN565" s="729"/>
      <c r="AO565" s="729"/>
      <c r="AP565" s="436"/>
      <c r="AQ565" s="755"/>
      <c r="AR565" s="681"/>
      <c r="AS565" s="346" t="s">
        <v>306</v>
      </c>
      <c r="AT565" s="414"/>
      <c r="AU565" s="681"/>
      <c r="AV565" s="681"/>
      <c r="AW565" s="346" t="s">
        <v>284</v>
      </c>
      <c r="AX565" s="811"/>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3" t="s">
        <v>54</v>
      </c>
      <c r="Z566" s="510"/>
      <c r="AA566" s="558"/>
      <c r="AB566" s="589"/>
      <c r="AC566" s="589"/>
      <c r="AD566" s="589"/>
      <c r="AE566" s="670"/>
      <c r="AF566" s="693"/>
      <c r="AG566" s="693"/>
      <c r="AH566" s="693"/>
      <c r="AI566" s="670"/>
      <c r="AJ566" s="693"/>
      <c r="AK566" s="693"/>
      <c r="AL566" s="693"/>
      <c r="AM566" s="670"/>
      <c r="AN566" s="693"/>
      <c r="AO566" s="693"/>
      <c r="AP566" s="716"/>
      <c r="AQ566" s="670"/>
      <c r="AR566" s="693"/>
      <c r="AS566" s="693"/>
      <c r="AT566" s="716"/>
      <c r="AU566" s="693"/>
      <c r="AV566" s="693"/>
      <c r="AW566" s="693"/>
      <c r="AX566" s="829"/>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96</v>
      </c>
      <c r="Z567" s="131"/>
      <c r="AA567" s="187"/>
      <c r="AB567" s="590"/>
      <c r="AC567" s="590"/>
      <c r="AD567" s="590"/>
      <c r="AE567" s="670"/>
      <c r="AF567" s="693"/>
      <c r="AG567" s="693"/>
      <c r="AH567" s="716"/>
      <c r="AI567" s="670"/>
      <c r="AJ567" s="693"/>
      <c r="AK567" s="693"/>
      <c r="AL567" s="693"/>
      <c r="AM567" s="670"/>
      <c r="AN567" s="693"/>
      <c r="AO567" s="693"/>
      <c r="AP567" s="716"/>
      <c r="AQ567" s="670"/>
      <c r="AR567" s="693"/>
      <c r="AS567" s="693"/>
      <c r="AT567" s="716"/>
      <c r="AU567" s="693"/>
      <c r="AV567" s="693"/>
      <c r="AW567" s="693"/>
      <c r="AX567" s="829"/>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58</v>
      </c>
      <c r="Z568" s="131"/>
      <c r="AA568" s="187"/>
      <c r="AB568" s="591" t="s">
        <v>51</v>
      </c>
      <c r="AC568" s="591"/>
      <c r="AD568" s="591"/>
      <c r="AE568" s="670"/>
      <c r="AF568" s="693"/>
      <c r="AG568" s="693"/>
      <c r="AH568" s="716"/>
      <c r="AI568" s="670"/>
      <c r="AJ568" s="693"/>
      <c r="AK568" s="693"/>
      <c r="AL568" s="693"/>
      <c r="AM568" s="670"/>
      <c r="AN568" s="693"/>
      <c r="AO568" s="693"/>
      <c r="AP568" s="716"/>
      <c r="AQ568" s="670"/>
      <c r="AR568" s="693"/>
      <c r="AS568" s="693"/>
      <c r="AT568" s="716"/>
      <c r="AU568" s="693"/>
      <c r="AV568" s="693"/>
      <c r="AW568" s="693"/>
      <c r="AX568" s="829"/>
      <c r="AY568">
        <f>$AY$564</f>
        <v>0</v>
      </c>
    </row>
    <row r="569" spans="1:51" ht="18.75" hidden="1" customHeight="1">
      <c r="A569" s="38"/>
      <c r="B569" s="107"/>
      <c r="C569" s="143"/>
      <c r="D569" s="107"/>
      <c r="E569" s="195" t="s">
        <v>317</v>
      </c>
      <c r="F569" s="243"/>
      <c r="G569" s="311" t="s">
        <v>315</v>
      </c>
      <c r="H569" s="345"/>
      <c r="I569" s="345"/>
      <c r="J569" s="345"/>
      <c r="K569" s="345"/>
      <c r="L569" s="345"/>
      <c r="M569" s="345"/>
      <c r="N569" s="345"/>
      <c r="O569" s="345"/>
      <c r="P569" s="345"/>
      <c r="Q569" s="345"/>
      <c r="R569" s="345"/>
      <c r="S569" s="345"/>
      <c r="T569" s="345"/>
      <c r="U569" s="345"/>
      <c r="V569" s="345"/>
      <c r="W569" s="345"/>
      <c r="X569" s="413"/>
      <c r="Y569" s="515"/>
      <c r="Z569" s="540"/>
      <c r="AA569" s="563"/>
      <c r="AB569" s="435" t="s">
        <v>46</v>
      </c>
      <c r="AC569" s="345"/>
      <c r="AD569" s="413"/>
      <c r="AE569" s="680" t="s">
        <v>57</v>
      </c>
      <c r="AF569" s="699"/>
      <c r="AG569" s="699"/>
      <c r="AH569" s="715"/>
      <c r="AI569" s="728" t="s">
        <v>523</v>
      </c>
      <c r="AJ569" s="728"/>
      <c r="AK569" s="728"/>
      <c r="AL569" s="435"/>
      <c r="AM569" s="728" t="s">
        <v>55</v>
      </c>
      <c r="AN569" s="728"/>
      <c r="AO569" s="728"/>
      <c r="AP569" s="435"/>
      <c r="AQ569" s="435" t="s">
        <v>305</v>
      </c>
      <c r="AR569" s="345"/>
      <c r="AS569" s="345"/>
      <c r="AT569" s="413"/>
      <c r="AU569" s="697" t="s">
        <v>235</v>
      </c>
      <c r="AV569" s="697"/>
      <c r="AW569" s="697"/>
      <c r="AX569" s="810"/>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5"/>
      <c r="Z570" s="540"/>
      <c r="AA570" s="563"/>
      <c r="AB570" s="436"/>
      <c r="AC570" s="346"/>
      <c r="AD570" s="414"/>
      <c r="AE570" s="681"/>
      <c r="AF570" s="681"/>
      <c r="AG570" s="346" t="s">
        <v>306</v>
      </c>
      <c r="AH570" s="414"/>
      <c r="AI570" s="729"/>
      <c r="AJ570" s="729"/>
      <c r="AK570" s="729"/>
      <c r="AL570" s="436"/>
      <c r="AM570" s="729"/>
      <c r="AN570" s="729"/>
      <c r="AO570" s="729"/>
      <c r="AP570" s="436"/>
      <c r="AQ570" s="755"/>
      <c r="AR570" s="681"/>
      <c r="AS570" s="346" t="s">
        <v>306</v>
      </c>
      <c r="AT570" s="414"/>
      <c r="AU570" s="681"/>
      <c r="AV570" s="681"/>
      <c r="AW570" s="346" t="s">
        <v>284</v>
      </c>
      <c r="AX570" s="811"/>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3" t="s">
        <v>54</v>
      </c>
      <c r="Z571" s="510"/>
      <c r="AA571" s="558"/>
      <c r="AB571" s="589"/>
      <c r="AC571" s="589"/>
      <c r="AD571" s="589"/>
      <c r="AE571" s="670"/>
      <c r="AF571" s="693"/>
      <c r="AG571" s="693"/>
      <c r="AH571" s="693"/>
      <c r="AI571" s="670"/>
      <c r="AJ571" s="693"/>
      <c r="AK571" s="693"/>
      <c r="AL571" s="693"/>
      <c r="AM571" s="670"/>
      <c r="AN571" s="693"/>
      <c r="AO571" s="693"/>
      <c r="AP571" s="716"/>
      <c r="AQ571" s="670"/>
      <c r="AR571" s="693"/>
      <c r="AS571" s="693"/>
      <c r="AT571" s="716"/>
      <c r="AU571" s="693"/>
      <c r="AV571" s="693"/>
      <c r="AW571" s="693"/>
      <c r="AX571" s="829"/>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96</v>
      </c>
      <c r="Z572" s="131"/>
      <c r="AA572" s="187"/>
      <c r="AB572" s="590"/>
      <c r="AC572" s="590"/>
      <c r="AD572" s="590"/>
      <c r="AE572" s="670"/>
      <c r="AF572" s="693"/>
      <c r="AG572" s="693"/>
      <c r="AH572" s="716"/>
      <c r="AI572" s="670"/>
      <c r="AJ572" s="693"/>
      <c r="AK572" s="693"/>
      <c r="AL572" s="693"/>
      <c r="AM572" s="670"/>
      <c r="AN572" s="693"/>
      <c r="AO572" s="693"/>
      <c r="AP572" s="716"/>
      <c r="AQ572" s="670"/>
      <c r="AR572" s="693"/>
      <c r="AS572" s="693"/>
      <c r="AT572" s="716"/>
      <c r="AU572" s="693"/>
      <c r="AV572" s="693"/>
      <c r="AW572" s="693"/>
      <c r="AX572" s="829"/>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58</v>
      </c>
      <c r="Z573" s="131"/>
      <c r="AA573" s="187"/>
      <c r="AB573" s="591" t="s">
        <v>51</v>
      </c>
      <c r="AC573" s="591"/>
      <c r="AD573" s="591"/>
      <c r="AE573" s="670"/>
      <c r="AF573" s="693"/>
      <c r="AG573" s="693"/>
      <c r="AH573" s="716"/>
      <c r="AI573" s="670"/>
      <c r="AJ573" s="693"/>
      <c r="AK573" s="693"/>
      <c r="AL573" s="693"/>
      <c r="AM573" s="670"/>
      <c r="AN573" s="693"/>
      <c r="AO573" s="693"/>
      <c r="AP573" s="716"/>
      <c r="AQ573" s="670"/>
      <c r="AR573" s="693"/>
      <c r="AS573" s="693"/>
      <c r="AT573" s="716"/>
      <c r="AU573" s="693"/>
      <c r="AV573" s="693"/>
      <c r="AW573" s="693"/>
      <c r="AX573" s="829"/>
      <c r="AY573">
        <f>$AY$569</f>
        <v>0</v>
      </c>
    </row>
    <row r="574" spans="1:51" ht="18.75" hidden="1" customHeight="1">
      <c r="A574" s="38"/>
      <c r="B574" s="107"/>
      <c r="C574" s="143"/>
      <c r="D574" s="107"/>
      <c r="E574" s="195" t="s">
        <v>317</v>
      </c>
      <c r="F574" s="243"/>
      <c r="G574" s="311" t="s">
        <v>315</v>
      </c>
      <c r="H574" s="345"/>
      <c r="I574" s="345"/>
      <c r="J574" s="345"/>
      <c r="K574" s="345"/>
      <c r="L574" s="345"/>
      <c r="M574" s="345"/>
      <c r="N574" s="345"/>
      <c r="O574" s="345"/>
      <c r="P574" s="345"/>
      <c r="Q574" s="345"/>
      <c r="R574" s="345"/>
      <c r="S574" s="345"/>
      <c r="T574" s="345"/>
      <c r="U574" s="345"/>
      <c r="V574" s="345"/>
      <c r="W574" s="345"/>
      <c r="X574" s="413"/>
      <c r="Y574" s="515"/>
      <c r="Z574" s="540"/>
      <c r="AA574" s="563"/>
      <c r="AB574" s="435" t="s">
        <v>46</v>
      </c>
      <c r="AC574" s="345"/>
      <c r="AD574" s="413"/>
      <c r="AE574" s="680" t="s">
        <v>57</v>
      </c>
      <c r="AF574" s="699"/>
      <c r="AG574" s="699"/>
      <c r="AH574" s="715"/>
      <c r="AI574" s="728" t="s">
        <v>523</v>
      </c>
      <c r="AJ574" s="728"/>
      <c r="AK574" s="728"/>
      <c r="AL574" s="435"/>
      <c r="AM574" s="728" t="s">
        <v>55</v>
      </c>
      <c r="AN574" s="728"/>
      <c r="AO574" s="728"/>
      <c r="AP574" s="435"/>
      <c r="AQ574" s="435" t="s">
        <v>305</v>
      </c>
      <c r="AR574" s="345"/>
      <c r="AS574" s="345"/>
      <c r="AT574" s="413"/>
      <c r="AU574" s="697" t="s">
        <v>235</v>
      </c>
      <c r="AV574" s="697"/>
      <c r="AW574" s="697"/>
      <c r="AX574" s="810"/>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5"/>
      <c r="Z575" s="540"/>
      <c r="AA575" s="563"/>
      <c r="AB575" s="436"/>
      <c r="AC575" s="346"/>
      <c r="AD575" s="414"/>
      <c r="AE575" s="681"/>
      <c r="AF575" s="681"/>
      <c r="AG575" s="346" t="s">
        <v>306</v>
      </c>
      <c r="AH575" s="414"/>
      <c r="AI575" s="729"/>
      <c r="AJ575" s="729"/>
      <c r="AK575" s="729"/>
      <c r="AL575" s="436"/>
      <c r="AM575" s="729"/>
      <c r="AN575" s="729"/>
      <c r="AO575" s="729"/>
      <c r="AP575" s="436"/>
      <c r="AQ575" s="755"/>
      <c r="AR575" s="681"/>
      <c r="AS575" s="346" t="s">
        <v>306</v>
      </c>
      <c r="AT575" s="414"/>
      <c r="AU575" s="681"/>
      <c r="AV575" s="681"/>
      <c r="AW575" s="346" t="s">
        <v>284</v>
      </c>
      <c r="AX575" s="811"/>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3" t="s">
        <v>54</v>
      </c>
      <c r="Z576" s="510"/>
      <c r="AA576" s="558"/>
      <c r="AB576" s="589"/>
      <c r="AC576" s="589"/>
      <c r="AD576" s="589"/>
      <c r="AE576" s="670"/>
      <c r="AF576" s="693"/>
      <c r="AG576" s="693"/>
      <c r="AH576" s="693"/>
      <c r="AI576" s="670"/>
      <c r="AJ576" s="693"/>
      <c r="AK576" s="693"/>
      <c r="AL576" s="693"/>
      <c r="AM576" s="670"/>
      <c r="AN576" s="693"/>
      <c r="AO576" s="693"/>
      <c r="AP576" s="716"/>
      <c r="AQ576" s="670"/>
      <c r="AR576" s="693"/>
      <c r="AS576" s="693"/>
      <c r="AT576" s="716"/>
      <c r="AU576" s="693"/>
      <c r="AV576" s="693"/>
      <c r="AW576" s="693"/>
      <c r="AX576" s="829"/>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96</v>
      </c>
      <c r="Z577" s="131"/>
      <c r="AA577" s="187"/>
      <c r="AB577" s="590"/>
      <c r="AC577" s="590"/>
      <c r="AD577" s="590"/>
      <c r="AE577" s="670"/>
      <c r="AF577" s="693"/>
      <c r="AG577" s="693"/>
      <c r="AH577" s="716"/>
      <c r="AI577" s="670"/>
      <c r="AJ577" s="693"/>
      <c r="AK577" s="693"/>
      <c r="AL577" s="693"/>
      <c r="AM577" s="670"/>
      <c r="AN577" s="693"/>
      <c r="AO577" s="693"/>
      <c r="AP577" s="716"/>
      <c r="AQ577" s="670"/>
      <c r="AR577" s="693"/>
      <c r="AS577" s="693"/>
      <c r="AT577" s="716"/>
      <c r="AU577" s="693"/>
      <c r="AV577" s="693"/>
      <c r="AW577" s="693"/>
      <c r="AX577" s="829"/>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58</v>
      </c>
      <c r="Z578" s="131"/>
      <c r="AA578" s="187"/>
      <c r="AB578" s="591" t="s">
        <v>51</v>
      </c>
      <c r="AC578" s="591"/>
      <c r="AD578" s="591"/>
      <c r="AE578" s="670"/>
      <c r="AF578" s="693"/>
      <c r="AG578" s="693"/>
      <c r="AH578" s="716"/>
      <c r="AI578" s="670"/>
      <c r="AJ578" s="693"/>
      <c r="AK578" s="693"/>
      <c r="AL578" s="693"/>
      <c r="AM578" s="670"/>
      <c r="AN578" s="693"/>
      <c r="AO578" s="693"/>
      <c r="AP578" s="716"/>
      <c r="AQ578" s="670"/>
      <c r="AR578" s="693"/>
      <c r="AS578" s="693"/>
      <c r="AT578" s="716"/>
      <c r="AU578" s="693"/>
      <c r="AV578" s="693"/>
      <c r="AW578" s="693"/>
      <c r="AX578" s="829"/>
      <c r="AY578">
        <f>$AY$574</f>
        <v>0</v>
      </c>
    </row>
    <row r="579" spans="1:51" ht="18.75" hidden="1" customHeight="1">
      <c r="A579" s="38"/>
      <c r="B579" s="107"/>
      <c r="C579" s="143"/>
      <c r="D579" s="107"/>
      <c r="E579" s="195" t="s">
        <v>317</v>
      </c>
      <c r="F579" s="243"/>
      <c r="G579" s="311" t="s">
        <v>315</v>
      </c>
      <c r="H579" s="345"/>
      <c r="I579" s="345"/>
      <c r="J579" s="345"/>
      <c r="K579" s="345"/>
      <c r="L579" s="345"/>
      <c r="M579" s="345"/>
      <c r="N579" s="345"/>
      <c r="O579" s="345"/>
      <c r="P579" s="345"/>
      <c r="Q579" s="345"/>
      <c r="R579" s="345"/>
      <c r="S579" s="345"/>
      <c r="T579" s="345"/>
      <c r="U579" s="345"/>
      <c r="V579" s="345"/>
      <c r="W579" s="345"/>
      <c r="X579" s="413"/>
      <c r="Y579" s="515"/>
      <c r="Z579" s="540"/>
      <c r="AA579" s="563"/>
      <c r="AB579" s="435" t="s">
        <v>46</v>
      </c>
      <c r="AC579" s="345"/>
      <c r="AD579" s="413"/>
      <c r="AE579" s="680" t="s">
        <v>57</v>
      </c>
      <c r="AF579" s="699"/>
      <c r="AG579" s="699"/>
      <c r="AH579" s="715"/>
      <c r="AI579" s="728" t="s">
        <v>523</v>
      </c>
      <c r="AJ579" s="728"/>
      <c r="AK579" s="728"/>
      <c r="AL579" s="435"/>
      <c r="AM579" s="728" t="s">
        <v>55</v>
      </c>
      <c r="AN579" s="728"/>
      <c r="AO579" s="728"/>
      <c r="AP579" s="435"/>
      <c r="AQ579" s="435" t="s">
        <v>305</v>
      </c>
      <c r="AR579" s="345"/>
      <c r="AS579" s="345"/>
      <c r="AT579" s="413"/>
      <c r="AU579" s="697" t="s">
        <v>235</v>
      </c>
      <c r="AV579" s="697"/>
      <c r="AW579" s="697"/>
      <c r="AX579" s="810"/>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5"/>
      <c r="Z580" s="540"/>
      <c r="AA580" s="563"/>
      <c r="AB580" s="436"/>
      <c r="AC580" s="346"/>
      <c r="AD580" s="414"/>
      <c r="AE580" s="681"/>
      <c r="AF580" s="681"/>
      <c r="AG580" s="346" t="s">
        <v>306</v>
      </c>
      <c r="AH580" s="414"/>
      <c r="AI580" s="729"/>
      <c r="AJ580" s="729"/>
      <c r="AK580" s="729"/>
      <c r="AL580" s="436"/>
      <c r="AM580" s="729"/>
      <c r="AN580" s="729"/>
      <c r="AO580" s="729"/>
      <c r="AP580" s="436"/>
      <c r="AQ580" s="755"/>
      <c r="AR580" s="681"/>
      <c r="AS580" s="346" t="s">
        <v>306</v>
      </c>
      <c r="AT580" s="414"/>
      <c r="AU580" s="681"/>
      <c r="AV580" s="681"/>
      <c r="AW580" s="346" t="s">
        <v>284</v>
      </c>
      <c r="AX580" s="811"/>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3" t="s">
        <v>54</v>
      </c>
      <c r="Z581" s="510"/>
      <c r="AA581" s="558"/>
      <c r="AB581" s="589"/>
      <c r="AC581" s="589"/>
      <c r="AD581" s="589"/>
      <c r="AE581" s="670"/>
      <c r="AF581" s="693"/>
      <c r="AG581" s="693"/>
      <c r="AH581" s="693"/>
      <c r="AI581" s="670"/>
      <c r="AJ581" s="693"/>
      <c r="AK581" s="693"/>
      <c r="AL581" s="693"/>
      <c r="AM581" s="670"/>
      <c r="AN581" s="693"/>
      <c r="AO581" s="693"/>
      <c r="AP581" s="716"/>
      <c r="AQ581" s="670"/>
      <c r="AR581" s="693"/>
      <c r="AS581" s="693"/>
      <c r="AT581" s="716"/>
      <c r="AU581" s="693"/>
      <c r="AV581" s="693"/>
      <c r="AW581" s="693"/>
      <c r="AX581" s="829"/>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96</v>
      </c>
      <c r="Z582" s="131"/>
      <c r="AA582" s="187"/>
      <c r="AB582" s="590"/>
      <c r="AC582" s="590"/>
      <c r="AD582" s="590"/>
      <c r="AE582" s="670"/>
      <c r="AF582" s="693"/>
      <c r="AG582" s="693"/>
      <c r="AH582" s="716"/>
      <c r="AI582" s="670"/>
      <c r="AJ582" s="693"/>
      <c r="AK582" s="693"/>
      <c r="AL582" s="693"/>
      <c r="AM582" s="670"/>
      <c r="AN582" s="693"/>
      <c r="AO582" s="693"/>
      <c r="AP582" s="716"/>
      <c r="AQ582" s="670"/>
      <c r="AR582" s="693"/>
      <c r="AS582" s="693"/>
      <c r="AT582" s="716"/>
      <c r="AU582" s="693"/>
      <c r="AV582" s="693"/>
      <c r="AW582" s="693"/>
      <c r="AX582" s="829"/>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58</v>
      </c>
      <c r="Z583" s="131"/>
      <c r="AA583" s="187"/>
      <c r="AB583" s="591" t="s">
        <v>51</v>
      </c>
      <c r="AC583" s="591"/>
      <c r="AD583" s="591"/>
      <c r="AE583" s="670"/>
      <c r="AF583" s="693"/>
      <c r="AG583" s="693"/>
      <c r="AH583" s="716"/>
      <c r="AI583" s="670"/>
      <c r="AJ583" s="693"/>
      <c r="AK583" s="693"/>
      <c r="AL583" s="693"/>
      <c r="AM583" s="670"/>
      <c r="AN583" s="693"/>
      <c r="AO583" s="693"/>
      <c r="AP583" s="716"/>
      <c r="AQ583" s="670"/>
      <c r="AR583" s="693"/>
      <c r="AS583" s="693"/>
      <c r="AT583" s="716"/>
      <c r="AU583" s="693"/>
      <c r="AV583" s="693"/>
      <c r="AW583" s="693"/>
      <c r="AX583" s="829"/>
      <c r="AY583">
        <f>$AY$579</f>
        <v>0</v>
      </c>
    </row>
    <row r="584" spans="1:51" ht="18.75" hidden="1" customHeight="1">
      <c r="A584" s="38"/>
      <c r="B584" s="107"/>
      <c r="C584" s="143"/>
      <c r="D584" s="107"/>
      <c r="E584" s="195" t="s">
        <v>317</v>
      </c>
      <c r="F584" s="243"/>
      <c r="G584" s="311" t="s">
        <v>315</v>
      </c>
      <c r="H584" s="345"/>
      <c r="I584" s="345"/>
      <c r="J584" s="345"/>
      <c r="K584" s="345"/>
      <c r="L584" s="345"/>
      <c r="M584" s="345"/>
      <c r="N584" s="345"/>
      <c r="O584" s="345"/>
      <c r="P584" s="345"/>
      <c r="Q584" s="345"/>
      <c r="R584" s="345"/>
      <c r="S584" s="345"/>
      <c r="T584" s="345"/>
      <c r="U584" s="345"/>
      <c r="V584" s="345"/>
      <c r="W584" s="345"/>
      <c r="X584" s="413"/>
      <c r="Y584" s="515"/>
      <c r="Z584" s="540"/>
      <c r="AA584" s="563"/>
      <c r="AB584" s="435" t="s">
        <v>46</v>
      </c>
      <c r="AC584" s="345"/>
      <c r="AD584" s="413"/>
      <c r="AE584" s="680" t="s">
        <v>57</v>
      </c>
      <c r="AF584" s="699"/>
      <c r="AG584" s="699"/>
      <c r="AH584" s="715"/>
      <c r="AI584" s="728" t="s">
        <v>523</v>
      </c>
      <c r="AJ584" s="728"/>
      <c r="AK584" s="728"/>
      <c r="AL584" s="435"/>
      <c r="AM584" s="728" t="s">
        <v>55</v>
      </c>
      <c r="AN584" s="728"/>
      <c r="AO584" s="728"/>
      <c r="AP584" s="435"/>
      <c r="AQ584" s="435" t="s">
        <v>305</v>
      </c>
      <c r="AR584" s="345"/>
      <c r="AS584" s="345"/>
      <c r="AT584" s="413"/>
      <c r="AU584" s="697" t="s">
        <v>235</v>
      </c>
      <c r="AV584" s="697"/>
      <c r="AW584" s="697"/>
      <c r="AX584" s="810"/>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5"/>
      <c r="Z585" s="540"/>
      <c r="AA585" s="563"/>
      <c r="AB585" s="436"/>
      <c r="AC585" s="346"/>
      <c r="AD585" s="414"/>
      <c r="AE585" s="681"/>
      <c r="AF585" s="681"/>
      <c r="AG585" s="346" t="s">
        <v>306</v>
      </c>
      <c r="AH585" s="414"/>
      <c r="AI585" s="729"/>
      <c r="AJ585" s="729"/>
      <c r="AK585" s="729"/>
      <c r="AL585" s="436"/>
      <c r="AM585" s="729"/>
      <c r="AN585" s="729"/>
      <c r="AO585" s="729"/>
      <c r="AP585" s="436"/>
      <c r="AQ585" s="755"/>
      <c r="AR585" s="681"/>
      <c r="AS585" s="346" t="s">
        <v>306</v>
      </c>
      <c r="AT585" s="414"/>
      <c r="AU585" s="681"/>
      <c r="AV585" s="681"/>
      <c r="AW585" s="346" t="s">
        <v>284</v>
      </c>
      <c r="AX585" s="811"/>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3" t="s">
        <v>54</v>
      </c>
      <c r="Z586" s="510"/>
      <c r="AA586" s="558"/>
      <c r="AB586" s="589"/>
      <c r="AC586" s="589"/>
      <c r="AD586" s="589"/>
      <c r="AE586" s="670"/>
      <c r="AF586" s="693"/>
      <c r="AG586" s="693"/>
      <c r="AH586" s="693"/>
      <c r="AI586" s="670"/>
      <c r="AJ586" s="693"/>
      <c r="AK586" s="693"/>
      <c r="AL586" s="693"/>
      <c r="AM586" s="670"/>
      <c r="AN586" s="693"/>
      <c r="AO586" s="693"/>
      <c r="AP586" s="716"/>
      <c r="AQ586" s="670"/>
      <c r="AR586" s="693"/>
      <c r="AS586" s="693"/>
      <c r="AT586" s="716"/>
      <c r="AU586" s="693"/>
      <c r="AV586" s="693"/>
      <c r="AW586" s="693"/>
      <c r="AX586" s="829"/>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96</v>
      </c>
      <c r="Z587" s="131"/>
      <c r="AA587" s="187"/>
      <c r="AB587" s="590"/>
      <c r="AC587" s="590"/>
      <c r="AD587" s="590"/>
      <c r="AE587" s="670"/>
      <c r="AF587" s="693"/>
      <c r="AG587" s="693"/>
      <c r="AH587" s="716"/>
      <c r="AI587" s="670"/>
      <c r="AJ587" s="693"/>
      <c r="AK587" s="693"/>
      <c r="AL587" s="693"/>
      <c r="AM587" s="670"/>
      <c r="AN587" s="693"/>
      <c r="AO587" s="693"/>
      <c r="AP587" s="716"/>
      <c r="AQ587" s="670"/>
      <c r="AR587" s="693"/>
      <c r="AS587" s="693"/>
      <c r="AT587" s="716"/>
      <c r="AU587" s="693"/>
      <c r="AV587" s="693"/>
      <c r="AW587" s="693"/>
      <c r="AX587" s="829"/>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58</v>
      </c>
      <c r="Z588" s="131"/>
      <c r="AA588" s="187"/>
      <c r="AB588" s="591" t="s">
        <v>51</v>
      </c>
      <c r="AC588" s="591"/>
      <c r="AD588" s="591"/>
      <c r="AE588" s="670"/>
      <c r="AF588" s="693"/>
      <c r="AG588" s="693"/>
      <c r="AH588" s="716"/>
      <c r="AI588" s="670"/>
      <c r="AJ588" s="693"/>
      <c r="AK588" s="693"/>
      <c r="AL588" s="693"/>
      <c r="AM588" s="670"/>
      <c r="AN588" s="693"/>
      <c r="AO588" s="693"/>
      <c r="AP588" s="716"/>
      <c r="AQ588" s="670"/>
      <c r="AR588" s="693"/>
      <c r="AS588" s="693"/>
      <c r="AT588" s="716"/>
      <c r="AU588" s="693"/>
      <c r="AV588" s="693"/>
      <c r="AW588" s="693"/>
      <c r="AX588" s="829"/>
      <c r="AY588">
        <f>$AY$584</f>
        <v>0</v>
      </c>
    </row>
    <row r="589" spans="1:51" ht="23.85" hidden="1" customHeight="1">
      <c r="A589" s="38"/>
      <c r="B589" s="107"/>
      <c r="C589" s="143"/>
      <c r="D589" s="107"/>
      <c r="E589" s="190" t="s">
        <v>143</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7"/>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3"/>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4"/>
      <c r="AY591">
        <f>$AY$589</f>
        <v>0</v>
      </c>
    </row>
    <row r="592" spans="1:51" ht="34.5" hidden="1" customHeight="1">
      <c r="A592" s="38"/>
      <c r="B592" s="107"/>
      <c r="C592" s="143"/>
      <c r="D592" s="107"/>
      <c r="E592" s="189" t="s">
        <v>438</v>
      </c>
      <c r="F592" s="233"/>
      <c r="G592" s="310" t="s">
        <v>332</v>
      </c>
      <c r="H592" s="237"/>
      <c r="I592" s="237"/>
      <c r="J592" s="377"/>
      <c r="K592" s="381"/>
      <c r="L592" s="381"/>
      <c r="M592" s="381"/>
      <c r="N592" s="381"/>
      <c r="O592" s="381"/>
      <c r="P592" s="381"/>
      <c r="Q592" s="381"/>
      <c r="R592" s="381"/>
      <c r="S592" s="381"/>
      <c r="T592" s="460"/>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40"/>
      <c r="AY592" s="867" t="str">
        <f>IF(SUBSTITUTE($J$592,"-","")="","0","1")</f>
        <v>0</v>
      </c>
    </row>
    <row r="593" spans="1:51" ht="18.75" hidden="1" customHeight="1">
      <c r="A593" s="38"/>
      <c r="B593" s="107"/>
      <c r="C593" s="143"/>
      <c r="D593" s="107"/>
      <c r="E593" s="195" t="s">
        <v>316</v>
      </c>
      <c r="F593" s="243"/>
      <c r="G593" s="311" t="s">
        <v>313</v>
      </c>
      <c r="H593" s="345"/>
      <c r="I593" s="345"/>
      <c r="J593" s="345"/>
      <c r="K593" s="345"/>
      <c r="L593" s="345"/>
      <c r="M593" s="345"/>
      <c r="N593" s="345"/>
      <c r="O593" s="345"/>
      <c r="P593" s="345"/>
      <c r="Q593" s="345"/>
      <c r="R593" s="345"/>
      <c r="S593" s="345"/>
      <c r="T593" s="345"/>
      <c r="U593" s="345"/>
      <c r="V593" s="345"/>
      <c r="W593" s="345"/>
      <c r="X593" s="413"/>
      <c r="Y593" s="515"/>
      <c r="Z593" s="540"/>
      <c r="AA593" s="563"/>
      <c r="AB593" s="435" t="s">
        <v>46</v>
      </c>
      <c r="AC593" s="345"/>
      <c r="AD593" s="413"/>
      <c r="AE593" s="680" t="s">
        <v>57</v>
      </c>
      <c r="AF593" s="699"/>
      <c r="AG593" s="699"/>
      <c r="AH593" s="715"/>
      <c r="AI593" s="728" t="s">
        <v>523</v>
      </c>
      <c r="AJ593" s="728"/>
      <c r="AK593" s="728"/>
      <c r="AL593" s="435"/>
      <c r="AM593" s="728" t="s">
        <v>55</v>
      </c>
      <c r="AN593" s="728"/>
      <c r="AO593" s="728"/>
      <c r="AP593" s="435"/>
      <c r="AQ593" s="435" t="s">
        <v>305</v>
      </c>
      <c r="AR593" s="345"/>
      <c r="AS593" s="345"/>
      <c r="AT593" s="413"/>
      <c r="AU593" s="697" t="s">
        <v>235</v>
      </c>
      <c r="AV593" s="697"/>
      <c r="AW593" s="697"/>
      <c r="AX593" s="810"/>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5"/>
      <c r="Z594" s="540"/>
      <c r="AA594" s="563"/>
      <c r="AB594" s="436"/>
      <c r="AC594" s="346"/>
      <c r="AD594" s="414"/>
      <c r="AE594" s="681"/>
      <c r="AF594" s="681"/>
      <c r="AG594" s="346" t="s">
        <v>306</v>
      </c>
      <c r="AH594" s="414"/>
      <c r="AI594" s="729"/>
      <c r="AJ594" s="729"/>
      <c r="AK594" s="729"/>
      <c r="AL594" s="436"/>
      <c r="AM594" s="729"/>
      <c r="AN594" s="729"/>
      <c r="AO594" s="729"/>
      <c r="AP594" s="436"/>
      <c r="AQ594" s="755"/>
      <c r="AR594" s="681"/>
      <c r="AS594" s="346" t="s">
        <v>306</v>
      </c>
      <c r="AT594" s="414"/>
      <c r="AU594" s="681"/>
      <c r="AV594" s="681"/>
      <c r="AW594" s="346" t="s">
        <v>284</v>
      </c>
      <c r="AX594" s="811"/>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3" t="s">
        <v>54</v>
      </c>
      <c r="Z595" s="510"/>
      <c r="AA595" s="558"/>
      <c r="AB595" s="589"/>
      <c r="AC595" s="589"/>
      <c r="AD595" s="589"/>
      <c r="AE595" s="670"/>
      <c r="AF595" s="693"/>
      <c r="AG595" s="693"/>
      <c r="AH595" s="693"/>
      <c r="AI595" s="670"/>
      <c r="AJ595" s="693"/>
      <c r="AK595" s="693"/>
      <c r="AL595" s="693"/>
      <c r="AM595" s="670"/>
      <c r="AN595" s="693"/>
      <c r="AO595" s="693"/>
      <c r="AP595" s="716"/>
      <c r="AQ595" s="670"/>
      <c r="AR595" s="693"/>
      <c r="AS595" s="693"/>
      <c r="AT595" s="716"/>
      <c r="AU595" s="693"/>
      <c r="AV595" s="693"/>
      <c r="AW595" s="693"/>
      <c r="AX595" s="829"/>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96</v>
      </c>
      <c r="Z596" s="131"/>
      <c r="AA596" s="187"/>
      <c r="AB596" s="590"/>
      <c r="AC596" s="590"/>
      <c r="AD596" s="590"/>
      <c r="AE596" s="670"/>
      <c r="AF596" s="693"/>
      <c r="AG596" s="693"/>
      <c r="AH596" s="716"/>
      <c r="AI596" s="670"/>
      <c r="AJ596" s="693"/>
      <c r="AK596" s="693"/>
      <c r="AL596" s="693"/>
      <c r="AM596" s="670"/>
      <c r="AN596" s="693"/>
      <c r="AO596" s="693"/>
      <c r="AP596" s="716"/>
      <c r="AQ596" s="670"/>
      <c r="AR596" s="693"/>
      <c r="AS596" s="693"/>
      <c r="AT596" s="716"/>
      <c r="AU596" s="693"/>
      <c r="AV596" s="693"/>
      <c r="AW596" s="693"/>
      <c r="AX596" s="829"/>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58</v>
      </c>
      <c r="Z597" s="131"/>
      <c r="AA597" s="187"/>
      <c r="AB597" s="591" t="s">
        <v>51</v>
      </c>
      <c r="AC597" s="591"/>
      <c r="AD597" s="591"/>
      <c r="AE597" s="670"/>
      <c r="AF597" s="693"/>
      <c r="AG597" s="693"/>
      <c r="AH597" s="716"/>
      <c r="AI597" s="670"/>
      <c r="AJ597" s="693"/>
      <c r="AK597" s="693"/>
      <c r="AL597" s="693"/>
      <c r="AM597" s="670"/>
      <c r="AN597" s="693"/>
      <c r="AO597" s="693"/>
      <c r="AP597" s="716"/>
      <c r="AQ597" s="670"/>
      <c r="AR597" s="693"/>
      <c r="AS597" s="693"/>
      <c r="AT597" s="716"/>
      <c r="AU597" s="693"/>
      <c r="AV597" s="693"/>
      <c r="AW597" s="693"/>
      <c r="AX597" s="829"/>
      <c r="AY597">
        <f>$AY$593</f>
        <v>0</v>
      </c>
    </row>
    <row r="598" spans="1:51" ht="18.75" hidden="1" customHeight="1">
      <c r="A598" s="38"/>
      <c r="B598" s="107"/>
      <c r="C598" s="143"/>
      <c r="D598" s="107"/>
      <c r="E598" s="195" t="s">
        <v>316</v>
      </c>
      <c r="F598" s="243"/>
      <c r="G598" s="311" t="s">
        <v>313</v>
      </c>
      <c r="H598" s="345"/>
      <c r="I598" s="345"/>
      <c r="J598" s="345"/>
      <c r="K598" s="345"/>
      <c r="L598" s="345"/>
      <c r="M598" s="345"/>
      <c r="N598" s="345"/>
      <c r="O598" s="345"/>
      <c r="P598" s="345"/>
      <c r="Q598" s="345"/>
      <c r="R598" s="345"/>
      <c r="S598" s="345"/>
      <c r="T598" s="345"/>
      <c r="U598" s="345"/>
      <c r="V598" s="345"/>
      <c r="W598" s="345"/>
      <c r="X598" s="413"/>
      <c r="Y598" s="515"/>
      <c r="Z598" s="540"/>
      <c r="AA598" s="563"/>
      <c r="AB598" s="435" t="s">
        <v>46</v>
      </c>
      <c r="AC598" s="345"/>
      <c r="AD598" s="413"/>
      <c r="AE598" s="680" t="s">
        <v>57</v>
      </c>
      <c r="AF598" s="699"/>
      <c r="AG598" s="699"/>
      <c r="AH598" s="715"/>
      <c r="AI598" s="728" t="s">
        <v>523</v>
      </c>
      <c r="AJ598" s="728"/>
      <c r="AK598" s="728"/>
      <c r="AL598" s="435"/>
      <c r="AM598" s="728" t="s">
        <v>55</v>
      </c>
      <c r="AN598" s="728"/>
      <c r="AO598" s="728"/>
      <c r="AP598" s="435"/>
      <c r="AQ598" s="435" t="s">
        <v>305</v>
      </c>
      <c r="AR598" s="345"/>
      <c r="AS598" s="345"/>
      <c r="AT598" s="413"/>
      <c r="AU598" s="697" t="s">
        <v>235</v>
      </c>
      <c r="AV598" s="697"/>
      <c r="AW598" s="697"/>
      <c r="AX598" s="810"/>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5"/>
      <c r="Z599" s="540"/>
      <c r="AA599" s="563"/>
      <c r="AB599" s="436"/>
      <c r="AC599" s="346"/>
      <c r="AD599" s="414"/>
      <c r="AE599" s="681"/>
      <c r="AF599" s="681"/>
      <c r="AG599" s="346" t="s">
        <v>306</v>
      </c>
      <c r="AH599" s="414"/>
      <c r="AI599" s="729"/>
      <c r="AJ599" s="729"/>
      <c r="AK599" s="729"/>
      <c r="AL599" s="436"/>
      <c r="AM599" s="729"/>
      <c r="AN599" s="729"/>
      <c r="AO599" s="729"/>
      <c r="AP599" s="436"/>
      <c r="AQ599" s="755"/>
      <c r="AR599" s="681"/>
      <c r="AS599" s="346" t="s">
        <v>306</v>
      </c>
      <c r="AT599" s="414"/>
      <c r="AU599" s="681"/>
      <c r="AV599" s="681"/>
      <c r="AW599" s="346" t="s">
        <v>284</v>
      </c>
      <c r="AX599" s="811"/>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3" t="s">
        <v>54</v>
      </c>
      <c r="Z600" s="510"/>
      <c r="AA600" s="558"/>
      <c r="AB600" s="589"/>
      <c r="AC600" s="589"/>
      <c r="AD600" s="589"/>
      <c r="AE600" s="670"/>
      <c r="AF600" s="693"/>
      <c r="AG600" s="693"/>
      <c r="AH600" s="693"/>
      <c r="AI600" s="670"/>
      <c r="AJ600" s="693"/>
      <c r="AK600" s="693"/>
      <c r="AL600" s="693"/>
      <c r="AM600" s="670"/>
      <c r="AN600" s="693"/>
      <c r="AO600" s="693"/>
      <c r="AP600" s="716"/>
      <c r="AQ600" s="670"/>
      <c r="AR600" s="693"/>
      <c r="AS600" s="693"/>
      <c r="AT600" s="716"/>
      <c r="AU600" s="693"/>
      <c r="AV600" s="693"/>
      <c r="AW600" s="693"/>
      <c r="AX600" s="829"/>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96</v>
      </c>
      <c r="Z601" s="131"/>
      <c r="AA601" s="187"/>
      <c r="AB601" s="590"/>
      <c r="AC601" s="590"/>
      <c r="AD601" s="590"/>
      <c r="AE601" s="670"/>
      <c r="AF601" s="693"/>
      <c r="AG601" s="693"/>
      <c r="AH601" s="716"/>
      <c r="AI601" s="670"/>
      <c r="AJ601" s="693"/>
      <c r="AK601" s="693"/>
      <c r="AL601" s="693"/>
      <c r="AM601" s="670"/>
      <c r="AN601" s="693"/>
      <c r="AO601" s="693"/>
      <c r="AP601" s="716"/>
      <c r="AQ601" s="670"/>
      <c r="AR601" s="693"/>
      <c r="AS601" s="693"/>
      <c r="AT601" s="716"/>
      <c r="AU601" s="693"/>
      <c r="AV601" s="693"/>
      <c r="AW601" s="693"/>
      <c r="AX601" s="829"/>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58</v>
      </c>
      <c r="Z602" s="131"/>
      <c r="AA602" s="187"/>
      <c r="AB602" s="591" t="s">
        <v>51</v>
      </c>
      <c r="AC602" s="591"/>
      <c r="AD602" s="591"/>
      <c r="AE602" s="670"/>
      <c r="AF602" s="693"/>
      <c r="AG602" s="693"/>
      <c r="AH602" s="716"/>
      <c r="AI602" s="670"/>
      <c r="AJ602" s="693"/>
      <c r="AK602" s="693"/>
      <c r="AL602" s="693"/>
      <c r="AM602" s="670"/>
      <c r="AN602" s="693"/>
      <c r="AO602" s="693"/>
      <c r="AP602" s="716"/>
      <c r="AQ602" s="670"/>
      <c r="AR602" s="693"/>
      <c r="AS602" s="693"/>
      <c r="AT602" s="716"/>
      <c r="AU602" s="693"/>
      <c r="AV602" s="693"/>
      <c r="AW602" s="693"/>
      <c r="AX602" s="829"/>
      <c r="AY602">
        <f>$AY$598</f>
        <v>0</v>
      </c>
    </row>
    <row r="603" spans="1:51" ht="18.75" hidden="1" customHeight="1">
      <c r="A603" s="38"/>
      <c r="B603" s="107"/>
      <c r="C603" s="143"/>
      <c r="D603" s="107"/>
      <c r="E603" s="195" t="s">
        <v>316</v>
      </c>
      <c r="F603" s="243"/>
      <c r="G603" s="311" t="s">
        <v>313</v>
      </c>
      <c r="H603" s="345"/>
      <c r="I603" s="345"/>
      <c r="J603" s="345"/>
      <c r="K603" s="345"/>
      <c r="L603" s="345"/>
      <c r="M603" s="345"/>
      <c r="N603" s="345"/>
      <c r="O603" s="345"/>
      <c r="P603" s="345"/>
      <c r="Q603" s="345"/>
      <c r="R603" s="345"/>
      <c r="S603" s="345"/>
      <c r="T603" s="345"/>
      <c r="U603" s="345"/>
      <c r="V603" s="345"/>
      <c r="W603" s="345"/>
      <c r="X603" s="413"/>
      <c r="Y603" s="515"/>
      <c r="Z603" s="540"/>
      <c r="AA603" s="563"/>
      <c r="AB603" s="435" t="s">
        <v>46</v>
      </c>
      <c r="AC603" s="345"/>
      <c r="AD603" s="413"/>
      <c r="AE603" s="680" t="s">
        <v>57</v>
      </c>
      <c r="AF603" s="699"/>
      <c r="AG603" s="699"/>
      <c r="AH603" s="715"/>
      <c r="AI603" s="728" t="s">
        <v>523</v>
      </c>
      <c r="AJ603" s="728"/>
      <c r="AK603" s="728"/>
      <c r="AL603" s="435"/>
      <c r="AM603" s="728" t="s">
        <v>55</v>
      </c>
      <c r="AN603" s="728"/>
      <c r="AO603" s="728"/>
      <c r="AP603" s="435"/>
      <c r="AQ603" s="435" t="s">
        <v>305</v>
      </c>
      <c r="AR603" s="345"/>
      <c r="AS603" s="345"/>
      <c r="AT603" s="413"/>
      <c r="AU603" s="697" t="s">
        <v>235</v>
      </c>
      <c r="AV603" s="697"/>
      <c r="AW603" s="697"/>
      <c r="AX603" s="810"/>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5"/>
      <c r="Z604" s="540"/>
      <c r="AA604" s="563"/>
      <c r="AB604" s="436"/>
      <c r="AC604" s="346"/>
      <c r="AD604" s="414"/>
      <c r="AE604" s="681"/>
      <c r="AF604" s="681"/>
      <c r="AG604" s="346" t="s">
        <v>306</v>
      </c>
      <c r="AH604" s="414"/>
      <c r="AI604" s="729"/>
      <c r="AJ604" s="729"/>
      <c r="AK604" s="729"/>
      <c r="AL604" s="436"/>
      <c r="AM604" s="729"/>
      <c r="AN604" s="729"/>
      <c r="AO604" s="729"/>
      <c r="AP604" s="436"/>
      <c r="AQ604" s="755"/>
      <c r="AR604" s="681"/>
      <c r="AS604" s="346" t="s">
        <v>306</v>
      </c>
      <c r="AT604" s="414"/>
      <c r="AU604" s="681"/>
      <c r="AV604" s="681"/>
      <c r="AW604" s="346" t="s">
        <v>284</v>
      </c>
      <c r="AX604" s="811"/>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3" t="s">
        <v>54</v>
      </c>
      <c r="Z605" s="510"/>
      <c r="AA605" s="558"/>
      <c r="AB605" s="589"/>
      <c r="AC605" s="589"/>
      <c r="AD605" s="589"/>
      <c r="AE605" s="670"/>
      <c r="AF605" s="693"/>
      <c r="AG605" s="693"/>
      <c r="AH605" s="693"/>
      <c r="AI605" s="670"/>
      <c r="AJ605" s="693"/>
      <c r="AK605" s="693"/>
      <c r="AL605" s="693"/>
      <c r="AM605" s="670"/>
      <c r="AN605" s="693"/>
      <c r="AO605" s="693"/>
      <c r="AP605" s="716"/>
      <c r="AQ605" s="670"/>
      <c r="AR605" s="693"/>
      <c r="AS605" s="693"/>
      <c r="AT605" s="716"/>
      <c r="AU605" s="693"/>
      <c r="AV605" s="693"/>
      <c r="AW605" s="693"/>
      <c r="AX605" s="829"/>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96</v>
      </c>
      <c r="Z606" s="131"/>
      <c r="AA606" s="187"/>
      <c r="AB606" s="590"/>
      <c r="AC606" s="590"/>
      <c r="AD606" s="590"/>
      <c r="AE606" s="670"/>
      <c r="AF606" s="693"/>
      <c r="AG606" s="693"/>
      <c r="AH606" s="716"/>
      <c r="AI606" s="670"/>
      <c r="AJ606" s="693"/>
      <c r="AK606" s="693"/>
      <c r="AL606" s="693"/>
      <c r="AM606" s="670"/>
      <c r="AN606" s="693"/>
      <c r="AO606" s="693"/>
      <c r="AP606" s="716"/>
      <c r="AQ606" s="670"/>
      <c r="AR606" s="693"/>
      <c r="AS606" s="693"/>
      <c r="AT606" s="716"/>
      <c r="AU606" s="693"/>
      <c r="AV606" s="693"/>
      <c r="AW606" s="693"/>
      <c r="AX606" s="829"/>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58</v>
      </c>
      <c r="Z607" s="131"/>
      <c r="AA607" s="187"/>
      <c r="AB607" s="591" t="s">
        <v>51</v>
      </c>
      <c r="AC607" s="591"/>
      <c r="AD607" s="591"/>
      <c r="AE607" s="670"/>
      <c r="AF607" s="693"/>
      <c r="AG607" s="693"/>
      <c r="AH607" s="716"/>
      <c r="AI607" s="670"/>
      <c r="AJ607" s="693"/>
      <c r="AK607" s="693"/>
      <c r="AL607" s="693"/>
      <c r="AM607" s="670"/>
      <c r="AN607" s="693"/>
      <c r="AO607" s="693"/>
      <c r="AP607" s="716"/>
      <c r="AQ607" s="670"/>
      <c r="AR607" s="693"/>
      <c r="AS607" s="693"/>
      <c r="AT607" s="716"/>
      <c r="AU607" s="693"/>
      <c r="AV607" s="693"/>
      <c r="AW607" s="693"/>
      <c r="AX607" s="829"/>
      <c r="AY607">
        <f>$AY$603</f>
        <v>0</v>
      </c>
    </row>
    <row r="608" spans="1:51" ht="18.75" hidden="1" customHeight="1">
      <c r="A608" s="38"/>
      <c r="B608" s="107"/>
      <c r="C608" s="143"/>
      <c r="D608" s="107"/>
      <c r="E608" s="195" t="s">
        <v>316</v>
      </c>
      <c r="F608" s="243"/>
      <c r="G608" s="311" t="s">
        <v>313</v>
      </c>
      <c r="H608" s="345"/>
      <c r="I608" s="345"/>
      <c r="J608" s="345"/>
      <c r="K608" s="345"/>
      <c r="L608" s="345"/>
      <c r="M608" s="345"/>
      <c r="N608" s="345"/>
      <c r="O608" s="345"/>
      <c r="P608" s="345"/>
      <c r="Q608" s="345"/>
      <c r="R608" s="345"/>
      <c r="S608" s="345"/>
      <c r="T608" s="345"/>
      <c r="U608" s="345"/>
      <c r="V608" s="345"/>
      <c r="W608" s="345"/>
      <c r="X608" s="413"/>
      <c r="Y608" s="515"/>
      <c r="Z608" s="540"/>
      <c r="AA608" s="563"/>
      <c r="AB608" s="435" t="s">
        <v>46</v>
      </c>
      <c r="AC608" s="345"/>
      <c r="AD608" s="413"/>
      <c r="AE608" s="680" t="s">
        <v>57</v>
      </c>
      <c r="AF608" s="699"/>
      <c r="AG608" s="699"/>
      <c r="AH608" s="715"/>
      <c r="AI608" s="728" t="s">
        <v>523</v>
      </c>
      <c r="AJ608" s="728"/>
      <c r="AK608" s="728"/>
      <c r="AL608" s="435"/>
      <c r="AM608" s="728" t="s">
        <v>55</v>
      </c>
      <c r="AN608" s="728"/>
      <c r="AO608" s="728"/>
      <c r="AP608" s="435"/>
      <c r="AQ608" s="435" t="s">
        <v>305</v>
      </c>
      <c r="AR608" s="345"/>
      <c r="AS608" s="345"/>
      <c r="AT608" s="413"/>
      <c r="AU608" s="697" t="s">
        <v>235</v>
      </c>
      <c r="AV608" s="697"/>
      <c r="AW608" s="697"/>
      <c r="AX608" s="810"/>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5"/>
      <c r="Z609" s="540"/>
      <c r="AA609" s="563"/>
      <c r="AB609" s="436"/>
      <c r="AC609" s="346"/>
      <c r="AD609" s="414"/>
      <c r="AE609" s="681"/>
      <c r="AF609" s="681"/>
      <c r="AG609" s="346" t="s">
        <v>306</v>
      </c>
      <c r="AH609" s="414"/>
      <c r="AI609" s="729"/>
      <c r="AJ609" s="729"/>
      <c r="AK609" s="729"/>
      <c r="AL609" s="436"/>
      <c r="AM609" s="729"/>
      <c r="AN609" s="729"/>
      <c r="AO609" s="729"/>
      <c r="AP609" s="436"/>
      <c r="AQ609" s="755"/>
      <c r="AR609" s="681"/>
      <c r="AS609" s="346" t="s">
        <v>306</v>
      </c>
      <c r="AT609" s="414"/>
      <c r="AU609" s="681"/>
      <c r="AV609" s="681"/>
      <c r="AW609" s="346" t="s">
        <v>284</v>
      </c>
      <c r="AX609" s="811"/>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3" t="s">
        <v>54</v>
      </c>
      <c r="Z610" s="510"/>
      <c r="AA610" s="558"/>
      <c r="AB610" s="589"/>
      <c r="AC610" s="589"/>
      <c r="AD610" s="589"/>
      <c r="AE610" s="670"/>
      <c r="AF610" s="693"/>
      <c r="AG610" s="693"/>
      <c r="AH610" s="693"/>
      <c r="AI610" s="670"/>
      <c r="AJ610" s="693"/>
      <c r="AK610" s="693"/>
      <c r="AL610" s="693"/>
      <c r="AM610" s="670"/>
      <c r="AN610" s="693"/>
      <c r="AO610" s="693"/>
      <c r="AP610" s="716"/>
      <c r="AQ610" s="670"/>
      <c r="AR610" s="693"/>
      <c r="AS610" s="693"/>
      <c r="AT610" s="716"/>
      <c r="AU610" s="693"/>
      <c r="AV610" s="693"/>
      <c r="AW610" s="693"/>
      <c r="AX610" s="829"/>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96</v>
      </c>
      <c r="Z611" s="131"/>
      <c r="AA611" s="187"/>
      <c r="AB611" s="590"/>
      <c r="AC611" s="590"/>
      <c r="AD611" s="590"/>
      <c r="AE611" s="670"/>
      <c r="AF611" s="693"/>
      <c r="AG611" s="693"/>
      <c r="AH611" s="716"/>
      <c r="AI611" s="670"/>
      <c r="AJ611" s="693"/>
      <c r="AK611" s="693"/>
      <c r="AL611" s="693"/>
      <c r="AM611" s="670"/>
      <c r="AN611" s="693"/>
      <c r="AO611" s="693"/>
      <c r="AP611" s="716"/>
      <c r="AQ611" s="670"/>
      <c r="AR611" s="693"/>
      <c r="AS611" s="693"/>
      <c r="AT611" s="716"/>
      <c r="AU611" s="693"/>
      <c r="AV611" s="693"/>
      <c r="AW611" s="693"/>
      <c r="AX611" s="829"/>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58</v>
      </c>
      <c r="Z612" s="131"/>
      <c r="AA612" s="187"/>
      <c r="AB612" s="591" t="s">
        <v>51</v>
      </c>
      <c r="AC612" s="591"/>
      <c r="AD612" s="591"/>
      <c r="AE612" s="670"/>
      <c r="AF612" s="693"/>
      <c r="AG612" s="693"/>
      <c r="AH612" s="716"/>
      <c r="AI612" s="670"/>
      <c r="AJ612" s="693"/>
      <c r="AK612" s="693"/>
      <c r="AL612" s="693"/>
      <c r="AM612" s="670"/>
      <c r="AN612" s="693"/>
      <c r="AO612" s="693"/>
      <c r="AP612" s="716"/>
      <c r="AQ612" s="670"/>
      <c r="AR612" s="693"/>
      <c r="AS612" s="693"/>
      <c r="AT612" s="716"/>
      <c r="AU612" s="693"/>
      <c r="AV612" s="693"/>
      <c r="AW612" s="693"/>
      <c r="AX612" s="829"/>
      <c r="AY612">
        <f>$AY$608</f>
        <v>0</v>
      </c>
    </row>
    <row r="613" spans="1:51" ht="18.75" hidden="1" customHeight="1">
      <c r="A613" s="38"/>
      <c r="B613" s="107"/>
      <c r="C613" s="143"/>
      <c r="D613" s="107"/>
      <c r="E613" s="195" t="s">
        <v>316</v>
      </c>
      <c r="F613" s="243"/>
      <c r="G613" s="311" t="s">
        <v>313</v>
      </c>
      <c r="H613" s="345"/>
      <c r="I613" s="345"/>
      <c r="J613" s="345"/>
      <c r="K613" s="345"/>
      <c r="L613" s="345"/>
      <c r="M613" s="345"/>
      <c r="N613" s="345"/>
      <c r="O613" s="345"/>
      <c r="P613" s="345"/>
      <c r="Q613" s="345"/>
      <c r="R613" s="345"/>
      <c r="S613" s="345"/>
      <c r="T613" s="345"/>
      <c r="U613" s="345"/>
      <c r="V613" s="345"/>
      <c r="W613" s="345"/>
      <c r="X613" s="413"/>
      <c r="Y613" s="515"/>
      <c r="Z613" s="540"/>
      <c r="AA613" s="563"/>
      <c r="AB613" s="435" t="s">
        <v>46</v>
      </c>
      <c r="AC613" s="345"/>
      <c r="AD613" s="413"/>
      <c r="AE613" s="680" t="s">
        <v>57</v>
      </c>
      <c r="AF613" s="699"/>
      <c r="AG613" s="699"/>
      <c r="AH613" s="715"/>
      <c r="AI613" s="728" t="s">
        <v>523</v>
      </c>
      <c r="AJ613" s="728"/>
      <c r="AK613" s="728"/>
      <c r="AL613" s="435"/>
      <c r="AM613" s="728" t="s">
        <v>55</v>
      </c>
      <c r="AN613" s="728"/>
      <c r="AO613" s="728"/>
      <c r="AP613" s="435"/>
      <c r="AQ613" s="435" t="s">
        <v>305</v>
      </c>
      <c r="AR613" s="345"/>
      <c r="AS613" s="345"/>
      <c r="AT613" s="413"/>
      <c r="AU613" s="697" t="s">
        <v>235</v>
      </c>
      <c r="AV613" s="697"/>
      <c r="AW613" s="697"/>
      <c r="AX613" s="810"/>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5"/>
      <c r="Z614" s="540"/>
      <c r="AA614" s="563"/>
      <c r="AB614" s="436"/>
      <c r="AC614" s="346"/>
      <c r="AD614" s="414"/>
      <c r="AE614" s="681"/>
      <c r="AF614" s="681"/>
      <c r="AG614" s="346" t="s">
        <v>306</v>
      </c>
      <c r="AH614" s="414"/>
      <c r="AI614" s="729"/>
      <c r="AJ614" s="729"/>
      <c r="AK614" s="729"/>
      <c r="AL614" s="436"/>
      <c r="AM614" s="729"/>
      <c r="AN614" s="729"/>
      <c r="AO614" s="729"/>
      <c r="AP614" s="436"/>
      <c r="AQ614" s="755"/>
      <c r="AR614" s="681"/>
      <c r="AS614" s="346" t="s">
        <v>306</v>
      </c>
      <c r="AT614" s="414"/>
      <c r="AU614" s="681"/>
      <c r="AV614" s="681"/>
      <c r="AW614" s="346" t="s">
        <v>284</v>
      </c>
      <c r="AX614" s="811"/>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3" t="s">
        <v>54</v>
      </c>
      <c r="Z615" s="510"/>
      <c r="AA615" s="558"/>
      <c r="AB615" s="589"/>
      <c r="AC615" s="589"/>
      <c r="AD615" s="589"/>
      <c r="AE615" s="670"/>
      <c r="AF615" s="693"/>
      <c r="AG615" s="693"/>
      <c r="AH615" s="693"/>
      <c r="AI615" s="670"/>
      <c r="AJ615" s="693"/>
      <c r="AK615" s="693"/>
      <c r="AL615" s="693"/>
      <c r="AM615" s="670"/>
      <c r="AN615" s="693"/>
      <c r="AO615" s="693"/>
      <c r="AP615" s="716"/>
      <c r="AQ615" s="670"/>
      <c r="AR615" s="693"/>
      <c r="AS615" s="693"/>
      <c r="AT615" s="716"/>
      <c r="AU615" s="693"/>
      <c r="AV615" s="693"/>
      <c r="AW615" s="693"/>
      <c r="AX615" s="829"/>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96</v>
      </c>
      <c r="Z616" s="131"/>
      <c r="AA616" s="187"/>
      <c r="AB616" s="590"/>
      <c r="AC616" s="590"/>
      <c r="AD616" s="590"/>
      <c r="AE616" s="670"/>
      <c r="AF616" s="693"/>
      <c r="AG616" s="693"/>
      <c r="AH616" s="716"/>
      <c r="AI616" s="670"/>
      <c r="AJ616" s="693"/>
      <c r="AK616" s="693"/>
      <c r="AL616" s="693"/>
      <c r="AM616" s="670"/>
      <c r="AN616" s="693"/>
      <c r="AO616" s="693"/>
      <c r="AP616" s="716"/>
      <c r="AQ616" s="670"/>
      <c r="AR616" s="693"/>
      <c r="AS616" s="693"/>
      <c r="AT616" s="716"/>
      <c r="AU616" s="693"/>
      <c r="AV616" s="693"/>
      <c r="AW616" s="693"/>
      <c r="AX616" s="829"/>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58</v>
      </c>
      <c r="Z617" s="131"/>
      <c r="AA617" s="187"/>
      <c r="AB617" s="591" t="s">
        <v>51</v>
      </c>
      <c r="AC617" s="591"/>
      <c r="AD617" s="591"/>
      <c r="AE617" s="670"/>
      <c r="AF617" s="693"/>
      <c r="AG617" s="693"/>
      <c r="AH617" s="716"/>
      <c r="AI617" s="670"/>
      <c r="AJ617" s="693"/>
      <c r="AK617" s="693"/>
      <c r="AL617" s="693"/>
      <c r="AM617" s="670"/>
      <c r="AN617" s="693"/>
      <c r="AO617" s="693"/>
      <c r="AP617" s="716"/>
      <c r="AQ617" s="670"/>
      <c r="AR617" s="693"/>
      <c r="AS617" s="693"/>
      <c r="AT617" s="716"/>
      <c r="AU617" s="693"/>
      <c r="AV617" s="693"/>
      <c r="AW617" s="693"/>
      <c r="AX617" s="829"/>
      <c r="AY617">
        <f>$AY$613</f>
        <v>0</v>
      </c>
    </row>
    <row r="618" spans="1:51" ht="18.75" hidden="1" customHeight="1">
      <c r="A618" s="38"/>
      <c r="B618" s="107"/>
      <c r="C618" s="143"/>
      <c r="D618" s="107"/>
      <c r="E618" s="195" t="s">
        <v>317</v>
      </c>
      <c r="F618" s="243"/>
      <c r="G618" s="311" t="s">
        <v>315</v>
      </c>
      <c r="H618" s="345"/>
      <c r="I618" s="345"/>
      <c r="J618" s="345"/>
      <c r="K618" s="345"/>
      <c r="L618" s="345"/>
      <c r="M618" s="345"/>
      <c r="N618" s="345"/>
      <c r="O618" s="345"/>
      <c r="P618" s="345"/>
      <c r="Q618" s="345"/>
      <c r="R618" s="345"/>
      <c r="S618" s="345"/>
      <c r="T618" s="345"/>
      <c r="U618" s="345"/>
      <c r="V618" s="345"/>
      <c r="W618" s="345"/>
      <c r="X618" s="413"/>
      <c r="Y618" s="515"/>
      <c r="Z618" s="540"/>
      <c r="AA618" s="563"/>
      <c r="AB618" s="435" t="s">
        <v>46</v>
      </c>
      <c r="AC618" s="345"/>
      <c r="AD618" s="413"/>
      <c r="AE618" s="680" t="s">
        <v>57</v>
      </c>
      <c r="AF618" s="699"/>
      <c r="AG618" s="699"/>
      <c r="AH618" s="715"/>
      <c r="AI618" s="728" t="s">
        <v>523</v>
      </c>
      <c r="AJ618" s="728"/>
      <c r="AK618" s="728"/>
      <c r="AL618" s="435"/>
      <c r="AM618" s="728" t="s">
        <v>55</v>
      </c>
      <c r="AN618" s="728"/>
      <c r="AO618" s="728"/>
      <c r="AP618" s="435"/>
      <c r="AQ618" s="435" t="s">
        <v>305</v>
      </c>
      <c r="AR618" s="345"/>
      <c r="AS618" s="345"/>
      <c r="AT618" s="413"/>
      <c r="AU618" s="697" t="s">
        <v>235</v>
      </c>
      <c r="AV618" s="697"/>
      <c r="AW618" s="697"/>
      <c r="AX618" s="810"/>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5"/>
      <c r="Z619" s="540"/>
      <c r="AA619" s="563"/>
      <c r="AB619" s="436"/>
      <c r="AC619" s="346"/>
      <c r="AD619" s="414"/>
      <c r="AE619" s="681"/>
      <c r="AF619" s="681"/>
      <c r="AG619" s="346" t="s">
        <v>306</v>
      </c>
      <c r="AH619" s="414"/>
      <c r="AI619" s="729"/>
      <c r="AJ619" s="729"/>
      <c r="AK619" s="729"/>
      <c r="AL619" s="436"/>
      <c r="AM619" s="729"/>
      <c r="AN619" s="729"/>
      <c r="AO619" s="729"/>
      <c r="AP619" s="436"/>
      <c r="AQ619" s="755"/>
      <c r="AR619" s="681"/>
      <c r="AS619" s="346" t="s">
        <v>306</v>
      </c>
      <c r="AT619" s="414"/>
      <c r="AU619" s="681"/>
      <c r="AV619" s="681"/>
      <c r="AW619" s="346" t="s">
        <v>284</v>
      </c>
      <c r="AX619" s="811"/>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3" t="s">
        <v>54</v>
      </c>
      <c r="Z620" s="510"/>
      <c r="AA620" s="558"/>
      <c r="AB620" s="589"/>
      <c r="AC620" s="589"/>
      <c r="AD620" s="589"/>
      <c r="AE620" s="670"/>
      <c r="AF620" s="693"/>
      <c r="AG620" s="693"/>
      <c r="AH620" s="693"/>
      <c r="AI620" s="670"/>
      <c r="AJ620" s="693"/>
      <c r="AK620" s="693"/>
      <c r="AL620" s="693"/>
      <c r="AM620" s="670"/>
      <c r="AN620" s="693"/>
      <c r="AO620" s="693"/>
      <c r="AP620" s="716"/>
      <c r="AQ620" s="670"/>
      <c r="AR620" s="693"/>
      <c r="AS620" s="693"/>
      <c r="AT620" s="716"/>
      <c r="AU620" s="693"/>
      <c r="AV620" s="693"/>
      <c r="AW620" s="693"/>
      <c r="AX620" s="829"/>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96</v>
      </c>
      <c r="Z621" s="131"/>
      <c r="AA621" s="187"/>
      <c r="AB621" s="590"/>
      <c r="AC621" s="590"/>
      <c r="AD621" s="590"/>
      <c r="AE621" s="670"/>
      <c r="AF621" s="693"/>
      <c r="AG621" s="693"/>
      <c r="AH621" s="716"/>
      <c r="AI621" s="670"/>
      <c r="AJ621" s="693"/>
      <c r="AK621" s="693"/>
      <c r="AL621" s="693"/>
      <c r="AM621" s="670"/>
      <c r="AN621" s="693"/>
      <c r="AO621" s="693"/>
      <c r="AP621" s="716"/>
      <c r="AQ621" s="670"/>
      <c r="AR621" s="693"/>
      <c r="AS621" s="693"/>
      <c r="AT621" s="716"/>
      <c r="AU621" s="693"/>
      <c r="AV621" s="693"/>
      <c r="AW621" s="693"/>
      <c r="AX621" s="829"/>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58</v>
      </c>
      <c r="Z622" s="131"/>
      <c r="AA622" s="187"/>
      <c r="AB622" s="591" t="s">
        <v>51</v>
      </c>
      <c r="AC622" s="591"/>
      <c r="AD622" s="591"/>
      <c r="AE622" s="670"/>
      <c r="AF622" s="693"/>
      <c r="AG622" s="693"/>
      <c r="AH622" s="716"/>
      <c r="AI622" s="670"/>
      <c r="AJ622" s="693"/>
      <c r="AK622" s="693"/>
      <c r="AL622" s="693"/>
      <c r="AM622" s="670"/>
      <c r="AN622" s="693"/>
      <c r="AO622" s="693"/>
      <c r="AP622" s="716"/>
      <c r="AQ622" s="670"/>
      <c r="AR622" s="693"/>
      <c r="AS622" s="693"/>
      <c r="AT622" s="716"/>
      <c r="AU622" s="693"/>
      <c r="AV622" s="693"/>
      <c r="AW622" s="693"/>
      <c r="AX622" s="829"/>
      <c r="AY622">
        <f>$AY$618</f>
        <v>0</v>
      </c>
    </row>
    <row r="623" spans="1:51" ht="18.75" hidden="1" customHeight="1">
      <c r="A623" s="38"/>
      <c r="B623" s="107"/>
      <c r="C623" s="143"/>
      <c r="D623" s="107"/>
      <c r="E623" s="195" t="s">
        <v>317</v>
      </c>
      <c r="F623" s="243"/>
      <c r="G623" s="311" t="s">
        <v>315</v>
      </c>
      <c r="H623" s="345"/>
      <c r="I623" s="345"/>
      <c r="J623" s="345"/>
      <c r="K623" s="345"/>
      <c r="L623" s="345"/>
      <c r="M623" s="345"/>
      <c r="N623" s="345"/>
      <c r="O623" s="345"/>
      <c r="P623" s="345"/>
      <c r="Q623" s="345"/>
      <c r="R623" s="345"/>
      <c r="S623" s="345"/>
      <c r="T623" s="345"/>
      <c r="U623" s="345"/>
      <c r="V623" s="345"/>
      <c r="W623" s="345"/>
      <c r="X623" s="413"/>
      <c r="Y623" s="515"/>
      <c r="Z623" s="540"/>
      <c r="AA623" s="563"/>
      <c r="AB623" s="435" t="s">
        <v>46</v>
      </c>
      <c r="AC623" s="345"/>
      <c r="AD623" s="413"/>
      <c r="AE623" s="680" t="s">
        <v>57</v>
      </c>
      <c r="AF623" s="699"/>
      <c r="AG623" s="699"/>
      <c r="AH623" s="715"/>
      <c r="AI623" s="728" t="s">
        <v>523</v>
      </c>
      <c r="AJ623" s="728"/>
      <c r="AK623" s="728"/>
      <c r="AL623" s="435"/>
      <c r="AM623" s="728" t="s">
        <v>55</v>
      </c>
      <c r="AN623" s="728"/>
      <c r="AO623" s="728"/>
      <c r="AP623" s="435"/>
      <c r="AQ623" s="435" t="s">
        <v>305</v>
      </c>
      <c r="AR623" s="345"/>
      <c r="AS623" s="345"/>
      <c r="AT623" s="413"/>
      <c r="AU623" s="697" t="s">
        <v>235</v>
      </c>
      <c r="AV623" s="697"/>
      <c r="AW623" s="697"/>
      <c r="AX623" s="810"/>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5"/>
      <c r="Z624" s="540"/>
      <c r="AA624" s="563"/>
      <c r="AB624" s="436"/>
      <c r="AC624" s="346"/>
      <c r="AD624" s="414"/>
      <c r="AE624" s="681"/>
      <c r="AF624" s="681"/>
      <c r="AG624" s="346" t="s">
        <v>306</v>
      </c>
      <c r="AH624" s="414"/>
      <c r="AI624" s="729"/>
      <c r="AJ624" s="729"/>
      <c r="AK624" s="729"/>
      <c r="AL624" s="436"/>
      <c r="AM624" s="729"/>
      <c r="AN624" s="729"/>
      <c r="AO624" s="729"/>
      <c r="AP624" s="436"/>
      <c r="AQ624" s="755"/>
      <c r="AR624" s="681"/>
      <c r="AS624" s="346" t="s">
        <v>306</v>
      </c>
      <c r="AT624" s="414"/>
      <c r="AU624" s="681"/>
      <c r="AV624" s="681"/>
      <c r="AW624" s="346" t="s">
        <v>284</v>
      </c>
      <c r="AX624" s="811"/>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3" t="s">
        <v>54</v>
      </c>
      <c r="Z625" s="510"/>
      <c r="AA625" s="558"/>
      <c r="AB625" s="589"/>
      <c r="AC625" s="589"/>
      <c r="AD625" s="589"/>
      <c r="AE625" s="670"/>
      <c r="AF625" s="693"/>
      <c r="AG625" s="693"/>
      <c r="AH625" s="693"/>
      <c r="AI625" s="670"/>
      <c r="AJ625" s="693"/>
      <c r="AK625" s="693"/>
      <c r="AL625" s="693"/>
      <c r="AM625" s="670"/>
      <c r="AN625" s="693"/>
      <c r="AO625" s="693"/>
      <c r="AP625" s="716"/>
      <c r="AQ625" s="670"/>
      <c r="AR625" s="693"/>
      <c r="AS625" s="693"/>
      <c r="AT625" s="716"/>
      <c r="AU625" s="693"/>
      <c r="AV625" s="693"/>
      <c r="AW625" s="693"/>
      <c r="AX625" s="829"/>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96</v>
      </c>
      <c r="Z626" s="131"/>
      <c r="AA626" s="187"/>
      <c r="AB626" s="590"/>
      <c r="AC626" s="590"/>
      <c r="AD626" s="590"/>
      <c r="AE626" s="670"/>
      <c r="AF626" s="693"/>
      <c r="AG626" s="693"/>
      <c r="AH626" s="716"/>
      <c r="AI626" s="670"/>
      <c r="AJ626" s="693"/>
      <c r="AK626" s="693"/>
      <c r="AL626" s="693"/>
      <c r="AM626" s="670"/>
      <c r="AN626" s="693"/>
      <c r="AO626" s="693"/>
      <c r="AP626" s="716"/>
      <c r="AQ626" s="670"/>
      <c r="AR626" s="693"/>
      <c r="AS626" s="693"/>
      <c r="AT626" s="716"/>
      <c r="AU626" s="693"/>
      <c r="AV626" s="693"/>
      <c r="AW626" s="693"/>
      <c r="AX626" s="829"/>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58</v>
      </c>
      <c r="Z627" s="131"/>
      <c r="AA627" s="187"/>
      <c r="AB627" s="591" t="s">
        <v>51</v>
      </c>
      <c r="AC627" s="591"/>
      <c r="AD627" s="591"/>
      <c r="AE627" s="670"/>
      <c r="AF627" s="693"/>
      <c r="AG627" s="693"/>
      <c r="AH627" s="716"/>
      <c r="AI627" s="670"/>
      <c r="AJ627" s="693"/>
      <c r="AK627" s="693"/>
      <c r="AL627" s="693"/>
      <c r="AM627" s="670"/>
      <c r="AN627" s="693"/>
      <c r="AO627" s="693"/>
      <c r="AP627" s="716"/>
      <c r="AQ627" s="670"/>
      <c r="AR627" s="693"/>
      <c r="AS627" s="693"/>
      <c r="AT627" s="716"/>
      <c r="AU627" s="693"/>
      <c r="AV627" s="693"/>
      <c r="AW627" s="693"/>
      <c r="AX627" s="829"/>
      <c r="AY627">
        <f>$AY$623</f>
        <v>0</v>
      </c>
    </row>
    <row r="628" spans="1:51" ht="18.75" hidden="1" customHeight="1">
      <c r="A628" s="38"/>
      <c r="B628" s="107"/>
      <c r="C628" s="143"/>
      <c r="D628" s="107"/>
      <c r="E628" s="195" t="s">
        <v>317</v>
      </c>
      <c r="F628" s="243"/>
      <c r="G628" s="311" t="s">
        <v>315</v>
      </c>
      <c r="H628" s="345"/>
      <c r="I628" s="345"/>
      <c r="J628" s="345"/>
      <c r="K628" s="345"/>
      <c r="L628" s="345"/>
      <c r="M628" s="345"/>
      <c r="N628" s="345"/>
      <c r="O628" s="345"/>
      <c r="P628" s="345"/>
      <c r="Q628" s="345"/>
      <c r="R628" s="345"/>
      <c r="S628" s="345"/>
      <c r="T628" s="345"/>
      <c r="U628" s="345"/>
      <c r="V628" s="345"/>
      <c r="W628" s="345"/>
      <c r="X628" s="413"/>
      <c r="Y628" s="515"/>
      <c r="Z628" s="540"/>
      <c r="AA628" s="563"/>
      <c r="AB628" s="435" t="s">
        <v>46</v>
      </c>
      <c r="AC628" s="345"/>
      <c r="AD628" s="413"/>
      <c r="AE628" s="680" t="s">
        <v>57</v>
      </c>
      <c r="AF628" s="699"/>
      <c r="AG628" s="699"/>
      <c r="AH628" s="715"/>
      <c r="AI628" s="728" t="s">
        <v>523</v>
      </c>
      <c r="AJ628" s="728"/>
      <c r="AK628" s="728"/>
      <c r="AL628" s="435"/>
      <c r="AM628" s="728" t="s">
        <v>55</v>
      </c>
      <c r="AN628" s="728"/>
      <c r="AO628" s="728"/>
      <c r="AP628" s="435"/>
      <c r="AQ628" s="435" t="s">
        <v>305</v>
      </c>
      <c r="AR628" s="345"/>
      <c r="AS628" s="345"/>
      <c r="AT628" s="413"/>
      <c r="AU628" s="697" t="s">
        <v>235</v>
      </c>
      <c r="AV628" s="697"/>
      <c r="AW628" s="697"/>
      <c r="AX628" s="810"/>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5"/>
      <c r="Z629" s="540"/>
      <c r="AA629" s="563"/>
      <c r="AB629" s="436"/>
      <c r="AC629" s="346"/>
      <c r="AD629" s="414"/>
      <c r="AE629" s="681"/>
      <c r="AF629" s="681"/>
      <c r="AG629" s="346" t="s">
        <v>306</v>
      </c>
      <c r="AH629" s="414"/>
      <c r="AI629" s="729"/>
      <c r="AJ629" s="729"/>
      <c r="AK629" s="729"/>
      <c r="AL629" s="436"/>
      <c r="AM629" s="729"/>
      <c r="AN629" s="729"/>
      <c r="AO629" s="729"/>
      <c r="AP629" s="436"/>
      <c r="AQ629" s="755"/>
      <c r="AR629" s="681"/>
      <c r="AS629" s="346" t="s">
        <v>306</v>
      </c>
      <c r="AT629" s="414"/>
      <c r="AU629" s="681"/>
      <c r="AV629" s="681"/>
      <c r="AW629" s="346" t="s">
        <v>284</v>
      </c>
      <c r="AX629" s="811"/>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3" t="s">
        <v>54</v>
      </c>
      <c r="Z630" s="510"/>
      <c r="AA630" s="558"/>
      <c r="AB630" s="589"/>
      <c r="AC630" s="589"/>
      <c r="AD630" s="589"/>
      <c r="AE630" s="670"/>
      <c r="AF630" s="693"/>
      <c r="AG630" s="693"/>
      <c r="AH630" s="693"/>
      <c r="AI630" s="670"/>
      <c r="AJ630" s="693"/>
      <c r="AK630" s="693"/>
      <c r="AL630" s="693"/>
      <c r="AM630" s="670"/>
      <c r="AN630" s="693"/>
      <c r="AO630" s="693"/>
      <c r="AP630" s="716"/>
      <c r="AQ630" s="670"/>
      <c r="AR630" s="693"/>
      <c r="AS630" s="693"/>
      <c r="AT630" s="716"/>
      <c r="AU630" s="693"/>
      <c r="AV630" s="693"/>
      <c r="AW630" s="693"/>
      <c r="AX630" s="829"/>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96</v>
      </c>
      <c r="Z631" s="131"/>
      <c r="AA631" s="187"/>
      <c r="AB631" s="590"/>
      <c r="AC631" s="590"/>
      <c r="AD631" s="590"/>
      <c r="AE631" s="670"/>
      <c r="AF631" s="693"/>
      <c r="AG631" s="693"/>
      <c r="AH631" s="716"/>
      <c r="AI631" s="670"/>
      <c r="AJ631" s="693"/>
      <c r="AK631" s="693"/>
      <c r="AL631" s="693"/>
      <c r="AM631" s="670"/>
      <c r="AN631" s="693"/>
      <c r="AO631" s="693"/>
      <c r="AP631" s="716"/>
      <c r="AQ631" s="670"/>
      <c r="AR631" s="693"/>
      <c r="AS631" s="693"/>
      <c r="AT631" s="716"/>
      <c r="AU631" s="693"/>
      <c r="AV631" s="693"/>
      <c r="AW631" s="693"/>
      <c r="AX631" s="829"/>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58</v>
      </c>
      <c r="Z632" s="131"/>
      <c r="AA632" s="187"/>
      <c r="AB632" s="591" t="s">
        <v>51</v>
      </c>
      <c r="AC632" s="591"/>
      <c r="AD632" s="591"/>
      <c r="AE632" s="670"/>
      <c r="AF632" s="693"/>
      <c r="AG632" s="693"/>
      <c r="AH632" s="716"/>
      <c r="AI632" s="670"/>
      <c r="AJ632" s="693"/>
      <c r="AK632" s="693"/>
      <c r="AL632" s="693"/>
      <c r="AM632" s="670"/>
      <c r="AN632" s="693"/>
      <c r="AO632" s="693"/>
      <c r="AP632" s="716"/>
      <c r="AQ632" s="670"/>
      <c r="AR632" s="693"/>
      <c r="AS632" s="693"/>
      <c r="AT632" s="716"/>
      <c r="AU632" s="693"/>
      <c r="AV632" s="693"/>
      <c r="AW632" s="693"/>
      <c r="AX632" s="829"/>
      <c r="AY632">
        <f>$AY$628</f>
        <v>0</v>
      </c>
    </row>
    <row r="633" spans="1:51" ht="18.75" hidden="1" customHeight="1">
      <c r="A633" s="38"/>
      <c r="B633" s="107"/>
      <c r="C633" s="143"/>
      <c r="D633" s="107"/>
      <c r="E633" s="195" t="s">
        <v>317</v>
      </c>
      <c r="F633" s="243"/>
      <c r="G633" s="311" t="s">
        <v>315</v>
      </c>
      <c r="H633" s="345"/>
      <c r="I633" s="345"/>
      <c r="J633" s="345"/>
      <c r="K633" s="345"/>
      <c r="L633" s="345"/>
      <c r="M633" s="345"/>
      <c r="N633" s="345"/>
      <c r="O633" s="345"/>
      <c r="P633" s="345"/>
      <c r="Q633" s="345"/>
      <c r="R633" s="345"/>
      <c r="S633" s="345"/>
      <c r="T633" s="345"/>
      <c r="U633" s="345"/>
      <c r="V633" s="345"/>
      <c r="W633" s="345"/>
      <c r="X633" s="413"/>
      <c r="Y633" s="515"/>
      <c r="Z633" s="540"/>
      <c r="AA633" s="563"/>
      <c r="AB633" s="435" t="s">
        <v>46</v>
      </c>
      <c r="AC633" s="345"/>
      <c r="AD633" s="413"/>
      <c r="AE633" s="680" t="s">
        <v>57</v>
      </c>
      <c r="AF633" s="699"/>
      <c r="AG633" s="699"/>
      <c r="AH633" s="715"/>
      <c r="AI633" s="728" t="s">
        <v>523</v>
      </c>
      <c r="AJ633" s="728"/>
      <c r="AK633" s="728"/>
      <c r="AL633" s="435"/>
      <c r="AM633" s="728" t="s">
        <v>55</v>
      </c>
      <c r="AN633" s="728"/>
      <c r="AO633" s="728"/>
      <c r="AP633" s="435"/>
      <c r="AQ633" s="435" t="s">
        <v>305</v>
      </c>
      <c r="AR633" s="345"/>
      <c r="AS633" s="345"/>
      <c r="AT633" s="413"/>
      <c r="AU633" s="697" t="s">
        <v>235</v>
      </c>
      <c r="AV633" s="697"/>
      <c r="AW633" s="697"/>
      <c r="AX633" s="810"/>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5"/>
      <c r="Z634" s="540"/>
      <c r="AA634" s="563"/>
      <c r="AB634" s="436"/>
      <c r="AC634" s="346"/>
      <c r="AD634" s="414"/>
      <c r="AE634" s="681"/>
      <c r="AF634" s="681"/>
      <c r="AG634" s="346" t="s">
        <v>306</v>
      </c>
      <c r="AH634" s="414"/>
      <c r="AI634" s="729"/>
      <c r="AJ634" s="729"/>
      <c r="AK634" s="729"/>
      <c r="AL634" s="436"/>
      <c r="AM634" s="729"/>
      <c r="AN634" s="729"/>
      <c r="AO634" s="729"/>
      <c r="AP634" s="436"/>
      <c r="AQ634" s="755"/>
      <c r="AR634" s="681"/>
      <c r="AS634" s="346" t="s">
        <v>306</v>
      </c>
      <c r="AT634" s="414"/>
      <c r="AU634" s="681"/>
      <c r="AV634" s="681"/>
      <c r="AW634" s="346" t="s">
        <v>284</v>
      </c>
      <c r="AX634" s="811"/>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3" t="s">
        <v>54</v>
      </c>
      <c r="Z635" s="510"/>
      <c r="AA635" s="558"/>
      <c r="AB635" s="589"/>
      <c r="AC635" s="589"/>
      <c r="AD635" s="589"/>
      <c r="AE635" s="670"/>
      <c r="AF635" s="693"/>
      <c r="AG635" s="693"/>
      <c r="AH635" s="693"/>
      <c r="AI635" s="670"/>
      <c r="AJ635" s="693"/>
      <c r="AK635" s="693"/>
      <c r="AL635" s="693"/>
      <c r="AM635" s="670"/>
      <c r="AN635" s="693"/>
      <c r="AO635" s="693"/>
      <c r="AP635" s="716"/>
      <c r="AQ635" s="670"/>
      <c r="AR635" s="693"/>
      <c r="AS635" s="693"/>
      <c r="AT635" s="716"/>
      <c r="AU635" s="693"/>
      <c r="AV635" s="693"/>
      <c r="AW635" s="693"/>
      <c r="AX635" s="829"/>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96</v>
      </c>
      <c r="Z636" s="131"/>
      <c r="AA636" s="187"/>
      <c r="AB636" s="590"/>
      <c r="AC636" s="590"/>
      <c r="AD636" s="590"/>
      <c r="AE636" s="670"/>
      <c r="AF636" s="693"/>
      <c r="AG636" s="693"/>
      <c r="AH636" s="716"/>
      <c r="AI636" s="670"/>
      <c r="AJ636" s="693"/>
      <c r="AK636" s="693"/>
      <c r="AL636" s="693"/>
      <c r="AM636" s="670"/>
      <c r="AN636" s="693"/>
      <c r="AO636" s="693"/>
      <c r="AP636" s="716"/>
      <c r="AQ636" s="670"/>
      <c r="AR636" s="693"/>
      <c r="AS636" s="693"/>
      <c r="AT636" s="716"/>
      <c r="AU636" s="693"/>
      <c r="AV636" s="693"/>
      <c r="AW636" s="693"/>
      <c r="AX636" s="829"/>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58</v>
      </c>
      <c r="Z637" s="131"/>
      <c r="AA637" s="187"/>
      <c r="AB637" s="591" t="s">
        <v>51</v>
      </c>
      <c r="AC637" s="591"/>
      <c r="AD637" s="591"/>
      <c r="AE637" s="670"/>
      <c r="AF637" s="693"/>
      <c r="AG637" s="693"/>
      <c r="AH637" s="716"/>
      <c r="AI637" s="670"/>
      <c r="AJ637" s="693"/>
      <c r="AK637" s="693"/>
      <c r="AL637" s="693"/>
      <c r="AM637" s="670"/>
      <c r="AN637" s="693"/>
      <c r="AO637" s="693"/>
      <c r="AP637" s="716"/>
      <c r="AQ637" s="670"/>
      <c r="AR637" s="693"/>
      <c r="AS637" s="693"/>
      <c r="AT637" s="716"/>
      <c r="AU637" s="693"/>
      <c r="AV637" s="693"/>
      <c r="AW637" s="693"/>
      <c r="AX637" s="829"/>
      <c r="AY637">
        <f>$AY$633</f>
        <v>0</v>
      </c>
    </row>
    <row r="638" spans="1:51" ht="18.75" hidden="1" customHeight="1">
      <c r="A638" s="38"/>
      <c r="B638" s="107"/>
      <c r="C638" s="143"/>
      <c r="D638" s="107"/>
      <c r="E638" s="195" t="s">
        <v>317</v>
      </c>
      <c r="F638" s="243"/>
      <c r="G638" s="311" t="s">
        <v>315</v>
      </c>
      <c r="H638" s="345"/>
      <c r="I638" s="345"/>
      <c r="J638" s="345"/>
      <c r="K638" s="345"/>
      <c r="L638" s="345"/>
      <c r="M638" s="345"/>
      <c r="N638" s="345"/>
      <c r="O638" s="345"/>
      <c r="P638" s="345"/>
      <c r="Q638" s="345"/>
      <c r="R638" s="345"/>
      <c r="S638" s="345"/>
      <c r="T638" s="345"/>
      <c r="U638" s="345"/>
      <c r="V638" s="345"/>
      <c r="W638" s="345"/>
      <c r="X638" s="413"/>
      <c r="Y638" s="515"/>
      <c r="Z638" s="540"/>
      <c r="AA638" s="563"/>
      <c r="AB638" s="435" t="s">
        <v>46</v>
      </c>
      <c r="AC638" s="345"/>
      <c r="AD638" s="413"/>
      <c r="AE638" s="680" t="s">
        <v>57</v>
      </c>
      <c r="AF638" s="699"/>
      <c r="AG638" s="699"/>
      <c r="AH638" s="715"/>
      <c r="AI638" s="728" t="s">
        <v>523</v>
      </c>
      <c r="AJ638" s="728"/>
      <c r="AK638" s="728"/>
      <c r="AL638" s="435"/>
      <c r="AM638" s="728" t="s">
        <v>55</v>
      </c>
      <c r="AN638" s="728"/>
      <c r="AO638" s="728"/>
      <c r="AP638" s="435"/>
      <c r="AQ638" s="435" t="s">
        <v>305</v>
      </c>
      <c r="AR638" s="345"/>
      <c r="AS638" s="345"/>
      <c r="AT638" s="413"/>
      <c r="AU638" s="697" t="s">
        <v>235</v>
      </c>
      <c r="AV638" s="697"/>
      <c r="AW638" s="697"/>
      <c r="AX638" s="810"/>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5"/>
      <c r="Z639" s="540"/>
      <c r="AA639" s="563"/>
      <c r="AB639" s="436"/>
      <c r="AC639" s="346"/>
      <c r="AD639" s="414"/>
      <c r="AE639" s="681"/>
      <c r="AF639" s="681"/>
      <c r="AG639" s="346" t="s">
        <v>306</v>
      </c>
      <c r="AH639" s="414"/>
      <c r="AI639" s="729"/>
      <c r="AJ639" s="729"/>
      <c r="AK639" s="729"/>
      <c r="AL639" s="436"/>
      <c r="AM639" s="729"/>
      <c r="AN639" s="729"/>
      <c r="AO639" s="729"/>
      <c r="AP639" s="436"/>
      <c r="AQ639" s="755"/>
      <c r="AR639" s="681"/>
      <c r="AS639" s="346" t="s">
        <v>306</v>
      </c>
      <c r="AT639" s="414"/>
      <c r="AU639" s="681"/>
      <c r="AV639" s="681"/>
      <c r="AW639" s="346" t="s">
        <v>284</v>
      </c>
      <c r="AX639" s="811"/>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3" t="s">
        <v>54</v>
      </c>
      <c r="Z640" s="510"/>
      <c r="AA640" s="558"/>
      <c r="AB640" s="589"/>
      <c r="AC640" s="589"/>
      <c r="AD640" s="589"/>
      <c r="AE640" s="670"/>
      <c r="AF640" s="693"/>
      <c r="AG640" s="693"/>
      <c r="AH640" s="693"/>
      <c r="AI640" s="670"/>
      <c r="AJ640" s="693"/>
      <c r="AK640" s="693"/>
      <c r="AL640" s="693"/>
      <c r="AM640" s="670"/>
      <c r="AN640" s="693"/>
      <c r="AO640" s="693"/>
      <c r="AP640" s="716"/>
      <c r="AQ640" s="670"/>
      <c r="AR640" s="693"/>
      <c r="AS640" s="693"/>
      <c r="AT640" s="716"/>
      <c r="AU640" s="693"/>
      <c r="AV640" s="693"/>
      <c r="AW640" s="693"/>
      <c r="AX640" s="829"/>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96</v>
      </c>
      <c r="Z641" s="131"/>
      <c r="AA641" s="187"/>
      <c r="AB641" s="590"/>
      <c r="AC641" s="590"/>
      <c r="AD641" s="590"/>
      <c r="AE641" s="670"/>
      <c r="AF641" s="693"/>
      <c r="AG641" s="693"/>
      <c r="AH641" s="716"/>
      <c r="AI641" s="670"/>
      <c r="AJ641" s="693"/>
      <c r="AK641" s="693"/>
      <c r="AL641" s="693"/>
      <c r="AM641" s="670"/>
      <c r="AN641" s="693"/>
      <c r="AO641" s="693"/>
      <c r="AP641" s="716"/>
      <c r="AQ641" s="670"/>
      <c r="AR641" s="693"/>
      <c r="AS641" s="693"/>
      <c r="AT641" s="716"/>
      <c r="AU641" s="693"/>
      <c r="AV641" s="693"/>
      <c r="AW641" s="693"/>
      <c r="AX641" s="829"/>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58</v>
      </c>
      <c r="Z642" s="131"/>
      <c r="AA642" s="187"/>
      <c r="AB642" s="591" t="s">
        <v>51</v>
      </c>
      <c r="AC642" s="591"/>
      <c r="AD642" s="591"/>
      <c r="AE642" s="670"/>
      <c r="AF642" s="693"/>
      <c r="AG642" s="693"/>
      <c r="AH642" s="716"/>
      <c r="AI642" s="670"/>
      <c r="AJ642" s="693"/>
      <c r="AK642" s="693"/>
      <c r="AL642" s="693"/>
      <c r="AM642" s="670"/>
      <c r="AN642" s="693"/>
      <c r="AO642" s="693"/>
      <c r="AP642" s="716"/>
      <c r="AQ642" s="670"/>
      <c r="AR642" s="693"/>
      <c r="AS642" s="693"/>
      <c r="AT642" s="716"/>
      <c r="AU642" s="693"/>
      <c r="AV642" s="693"/>
      <c r="AW642" s="693"/>
      <c r="AX642" s="829"/>
      <c r="AY642">
        <f>$AY$638</f>
        <v>0</v>
      </c>
    </row>
    <row r="643" spans="1:51" ht="23.85" hidden="1" customHeight="1">
      <c r="A643" s="38"/>
      <c r="B643" s="107"/>
      <c r="C643" s="143"/>
      <c r="D643" s="107"/>
      <c r="E643" s="190" t="s">
        <v>143</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7"/>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3"/>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4"/>
      <c r="AY645">
        <f>$AY$643</f>
        <v>0</v>
      </c>
    </row>
    <row r="646" spans="1:51" ht="34.5" hidden="1" customHeight="1">
      <c r="A646" s="38"/>
      <c r="B646" s="107"/>
      <c r="C646" s="143"/>
      <c r="D646" s="107"/>
      <c r="E646" s="189" t="s">
        <v>438</v>
      </c>
      <c r="F646" s="233"/>
      <c r="G646" s="310" t="s">
        <v>332</v>
      </c>
      <c r="H646" s="237"/>
      <c r="I646" s="237"/>
      <c r="J646" s="377"/>
      <c r="K646" s="381"/>
      <c r="L646" s="381"/>
      <c r="M646" s="381"/>
      <c r="N646" s="381"/>
      <c r="O646" s="381"/>
      <c r="P646" s="381"/>
      <c r="Q646" s="381"/>
      <c r="R646" s="381"/>
      <c r="S646" s="381"/>
      <c r="T646" s="460"/>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40"/>
      <c r="AY646" s="867" t="str">
        <f>IF(SUBSTITUTE($J$646,"-","")="","0","1")</f>
        <v>0</v>
      </c>
    </row>
    <row r="647" spans="1:51" ht="18.75" hidden="1" customHeight="1">
      <c r="A647" s="38"/>
      <c r="B647" s="107"/>
      <c r="C647" s="143"/>
      <c r="D647" s="107"/>
      <c r="E647" s="195" t="s">
        <v>316</v>
      </c>
      <c r="F647" s="243"/>
      <c r="G647" s="311" t="s">
        <v>313</v>
      </c>
      <c r="H647" s="345"/>
      <c r="I647" s="345"/>
      <c r="J647" s="345"/>
      <c r="K647" s="345"/>
      <c r="L647" s="345"/>
      <c r="M647" s="345"/>
      <c r="N647" s="345"/>
      <c r="O647" s="345"/>
      <c r="P647" s="345"/>
      <c r="Q647" s="345"/>
      <c r="R647" s="345"/>
      <c r="S647" s="345"/>
      <c r="T647" s="345"/>
      <c r="U647" s="345"/>
      <c r="V647" s="345"/>
      <c r="W647" s="345"/>
      <c r="X647" s="413"/>
      <c r="Y647" s="515"/>
      <c r="Z647" s="540"/>
      <c r="AA647" s="563"/>
      <c r="AB647" s="435" t="s">
        <v>46</v>
      </c>
      <c r="AC647" s="345"/>
      <c r="AD647" s="413"/>
      <c r="AE647" s="680" t="s">
        <v>57</v>
      </c>
      <c r="AF647" s="699"/>
      <c r="AG647" s="699"/>
      <c r="AH647" s="715"/>
      <c r="AI647" s="728" t="s">
        <v>523</v>
      </c>
      <c r="AJ647" s="728"/>
      <c r="AK647" s="728"/>
      <c r="AL647" s="435"/>
      <c r="AM647" s="728" t="s">
        <v>55</v>
      </c>
      <c r="AN647" s="728"/>
      <c r="AO647" s="728"/>
      <c r="AP647" s="435"/>
      <c r="AQ647" s="435" t="s">
        <v>305</v>
      </c>
      <c r="AR647" s="345"/>
      <c r="AS647" s="345"/>
      <c r="AT647" s="413"/>
      <c r="AU647" s="697" t="s">
        <v>235</v>
      </c>
      <c r="AV647" s="697"/>
      <c r="AW647" s="697"/>
      <c r="AX647" s="810"/>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5"/>
      <c r="Z648" s="540"/>
      <c r="AA648" s="563"/>
      <c r="AB648" s="436"/>
      <c r="AC648" s="346"/>
      <c r="AD648" s="414"/>
      <c r="AE648" s="681"/>
      <c r="AF648" s="681"/>
      <c r="AG648" s="346" t="s">
        <v>306</v>
      </c>
      <c r="AH648" s="414"/>
      <c r="AI648" s="729"/>
      <c r="AJ648" s="729"/>
      <c r="AK648" s="729"/>
      <c r="AL648" s="436"/>
      <c r="AM648" s="729"/>
      <c r="AN648" s="729"/>
      <c r="AO648" s="729"/>
      <c r="AP648" s="436"/>
      <c r="AQ648" s="755"/>
      <c r="AR648" s="681"/>
      <c r="AS648" s="346" t="s">
        <v>306</v>
      </c>
      <c r="AT648" s="414"/>
      <c r="AU648" s="681"/>
      <c r="AV648" s="681"/>
      <c r="AW648" s="346" t="s">
        <v>284</v>
      </c>
      <c r="AX648" s="811"/>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3" t="s">
        <v>54</v>
      </c>
      <c r="Z649" s="510"/>
      <c r="AA649" s="558"/>
      <c r="AB649" s="589"/>
      <c r="AC649" s="589"/>
      <c r="AD649" s="589"/>
      <c r="AE649" s="670"/>
      <c r="AF649" s="693"/>
      <c r="AG649" s="693"/>
      <c r="AH649" s="693"/>
      <c r="AI649" s="670"/>
      <c r="AJ649" s="693"/>
      <c r="AK649" s="693"/>
      <c r="AL649" s="693"/>
      <c r="AM649" s="670"/>
      <c r="AN649" s="693"/>
      <c r="AO649" s="693"/>
      <c r="AP649" s="716"/>
      <c r="AQ649" s="670"/>
      <c r="AR649" s="693"/>
      <c r="AS649" s="693"/>
      <c r="AT649" s="716"/>
      <c r="AU649" s="693"/>
      <c r="AV649" s="693"/>
      <c r="AW649" s="693"/>
      <c r="AX649" s="829"/>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96</v>
      </c>
      <c r="Z650" s="131"/>
      <c r="AA650" s="187"/>
      <c r="AB650" s="590"/>
      <c r="AC650" s="590"/>
      <c r="AD650" s="590"/>
      <c r="AE650" s="670"/>
      <c r="AF650" s="693"/>
      <c r="AG650" s="693"/>
      <c r="AH650" s="716"/>
      <c r="AI650" s="670"/>
      <c r="AJ650" s="693"/>
      <c r="AK650" s="693"/>
      <c r="AL650" s="693"/>
      <c r="AM650" s="670"/>
      <c r="AN650" s="693"/>
      <c r="AO650" s="693"/>
      <c r="AP650" s="716"/>
      <c r="AQ650" s="670"/>
      <c r="AR650" s="693"/>
      <c r="AS650" s="693"/>
      <c r="AT650" s="716"/>
      <c r="AU650" s="693"/>
      <c r="AV650" s="693"/>
      <c r="AW650" s="693"/>
      <c r="AX650" s="829"/>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58</v>
      </c>
      <c r="Z651" s="131"/>
      <c r="AA651" s="187"/>
      <c r="AB651" s="591" t="s">
        <v>51</v>
      </c>
      <c r="AC651" s="591"/>
      <c r="AD651" s="591"/>
      <c r="AE651" s="670"/>
      <c r="AF651" s="693"/>
      <c r="AG651" s="693"/>
      <c r="AH651" s="716"/>
      <c r="AI651" s="670"/>
      <c r="AJ651" s="693"/>
      <c r="AK651" s="693"/>
      <c r="AL651" s="693"/>
      <c r="AM651" s="670"/>
      <c r="AN651" s="693"/>
      <c r="AO651" s="693"/>
      <c r="AP651" s="716"/>
      <c r="AQ651" s="670"/>
      <c r="AR651" s="693"/>
      <c r="AS651" s="693"/>
      <c r="AT651" s="716"/>
      <c r="AU651" s="693"/>
      <c r="AV651" s="693"/>
      <c r="AW651" s="693"/>
      <c r="AX651" s="829"/>
      <c r="AY651">
        <f>$AY$647</f>
        <v>0</v>
      </c>
    </row>
    <row r="652" spans="1:51" ht="18.75" hidden="1" customHeight="1">
      <c r="A652" s="38"/>
      <c r="B652" s="107"/>
      <c r="C652" s="143"/>
      <c r="D652" s="107"/>
      <c r="E652" s="195" t="s">
        <v>316</v>
      </c>
      <c r="F652" s="243"/>
      <c r="G652" s="311" t="s">
        <v>313</v>
      </c>
      <c r="H652" s="345"/>
      <c r="I652" s="345"/>
      <c r="J652" s="345"/>
      <c r="K652" s="345"/>
      <c r="L652" s="345"/>
      <c r="M652" s="345"/>
      <c r="N652" s="345"/>
      <c r="O652" s="345"/>
      <c r="P652" s="345"/>
      <c r="Q652" s="345"/>
      <c r="R652" s="345"/>
      <c r="S652" s="345"/>
      <c r="T652" s="345"/>
      <c r="U652" s="345"/>
      <c r="V652" s="345"/>
      <c r="W652" s="345"/>
      <c r="X652" s="413"/>
      <c r="Y652" s="515"/>
      <c r="Z652" s="540"/>
      <c r="AA652" s="563"/>
      <c r="AB652" s="435" t="s">
        <v>46</v>
      </c>
      <c r="AC652" s="345"/>
      <c r="AD652" s="413"/>
      <c r="AE652" s="680" t="s">
        <v>57</v>
      </c>
      <c r="AF652" s="699"/>
      <c r="AG652" s="699"/>
      <c r="AH652" s="715"/>
      <c r="AI652" s="728" t="s">
        <v>523</v>
      </c>
      <c r="AJ652" s="728"/>
      <c r="AK652" s="728"/>
      <c r="AL652" s="435"/>
      <c r="AM652" s="728" t="s">
        <v>55</v>
      </c>
      <c r="AN652" s="728"/>
      <c r="AO652" s="728"/>
      <c r="AP652" s="435"/>
      <c r="AQ652" s="435" t="s">
        <v>305</v>
      </c>
      <c r="AR652" s="345"/>
      <c r="AS652" s="345"/>
      <c r="AT652" s="413"/>
      <c r="AU652" s="697" t="s">
        <v>235</v>
      </c>
      <c r="AV652" s="697"/>
      <c r="AW652" s="697"/>
      <c r="AX652" s="810"/>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5"/>
      <c r="Z653" s="540"/>
      <c r="AA653" s="563"/>
      <c r="AB653" s="436"/>
      <c r="AC653" s="346"/>
      <c r="AD653" s="414"/>
      <c r="AE653" s="681"/>
      <c r="AF653" s="681"/>
      <c r="AG653" s="346" t="s">
        <v>306</v>
      </c>
      <c r="AH653" s="414"/>
      <c r="AI653" s="729"/>
      <c r="AJ653" s="729"/>
      <c r="AK653" s="729"/>
      <c r="AL653" s="436"/>
      <c r="AM653" s="729"/>
      <c r="AN653" s="729"/>
      <c r="AO653" s="729"/>
      <c r="AP653" s="436"/>
      <c r="AQ653" s="755"/>
      <c r="AR653" s="681"/>
      <c r="AS653" s="346" t="s">
        <v>306</v>
      </c>
      <c r="AT653" s="414"/>
      <c r="AU653" s="681"/>
      <c r="AV653" s="681"/>
      <c r="AW653" s="346" t="s">
        <v>284</v>
      </c>
      <c r="AX653" s="811"/>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3" t="s">
        <v>54</v>
      </c>
      <c r="Z654" s="510"/>
      <c r="AA654" s="558"/>
      <c r="AB654" s="589"/>
      <c r="AC654" s="589"/>
      <c r="AD654" s="589"/>
      <c r="AE654" s="670"/>
      <c r="AF654" s="693"/>
      <c r="AG654" s="693"/>
      <c r="AH654" s="693"/>
      <c r="AI654" s="670"/>
      <c r="AJ654" s="693"/>
      <c r="AK654" s="693"/>
      <c r="AL654" s="693"/>
      <c r="AM654" s="670"/>
      <c r="AN654" s="693"/>
      <c r="AO654" s="693"/>
      <c r="AP654" s="716"/>
      <c r="AQ654" s="670"/>
      <c r="AR654" s="693"/>
      <c r="AS654" s="693"/>
      <c r="AT654" s="716"/>
      <c r="AU654" s="693"/>
      <c r="AV654" s="693"/>
      <c r="AW654" s="693"/>
      <c r="AX654" s="829"/>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96</v>
      </c>
      <c r="Z655" s="131"/>
      <c r="AA655" s="187"/>
      <c r="AB655" s="590"/>
      <c r="AC655" s="590"/>
      <c r="AD655" s="590"/>
      <c r="AE655" s="670"/>
      <c r="AF655" s="693"/>
      <c r="AG655" s="693"/>
      <c r="AH655" s="716"/>
      <c r="AI655" s="670"/>
      <c r="AJ655" s="693"/>
      <c r="AK655" s="693"/>
      <c r="AL655" s="693"/>
      <c r="AM655" s="670"/>
      <c r="AN655" s="693"/>
      <c r="AO655" s="693"/>
      <c r="AP655" s="716"/>
      <c r="AQ655" s="670"/>
      <c r="AR655" s="693"/>
      <c r="AS655" s="693"/>
      <c r="AT655" s="716"/>
      <c r="AU655" s="693"/>
      <c r="AV655" s="693"/>
      <c r="AW655" s="693"/>
      <c r="AX655" s="829"/>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58</v>
      </c>
      <c r="Z656" s="131"/>
      <c r="AA656" s="187"/>
      <c r="AB656" s="591" t="s">
        <v>51</v>
      </c>
      <c r="AC656" s="591"/>
      <c r="AD656" s="591"/>
      <c r="AE656" s="670"/>
      <c r="AF656" s="693"/>
      <c r="AG656" s="693"/>
      <c r="AH656" s="716"/>
      <c r="AI656" s="670"/>
      <c r="AJ656" s="693"/>
      <c r="AK656" s="693"/>
      <c r="AL656" s="693"/>
      <c r="AM656" s="670"/>
      <c r="AN656" s="693"/>
      <c r="AO656" s="693"/>
      <c r="AP656" s="716"/>
      <c r="AQ656" s="670"/>
      <c r="AR656" s="693"/>
      <c r="AS656" s="693"/>
      <c r="AT656" s="716"/>
      <c r="AU656" s="693"/>
      <c r="AV656" s="693"/>
      <c r="AW656" s="693"/>
      <c r="AX656" s="829"/>
      <c r="AY656">
        <f>$AY$652</f>
        <v>0</v>
      </c>
    </row>
    <row r="657" spans="1:51" ht="18.75" hidden="1" customHeight="1">
      <c r="A657" s="38"/>
      <c r="B657" s="107"/>
      <c r="C657" s="143"/>
      <c r="D657" s="107"/>
      <c r="E657" s="195" t="s">
        <v>316</v>
      </c>
      <c r="F657" s="243"/>
      <c r="G657" s="311" t="s">
        <v>313</v>
      </c>
      <c r="H657" s="345"/>
      <c r="I657" s="345"/>
      <c r="J657" s="345"/>
      <c r="K657" s="345"/>
      <c r="L657" s="345"/>
      <c r="M657" s="345"/>
      <c r="N657" s="345"/>
      <c r="O657" s="345"/>
      <c r="P657" s="345"/>
      <c r="Q657" s="345"/>
      <c r="R657" s="345"/>
      <c r="S657" s="345"/>
      <c r="T657" s="345"/>
      <c r="U657" s="345"/>
      <c r="V657" s="345"/>
      <c r="W657" s="345"/>
      <c r="X657" s="413"/>
      <c r="Y657" s="515"/>
      <c r="Z657" s="540"/>
      <c r="AA657" s="563"/>
      <c r="AB657" s="435" t="s">
        <v>46</v>
      </c>
      <c r="AC657" s="345"/>
      <c r="AD657" s="413"/>
      <c r="AE657" s="680" t="s">
        <v>57</v>
      </c>
      <c r="AF657" s="699"/>
      <c r="AG657" s="699"/>
      <c r="AH657" s="715"/>
      <c r="AI657" s="728" t="s">
        <v>523</v>
      </c>
      <c r="AJ657" s="728"/>
      <c r="AK657" s="728"/>
      <c r="AL657" s="435"/>
      <c r="AM657" s="728" t="s">
        <v>55</v>
      </c>
      <c r="AN657" s="728"/>
      <c r="AO657" s="728"/>
      <c r="AP657" s="435"/>
      <c r="AQ657" s="435" t="s">
        <v>305</v>
      </c>
      <c r="AR657" s="345"/>
      <c r="AS657" s="345"/>
      <c r="AT657" s="413"/>
      <c r="AU657" s="697" t="s">
        <v>235</v>
      </c>
      <c r="AV657" s="697"/>
      <c r="AW657" s="697"/>
      <c r="AX657" s="810"/>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5"/>
      <c r="Z658" s="540"/>
      <c r="AA658" s="563"/>
      <c r="AB658" s="436"/>
      <c r="AC658" s="346"/>
      <c r="AD658" s="414"/>
      <c r="AE658" s="681"/>
      <c r="AF658" s="681"/>
      <c r="AG658" s="346" t="s">
        <v>306</v>
      </c>
      <c r="AH658" s="414"/>
      <c r="AI658" s="729"/>
      <c r="AJ658" s="729"/>
      <c r="AK658" s="729"/>
      <c r="AL658" s="436"/>
      <c r="AM658" s="729"/>
      <c r="AN658" s="729"/>
      <c r="AO658" s="729"/>
      <c r="AP658" s="436"/>
      <c r="AQ658" s="755"/>
      <c r="AR658" s="681"/>
      <c r="AS658" s="346" t="s">
        <v>306</v>
      </c>
      <c r="AT658" s="414"/>
      <c r="AU658" s="681"/>
      <c r="AV658" s="681"/>
      <c r="AW658" s="346" t="s">
        <v>284</v>
      </c>
      <c r="AX658" s="811"/>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3" t="s">
        <v>54</v>
      </c>
      <c r="Z659" s="510"/>
      <c r="AA659" s="558"/>
      <c r="AB659" s="589"/>
      <c r="AC659" s="589"/>
      <c r="AD659" s="589"/>
      <c r="AE659" s="670"/>
      <c r="AF659" s="693"/>
      <c r="AG659" s="693"/>
      <c r="AH659" s="693"/>
      <c r="AI659" s="670"/>
      <c r="AJ659" s="693"/>
      <c r="AK659" s="693"/>
      <c r="AL659" s="693"/>
      <c r="AM659" s="670"/>
      <c r="AN659" s="693"/>
      <c r="AO659" s="693"/>
      <c r="AP659" s="716"/>
      <c r="AQ659" s="670"/>
      <c r="AR659" s="693"/>
      <c r="AS659" s="693"/>
      <c r="AT659" s="716"/>
      <c r="AU659" s="693"/>
      <c r="AV659" s="693"/>
      <c r="AW659" s="693"/>
      <c r="AX659" s="829"/>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96</v>
      </c>
      <c r="Z660" s="131"/>
      <c r="AA660" s="187"/>
      <c r="AB660" s="590"/>
      <c r="AC660" s="590"/>
      <c r="AD660" s="590"/>
      <c r="AE660" s="670"/>
      <c r="AF660" s="693"/>
      <c r="AG660" s="693"/>
      <c r="AH660" s="716"/>
      <c r="AI660" s="670"/>
      <c r="AJ660" s="693"/>
      <c r="AK660" s="693"/>
      <c r="AL660" s="693"/>
      <c r="AM660" s="670"/>
      <c r="AN660" s="693"/>
      <c r="AO660" s="693"/>
      <c r="AP660" s="716"/>
      <c r="AQ660" s="670"/>
      <c r="AR660" s="693"/>
      <c r="AS660" s="693"/>
      <c r="AT660" s="716"/>
      <c r="AU660" s="693"/>
      <c r="AV660" s="693"/>
      <c r="AW660" s="693"/>
      <c r="AX660" s="829"/>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58</v>
      </c>
      <c r="Z661" s="131"/>
      <c r="AA661" s="187"/>
      <c r="AB661" s="591" t="s">
        <v>51</v>
      </c>
      <c r="AC661" s="591"/>
      <c r="AD661" s="591"/>
      <c r="AE661" s="670"/>
      <c r="AF661" s="693"/>
      <c r="AG661" s="693"/>
      <c r="AH661" s="716"/>
      <c r="AI661" s="670"/>
      <c r="AJ661" s="693"/>
      <c r="AK661" s="693"/>
      <c r="AL661" s="693"/>
      <c r="AM661" s="670"/>
      <c r="AN661" s="693"/>
      <c r="AO661" s="693"/>
      <c r="AP661" s="716"/>
      <c r="AQ661" s="670"/>
      <c r="AR661" s="693"/>
      <c r="AS661" s="693"/>
      <c r="AT661" s="716"/>
      <c r="AU661" s="693"/>
      <c r="AV661" s="693"/>
      <c r="AW661" s="693"/>
      <c r="AX661" s="829"/>
      <c r="AY661">
        <f>$AY$657</f>
        <v>0</v>
      </c>
    </row>
    <row r="662" spans="1:51" ht="18.75" hidden="1" customHeight="1">
      <c r="A662" s="38"/>
      <c r="B662" s="107"/>
      <c r="C662" s="143"/>
      <c r="D662" s="107"/>
      <c r="E662" s="195" t="s">
        <v>316</v>
      </c>
      <c r="F662" s="243"/>
      <c r="G662" s="311" t="s">
        <v>313</v>
      </c>
      <c r="H662" s="345"/>
      <c r="I662" s="345"/>
      <c r="J662" s="345"/>
      <c r="K662" s="345"/>
      <c r="L662" s="345"/>
      <c r="M662" s="345"/>
      <c r="N662" s="345"/>
      <c r="O662" s="345"/>
      <c r="P662" s="345"/>
      <c r="Q662" s="345"/>
      <c r="R662" s="345"/>
      <c r="S662" s="345"/>
      <c r="T662" s="345"/>
      <c r="U662" s="345"/>
      <c r="V662" s="345"/>
      <c r="W662" s="345"/>
      <c r="X662" s="413"/>
      <c r="Y662" s="515"/>
      <c r="Z662" s="540"/>
      <c r="AA662" s="563"/>
      <c r="AB662" s="435" t="s">
        <v>46</v>
      </c>
      <c r="AC662" s="345"/>
      <c r="AD662" s="413"/>
      <c r="AE662" s="680" t="s">
        <v>57</v>
      </c>
      <c r="AF662" s="699"/>
      <c r="AG662" s="699"/>
      <c r="AH662" s="715"/>
      <c r="AI662" s="728" t="s">
        <v>523</v>
      </c>
      <c r="AJ662" s="728"/>
      <c r="AK662" s="728"/>
      <c r="AL662" s="435"/>
      <c r="AM662" s="728" t="s">
        <v>55</v>
      </c>
      <c r="AN662" s="728"/>
      <c r="AO662" s="728"/>
      <c r="AP662" s="435"/>
      <c r="AQ662" s="435" t="s">
        <v>305</v>
      </c>
      <c r="AR662" s="345"/>
      <c r="AS662" s="345"/>
      <c r="AT662" s="413"/>
      <c r="AU662" s="697" t="s">
        <v>235</v>
      </c>
      <c r="AV662" s="697"/>
      <c r="AW662" s="697"/>
      <c r="AX662" s="810"/>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5"/>
      <c r="Z663" s="540"/>
      <c r="AA663" s="563"/>
      <c r="AB663" s="436"/>
      <c r="AC663" s="346"/>
      <c r="AD663" s="414"/>
      <c r="AE663" s="681"/>
      <c r="AF663" s="681"/>
      <c r="AG663" s="346" t="s">
        <v>306</v>
      </c>
      <c r="AH663" s="414"/>
      <c r="AI663" s="729"/>
      <c r="AJ663" s="729"/>
      <c r="AK663" s="729"/>
      <c r="AL663" s="436"/>
      <c r="AM663" s="729"/>
      <c r="AN663" s="729"/>
      <c r="AO663" s="729"/>
      <c r="AP663" s="436"/>
      <c r="AQ663" s="755"/>
      <c r="AR663" s="681"/>
      <c r="AS663" s="346" t="s">
        <v>306</v>
      </c>
      <c r="AT663" s="414"/>
      <c r="AU663" s="681"/>
      <c r="AV663" s="681"/>
      <c r="AW663" s="346" t="s">
        <v>284</v>
      </c>
      <c r="AX663" s="811"/>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3" t="s">
        <v>54</v>
      </c>
      <c r="Z664" s="510"/>
      <c r="AA664" s="558"/>
      <c r="AB664" s="589"/>
      <c r="AC664" s="589"/>
      <c r="AD664" s="589"/>
      <c r="AE664" s="670"/>
      <c r="AF664" s="693"/>
      <c r="AG664" s="693"/>
      <c r="AH664" s="693"/>
      <c r="AI664" s="670"/>
      <c r="AJ664" s="693"/>
      <c r="AK664" s="693"/>
      <c r="AL664" s="693"/>
      <c r="AM664" s="670"/>
      <c r="AN664" s="693"/>
      <c r="AO664" s="693"/>
      <c r="AP664" s="716"/>
      <c r="AQ664" s="670"/>
      <c r="AR664" s="693"/>
      <c r="AS664" s="693"/>
      <c r="AT664" s="716"/>
      <c r="AU664" s="693"/>
      <c r="AV664" s="693"/>
      <c r="AW664" s="693"/>
      <c r="AX664" s="829"/>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96</v>
      </c>
      <c r="Z665" s="131"/>
      <c r="AA665" s="187"/>
      <c r="AB665" s="590"/>
      <c r="AC665" s="590"/>
      <c r="AD665" s="590"/>
      <c r="AE665" s="670"/>
      <c r="AF665" s="693"/>
      <c r="AG665" s="693"/>
      <c r="AH665" s="716"/>
      <c r="AI665" s="670"/>
      <c r="AJ665" s="693"/>
      <c r="AK665" s="693"/>
      <c r="AL665" s="693"/>
      <c r="AM665" s="670"/>
      <c r="AN665" s="693"/>
      <c r="AO665" s="693"/>
      <c r="AP665" s="716"/>
      <c r="AQ665" s="670"/>
      <c r="AR665" s="693"/>
      <c r="AS665" s="693"/>
      <c r="AT665" s="716"/>
      <c r="AU665" s="693"/>
      <c r="AV665" s="693"/>
      <c r="AW665" s="693"/>
      <c r="AX665" s="829"/>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58</v>
      </c>
      <c r="Z666" s="131"/>
      <c r="AA666" s="187"/>
      <c r="AB666" s="591" t="s">
        <v>51</v>
      </c>
      <c r="AC666" s="591"/>
      <c r="AD666" s="591"/>
      <c r="AE666" s="670"/>
      <c r="AF666" s="693"/>
      <c r="AG666" s="693"/>
      <c r="AH666" s="716"/>
      <c r="AI666" s="670"/>
      <c r="AJ666" s="693"/>
      <c r="AK666" s="693"/>
      <c r="AL666" s="693"/>
      <c r="AM666" s="670"/>
      <c r="AN666" s="693"/>
      <c r="AO666" s="693"/>
      <c r="AP666" s="716"/>
      <c r="AQ666" s="670"/>
      <c r="AR666" s="693"/>
      <c r="AS666" s="693"/>
      <c r="AT666" s="716"/>
      <c r="AU666" s="693"/>
      <c r="AV666" s="693"/>
      <c r="AW666" s="693"/>
      <c r="AX666" s="829"/>
      <c r="AY666">
        <f>$AY$662</f>
        <v>0</v>
      </c>
    </row>
    <row r="667" spans="1:51" ht="18.75" hidden="1" customHeight="1">
      <c r="A667" s="38"/>
      <c r="B667" s="107"/>
      <c r="C667" s="143"/>
      <c r="D667" s="107"/>
      <c r="E667" s="195" t="s">
        <v>316</v>
      </c>
      <c r="F667" s="243"/>
      <c r="G667" s="311" t="s">
        <v>313</v>
      </c>
      <c r="H667" s="345"/>
      <c r="I667" s="345"/>
      <c r="J667" s="345"/>
      <c r="K667" s="345"/>
      <c r="L667" s="345"/>
      <c r="M667" s="345"/>
      <c r="N667" s="345"/>
      <c r="O667" s="345"/>
      <c r="P667" s="345"/>
      <c r="Q667" s="345"/>
      <c r="R667" s="345"/>
      <c r="S667" s="345"/>
      <c r="T667" s="345"/>
      <c r="U667" s="345"/>
      <c r="V667" s="345"/>
      <c r="W667" s="345"/>
      <c r="X667" s="413"/>
      <c r="Y667" s="515"/>
      <c r="Z667" s="540"/>
      <c r="AA667" s="563"/>
      <c r="AB667" s="435" t="s">
        <v>46</v>
      </c>
      <c r="AC667" s="345"/>
      <c r="AD667" s="413"/>
      <c r="AE667" s="680" t="s">
        <v>57</v>
      </c>
      <c r="AF667" s="699"/>
      <c r="AG667" s="699"/>
      <c r="AH667" s="715"/>
      <c r="AI667" s="728" t="s">
        <v>523</v>
      </c>
      <c r="AJ667" s="728"/>
      <c r="AK667" s="728"/>
      <c r="AL667" s="435"/>
      <c r="AM667" s="728" t="s">
        <v>55</v>
      </c>
      <c r="AN667" s="728"/>
      <c r="AO667" s="728"/>
      <c r="AP667" s="435"/>
      <c r="AQ667" s="435" t="s">
        <v>305</v>
      </c>
      <c r="AR667" s="345"/>
      <c r="AS667" s="345"/>
      <c r="AT667" s="413"/>
      <c r="AU667" s="697" t="s">
        <v>235</v>
      </c>
      <c r="AV667" s="697"/>
      <c r="AW667" s="697"/>
      <c r="AX667" s="810"/>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5"/>
      <c r="Z668" s="540"/>
      <c r="AA668" s="563"/>
      <c r="AB668" s="436"/>
      <c r="AC668" s="346"/>
      <c r="AD668" s="414"/>
      <c r="AE668" s="681"/>
      <c r="AF668" s="681"/>
      <c r="AG668" s="346" t="s">
        <v>306</v>
      </c>
      <c r="AH668" s="414"/>
      <c r="AI668" s="729"/>
      <c r="AJ668" s="729"/>
      <c r="AK668" s="729"/>
      <c r="AL668" s="436"/>
      <c r="AM668" s="729"/>
      <c r="AN668" s="729"/>
      <c r="AO668" s="729"/>
      <c r="AP668" s="436"/>
      <c r="AQ668" s="755"/>
      <c r="AR668" s="681"/>
      <c r="AS668" s="346" t="s">
        <v>306</v>
      </c>
      <c r="AT668" s="414"/>
      <c r="AU668" s="681"/>
      <c r="AV668" s="681"/>
      <c r="AW668" s="346" t="s">
        <v>284</v>
      </c>
      <c r="AX668" s="811"/>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3" t="s">
        <v>54</v>
      </c>
      <c r="Z669" s="510"/>
      <c r="AA669" s="558"/>
      <c r="AB669" s="589"/>
      <c r="AC669" s="589"/>
      <c r="AD669" s="589"/>
      <c r="AE669" s="670"/>
      <c r="AF669" s="693"/>
      <c r="AG669" s="693"/>
      <c r="AH669" s="693"/>
      <c r="AI669" s="670"/>
      <c r="AJ669" s="693"/>
      <c r="AK669" s="693"/>
      <c r="AL669" s="693"/>
      <c r="AM669" s="670"/>
      <c r="AN669" s="693"/>
      <c r="AO669" s="693"/>
      <c r="AP669" s="716"/>
      <c r="AQ669" s="670"/>
      <c r="AR669" s="693"/>
      <c r="AS669" s="693"/>
      <c r="AT669" s="716"/>
      <c r="AU669" s="693"/>
      <c r="AV669" s="693"/>
      <c r="AW669" s="693"/>
      <c r="AX669" s="829"/>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96</v>
      </c>
      <c r="Z670" s="131"/>
      <c r="AA670" s="187"/>
      <c r="AB670" s="590"/>
      <c r="AC670" s="590"/>
      <c r="AD670" s="590"/>
      <c r="AE670" s="670"/>
      <c r="AF670" s="693"/>
      <c r="AG670" s="693"/>
      <c r="AH670" s="716"/>
      <c r="AI670" s="670"/>
      <c r="AJ670" s="693"/>
      <c r="AK670" s="693"/>
      <c r="AL670" s="693"/>
      <c r="AM670" s="670"/>
      <c r="AN670" s="693"/>
      <c r="AO670" s="693"/>
      <c r="AP670" s="716"/>
      <c r="AQ670" s="670"/>
      <c r="AR670" s="693"/>
      <c r="AS670" s="693"/>
      <c r="AT670" s="716"/>
      <c r="AU670" s="693"/>
      <c r="AV670" s="693"/>
      <c r="AW670" s="693"/>
      <c r="AX670" s="829"/>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58</v>
      </c>
      <c r="Z671" s="131"/>
      <c r="AA671" s="187"/>
      <c r="AB671" s="591" t="s">
        <v>51</v>
      </c>
      <c r="AC671" s="591"/>
      <c r="AD671" s="591"/>
      <c r="AE671" s="670"/>
      <c r="AF671" s="693"/>
      <c r="AG671" s="693"/>
      <c r="AH671" s="716"/>
      <c r="AI671" s="670"/>
      <c r="AJ671" s="693"/>
      <c r="AK671" s="693"/>
      <c r="AL671" s="693"/>
      <c r="AM671" s="670"/>
      <c r="AN671" s="693"/>
      <c r="AO671" s="693"/>
      <c r="AP671" s="716"/>
      <c r="AQ671" s="670"/>
      <c r="AR671" s="693"/>
      <c r="AS671" s="693"/>
      <c r="AT671" s="716"/>
      <c r="AU671" s="693"/>
      <c r="AV671" s="693"/>
      <c r="AW671" s="693"/>
      <c r="AX671" s="829"/>
      <c r="AY671">
        <f>$AY$667</f>
        <v>0</v>
      </c>
    </row>
    <row r="672" spans="1:51" ht="18.75" hidden="1" customHeight="1">
      <c r="A672" s="38"/>
      <c r="B672" s="107"/>
      <c r="C672" s="143"/>
      <c r="D672" s="107"/>
      <c r="E672" s="195" t="s">
        <v>317</v>
      </c>
      <c r="F672" s="243"/>
      <c r="G672" s="311" t="s">
        <v>315</v>
      </c>
      <c r="H672" s="345"/>
      <c r="I672" s="345"/>
      <c r="J672" s="345"/>
      <c r="K672" s="345"/>
      <c r="L672" s="345"/>
      <c r="M672" s="345"/>
      <c r="N672" s="345"/>
      <c r="O672" s="345"/>
      <c r="P672" s="345"/>
      <c r="Q672" s="345"/>
      <c r="R672" s="345"/>
      <c r="S672" s="345"/>
      <c r="T672" s="345"/>
      <c r="U672" s="345"/>
      <c r="V672" s="345"/>
      <c r="W672" s="345"/>
      <c r="X672" s="413"/>
      <c r="Y672" s="515"/>
      <c r="Z672" s="540"/>
      <c r="AA672" s="563"/>
      <c r="AB672" s="435" t="s">
        <v>46</v>
      </c>
      <c r="AC672" s="345"/>
      <c r="AD672" s="413"/>
      <c r="AE672" s="680" t="s">
        <v>57</v>
      </c>
      <c r="AF672" s="699"/>
      <c r="AG672" s="699"/>
      <c r="AH672" s="715"/>
      <c r="AI672" s="728" t="s">
        <v>523</v>
      </c>
      <c r="AJ672" s="728"/>
      <c r="AK672" s="728"/>
      <c r="AL672" s="435"/>
      <c r="AM672" s="728" t="s">
        <v>55</v>
      </c>
      <c r="AN672" s="728"/>
      <c r="AO672" s="728"/>
      <c r="AP672" s="435"/>
      <c r="AQ672" s="435" t="s">
        <v>305</v>
      </c>
      <c r="AR672" s="345"/>
      <c r="AS672" s="345"/>
      <c r="AT672" s="413"/>
      <c r="AU672" s="697" t="s">
        <v>235</v>
      </c>
      <c r="AV672" s="697"/>
      <c r="AW672" s="697"/>
      <c r="AX672" s="810"/>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5"/>
      <c r="Z673" s="540"/>
      <c r="AA673" s="563"/>
      <c r="AB673" s="436"/>
      <c r="AC673" s="346"/>
      <c r="AD673" s="414"/>
      <c r="AE673" s="681"/>
      <c r="AF673" s="681"/>
      <c r="AG673" s="346" t="s">
        <v>306</v>
      </c>
      <c r="AH673" s="414"/>
      <c r="AI673" s="729"/>
      <c r="AJ673" s="729"/>
      <c r="AK673" s="729"/>
      <c r="AL673" s="436"/>
      <c r="AM673" s="729"/>
      <c r="AN673" s="729"/>
      <c r="AO673" s="729"/>
      <c r="AP673" s="436"/>
      <c r="AQ673" s="755"/>
      <c r="AR673" s="681"/>
      <c r="AS673" s="346" t="s">
        <v>306</v>
      </c>
      <c r="AT673" s="414"/>
      <c r="AU673" s="681"/>
      <c r="AV673" s="681"/>
      <c r="AW673" s="346" t="s">
        <v>284</v>
      </c>
      <c r="AX673" s="811"/>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3" t="s">
        <v>54</v>
      </c>
      <c r="Z674" s="510"/>
      <c r="AA674" s="558"/>
      <c r="AB674" s="589"/>
      <c r="AC674" s="589"/>
      <c r="AD674" s="589"/>
      <c r="AE674" s="670"/>
      <c r="AF674" s="693"/>
      <c r="AG674" s="693"/>
      <c r="AH674" s="693"/>
      <c r="AI674" s="670"/>
      <c r="AJ674" s="693"/>
      <c r="AK674" s="693"/>
      <c r="AL674" s="693"/>
      <c r="AM674" s="670"/>
      <c r="AN674" s="693"/>
      <c r="AO674" s="693"/>
      <c r="AP674" s="716"/>
      <c r="AQ674" s="670"/>
      <c r="AR674" s="693"/>
      <c r="AS674" s="693"/>
      <c r="AT674" s="716"/>
      <c r="AU674" s="693"/>
      <c r="AV674" s="693"/>
      <c r="AW674" s="693"/>
      <c r="AX674" s="829"/>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96</v>
      </c>
      <c r="Z675" s="131"/>
      <c r="AA675" s="187"/>
      <c r="AB675" s="590"/>
      <c r="AC675" s="590"/>
      <c r="AD675" s="590"/>
      <c r="AE675" s="670"/>
      <c r="AF675" s="693"/>
      <c r="AG675" s="693"/>
      <c r="AH675" s="716"/>
      <c r="AI675" s="670"/>
      <c r="AJ675" s="693"/>
      <c r="AK675" s="693"/>
      <c r="AL675" s="693"/>
      <c r="AM675" s="670"/>
      <c r="AN675" s="693"/>
      <c r="AO675" s="693"/>
      <c r="AP675" s="716"/>
      <c r="AQ675" s="670"/>
      <c r="AR675" s="693"/>
      <c r="AS675" s="693"/>
      <c r="AT675" s="716"/>
      <c r="AU675" s="693"/>
      <c r="AV675" s="693"/>
      <c r="AW675" s="693"/>
      <c r="AX675" s="829"/>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58</v>
      </c>
      <c r="Z676" s="131"/>
      <c r="AA676" s="187"/>
      <c r="AB676" s="591" t="s">
        <v>51</v>
      </c>
      <c r="AC676" s="591"/>
      <c r="AD676" s="591"/>
      <c r="AE676" s="670"/>
      <c r="AF676" s="693"/>
      <c r="AG676" s="693"/>
      <c r="AH676" s="716"/>
      <c r="AI676" s="670"/>
      <c r="AJ676" s="693"/>
      <c r="AK676" s="693"/>
      <c r="AL676" s="693"/>
      <c r="AM676" s="670"/>
      <c r="AN676" s="693"/>
      <c r="AO676" s="693"/>
      <c r="AP676" s="716"/>
      <c r="AQ676" s="670"/>
      <c r="AR676" s="693"/>
      <c r="AS676" s="693"/>
      <c r="AT676" s="716"/>
      <c r="AU676" s="693"/>
      <c r="AV676" s="693"/>
      <c r="AW676" s="693"/>
      <c r="AX676" s="829"/>
      <c r="AY676">
        <f>$AY$672</f>
        <v>0</v>
      </c>
    </row>
    <row r="677" spans="1:51" ht="18.75" hidden="1" customHeight="1">
      <c r="A677" s="38"/>
      <c r="B677" s="107"/>
      <c r="C677" s="143"/>
      <c r="D677" s="107"/>
      <c r="E677" s="195" t="s">
        <v>317</v>
      </c>
      <c r="F677" s="243"/>
      <c r="G677" s="311" t="s">
        <v>315</v>
      </c>
      <c r="H677" s="345"/>
      <c r="I677" s="345"/>
      <c r="J677" s="345"/>
      <c r="K677" s="345"/>
      <c r="L677" s="345"/>
      <c r="M677" s="345"/>
      <c r="N677" s="345"/>
      <c r="O677" s="345"/>
      <c r="P677" s="345"/>
      <c r="Q677" s="345"/>
      <c r="R677" s="345"/>
      <c r="S677" s="345"/>
      <c r="T677" s="345"/>
      <c r="U677" s="345"/>
      <c r="V677" s="345"/>
      <c r="W677" s="345"/>
      <c r="X677" s="413"/>
      <c r="Y677" s="515"/>
      <c r="Z677" s="540"/>
      <c r="AA677" s="563"/>
      <c r="AB677" s="435" t="s">
        <v>46</v>
      </c>
      <c r="AC677" s="345"/>
      <c r="AD677" s="413"/>
      <c r="AE677" s="680" t="s">
        <v>57</v>
      </c>
      <c r="AF677" s="699"/>
      <c r="AG677" s="699"/>
      <c r="AH677" s="715"/>
      <c r="AI677" s="728" t="s">
        <v>523</v>
      </c>
      <c r="AJ677" s="728"/>
      <c r="AK677" s="728"/>
      <c r="AL677" s="435"/>
      <c r="AM677" s="728" t="s">
        <v>55</v>
      </c>
      <c r="AN677" s="728"/>
      <c r="AO677" s="728"/>
      <c r="AP677" s="435"/>
      <c r="AQ677" s="435" t="s">
        <v>305</v>
      </c>
      <c r="AR677" s="345"/>
      <c r="AS677" s="345"/>
      <c r="AT677" s="413"/>
      <c r="AU677" s="697" t="s">
        <v>235</v>
      </c>
      <c r="AV677" s="697"/>
      <c r="AW677" s="697"/>
      <c r="AX677" s="810"/>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5"/>
      <c r="Z678" s="540"/>
      <c r="AA678" s="563"/>
      <c r="AB678" s="436"/>
      <c r="AC678" s="346"/>
      <c r="AD678" s="414"/>
      <c r="AE678" s="681"/>
      <c r="AF678" s="681"/>
      <c r="AG678" s="346" t="s">
        <v>306</v>
      </c>
      <c r="AH678" s="414"/>
      <c r="AI678" s="729"/>
      <c r="AJ678" s="729"/>
      <c r="AK678" s="729"/>
      <c r="AL678" s="436"/>
      <c r="AM678" s="729"/>
      <c r="AN678" s="729"/>
      <c r="AO678" s="729"/>
      <c r="AP678" s="436"/>
      <c r="AQ678" s="755"/>
      <c r="AR678" s="681"/>
      <c r="AS678" s="346" t="s">
        <v>306</v>
      </c>
      <c r="AT678" s="414"/>
      <c r="AU678" s="681"/>
      <c r="AV678" s="681"/>
      <c r="AW678" s="346" t="s">
        <v>284</v>
      </c>
      <c r="AX678" s="811"/>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3" t="s">
        <v>54</v>
      </c>
      <c r="Z679" s="510"/>
      <c r="AA679" s="558"/>
      <c r="AB679" s="589"/>
      <c r="AC679" s="589"/>
      <c r="AD679" s="589"/>
      <c r="AE679" s="670"/>
      <c r="AF679" s="693"/>
      <c r="AG679" s="693"/>
      <c r="AH679" s="693"/>
      <c r="AI679" s="670"/>
      <c r="AJ679" s="693"/>
      <c r="AK679" s="693"/>
      <c r="AL679" s="693"/>
      <c r="AM679" s="670"/>
      <c r="AN679" s="693"/>
      <c r="AO679" s="693"/>
      <c r="AP679" s="716"/>
      <c r="AQ679" s="670"/>
      <c r="AR679" s="693"/>
      <c r="AS679" s="693"/>
      <c r="AT679" s="716"/>
      <c r="AU679" s="693"/>
      <c r="AV679" s="693"/>
      <c r="AW679" s="693"/>
      <c r="AX679" s="829"/>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96</v>
      </c>
      <c r="Z680" s="131"/>
      <c r="AA680" s="187"/>
      <c r="AB680" s="590"/>
      <c r="AC680" s="590"/>
      <c r="AD680" s="590"/>
      <c r="AE680" s="670"/>
      <c r="AF680" s="693"/>
      <c r="AG680" s="693"/>
      <c r="AH680" s="716"/>
      <c r="AI680" s="670"/>
      <c r="AJ680" s="693"/>
      <c r="AK680" s="693"/>
      <c r="AL680" s="693"/>
      <c r="AM680" s="670"/>
      <c r="AN680" s="693"/>
      <c r="AO680" s="693"/>
      <c r="AP680" s="716"/>
      <c r="AQ680" s="670"/>
      <c r="AR680" s="693"/>
      <c r="AS680" s="693"/>
      <c r="AT680" s="716"/>
      <c r="AU680" s="693"/>
      <c r="AV680" s="693"/>
      <c r="AW680" s="693"/>
      <c r="AX680" s="829"/>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58</v>
      </c>
      <c r="Z681" s="131"/>
      <c r="AA681" s="187"/>
      <c r="AB681" s="591" t="s">
        <v>51</v>
      </c>
      <c r="AC681" s="591"/>
      <c r="AD681" s="591"/>
      <c r="AE681" s="670"/>
      <c r="AF681" s="693"/>
      <c r="AG681" s="693"/>
      <c r="AH681" s="716"/>
      <c r="AI681" s="670"/>
      <c r="AJ681" s="693"/>
      <c r="AK681" s="693"/>
      <c r="AL681" s="693"/>
      <c r="AM681" s="670"/>
      <c r="AN681" s="693"/>
      <c r="AO681" s="693"/>
      <c r="AP681" s="716"/>
      <c r="AQ681" s="670"/>
      <c r="AR681" s="693"/>
      <c r="AS681" s="693"/>
      <c r="AT681" s="716"/>
      <c r="AU681" s="693"/>
      <c r="AV681" s="693"/>
      <c r="AW681" s="693"/>
      <c r="AX681" s="829"/>
      <c r="AY681">
        <f>$AY$677</f>
        <v>0</v>
      </c>
    </row>
    <row r="682" spans="1:51" ht="18.75" hidden="1" customHeight="1">
      <c r="A682" s="38"/>
      <c r="B682" s="107"/>
      <c r="C682" s="143"/>
      <c r="D682" s="107"/>
      <c r="E682" s="195" t="s">
        <v>317</v>
      </c>
      <c r="F682" s="243"/>
      <c r="G682" s="311" t="s">
        <v>315</v>
      </c>
      <c r="H682" s="345"/>
      <c r="I682" s="345"/>
      <c r="J682" s="345"/>
      <c r="K682" s="345"/>
      <c r="L682" s="345"/>
      <c r="M682" s="345"/>
      <c r="N682" s="345"/>
      <c r="O682" s="345"/>
      <c r="P682" s="345"/>
      <c r="Q682" s="345"/>
      <c r="R682" s="345"/>
      <c r="S682" s="345"/>
      <c r="T682" s="345"/>
      <c r="U682" s="345"/>
      <c r="V682" s="345"/>
      <c r="W682" s="345"/>
      <c r="X682" s="413"/>
      <c r="Y682" s="515"/>
      <c r="Z682" s="540"/>
      <c r="AA682" s="563"/>
      <c r="AB682" s="435" t="s">
        <v>46</v>
      </c>
      <c r="AC682" s="345"/>
      <c r="AD682" s="413"/>
      <c r="AE682" s="680" t="s">
        <v>57</v>
      </c>
      <c r="AF682" s="699"/>
      <c r="AG682" s="699"/>
      <c r="AH682" s="715"/>
      <c r="AI682" s="728" t="s">
        <v>523</v>
      </c>
      <c r="AJ682" s="728"/>
      <c r="AK682" s="728"/>
      <c r="AL682" s="435"/>
      <c r="AM682" s="728" t="s">
        <v>55</v>
      </c>
      <c r="AN682" s="728"/>
      <c r="AO682" s="728"/>
      <c r="AP682" s="435"/>
      <c r="AQ682" s="435" t="s">
        <v>305</v>
      </c>
      <c r="AR682" s="345"/>
      <c r="AS682" s="345"/>
      <c r="AT682" s="413"/>
      <c r="AU682" s="697" t="s">
        <v>235</v>
      </c>
      <c r="AV682" s="697"/>
      <c r="AW682" s="697"/>
      <c r="AX682" s="810"/>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5"/>
      <c r="Z683" s="540"/>
      <c r="AA683" s="563"/>
      <c r="AB683" s="436"/>
      <c r="AC683" s="346"/>
      <c r="AD683" s="414"/>
      <c r="AE683" s="681"/>
      <c r="AF683" s="681"/>
      <c r="AG683" s="346" t="s">
        <v>306</v>
      </c>
      <c r="AH683" s="414"/>
      <c r="AI683" s="729"/>
      <c r="AJ683" s="729"/>
      <c r="AK683" s="729"/>
      <c r="AL683" s="436"/>
      <c r="AM683" s="729"/>
      <c r="AN683" s="729"/>
      <c r="AO683" s="729"/>
      <c r="AP683" s="436"/>
      <c r="AQ683" s="755"/>
      <c r="AR683" s="681"/>
      <c r="AS683" s="346" t="s">
        <v>306</v>
      </c>
      <c r="AT683" s="414"/>
      <c r="AU683" s="681"/>
      <c r="AV683" s="681"/>
      <c r="AW683" s="346" t="s">
        <v>284</v>
      </c>
      <c r="AX683" s="811"/>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3" t="s">
        <v>54</v>
      </c>
      <c r="Z684" s="510"/>
      <c r="AA684" s="558"/>
      <c r="AB684" s="589"/>
      <c r="AC684" s="589"/>
      <c r="AD684" s="589"/>
      <c r="AE684" s="670"/>
      <c r="AF684" s="693"/>
      <c r="AG684" s="693"/>
      <c r="AH684" s="693"/>
      <c r="AI684" s="670"/>
      <c r="AJ684" s="693"/>
      <c r="AK684" s="693"/>
      <c r="AL684" s="693"/>
      <c r="AM684" s="670"/>
      <c r="AN684" s="693"/>
      <c r="AO684" s="693"/>
      <c r="AP684" s="716"/>
      <c r="AQ684" s="670"/>
      <c r="AR684" s="693"/>
      <c r="AS684" s="693"/>
      <c r="AT684" s="716"/>
      <c r="AU684" s="693"/>
      <c r="AV684" s="693"/>
      <c r="AW684" s="693"/>
      <c r="AX684" s="829"/>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96</v>
      </c>
      <c r="Z685" s="131"/>
      <c r="AA685" s="187"/>
      <c r="AB685" s="590"/>
      <c r="AC685" s="590"/>
      <c r="AD685" s="590"/>
      <c r="AE685" s="670"/>
      <c r="AF685" s="693"/>
      <c r="AG685" s="693"/>
      <c r="AH685" s="716"/>
      <c r="AI685" s="670"/>
      <c r="AJ685" s="693"/>
      <c r="AK685" s="693"/>
      <c r="AL685" s="693"/>
      <c r="AM685" s="670"/>
      <c r="AN685" s="693"/>
      <c r="AO685" s="693"/>
      <c r="AP685" s="716"/>
      <c r="AQ685" s="670"/>
      <c r="AR685" s="693"/>
      <c r="AS685" s="693"/>
      <c r="AT685" s="716"/>
      <c r="AU685" s="693"/>
      <c r="AV685" s="693"/>
      <c r="AW685" s="693"/>
      <c r="AX685" s="829"/>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58</v>
      </c>
      <c r="Z686" s="131"/>
      <c r="AA686" s="187"/>
      <c r="AB686" s="591" t="s">
        <v>51</v>
      </c>
      <c r="AC686" s="591"/>
      <c r="AD686" s="591"/>
      <c r="AE686" s="670"/>
      <c r="AF686" s="693"/>
      <c r="AG686" s="693"/>
      <c r="AH686" s="716"/>
      <c r="AI686" s="670"/>
      <c r="AJ686" s="693"/>
      <c r="AK686" s="693"/>
      <c r="AL686" s="693"/>
      <c r="AM686" s="670"/>
      <c r="AN686" s="693"/>
      <c r="AO686" s="693"/>
      <c r="AP686" s="716"/>
      <c r="AQ686" s="670"/>
      <c r="AR686" s="693"/>
      <c r="AS686" s="693"/>
      <c r="AT686" s="716"/>
      <c r="AU686" s="693"/>
      <c r="AV686" s="693"/>
      <c r="AW686" s="693"/>
      <c r="AX686" s="829"/>
      <c r="AY686">
        <f>$AY$682</f>
        <v>0</v>
      </c>
    </row>
    <row r="687" spans="1:51" ht="18.75" hidden="1" customHeight="1">
      <c r="A687" s="38"/>
      <c r="B687" s="107"/>
      <c r="C687" s="143"/>
      <c r="D687" s="107"/>
      <c r="E687" s="195" t="s">
        <v>317</v>
      </c>
      <c r="F687" s="243"/>
      <c r="G687" s="311" t="s">
        <v>315</v>
      </c>
      <c r="H687" s="345"/>
      <c r="I687" s="345"/>
      <c r="J687" s="345"/>
      <c r="K687" s="345"/>
      <c r="L687" s="345"/>
      <c r="M687" s="345"/>
      <c r="N687" s="345"/>
      <c r="O687" s="345"/>
      <c r="P687" s="345"/>
      <c r="Q687" s="345"/>
      <c r="R687" s="345"/>
      <c r="S687" s="345"/>
      <c r="T687" s="345"/>
      <c r="U687" s="345"/>
      <c r="V687" s="345"/>
      <c r="W687" s="345"/>
      <c r="X687" s="413"/>
      <c r="Y687" s="515"/>
      <c r="Z687" s="540"/>
      <c r="AA687" s="563"/>
      <c r="AB687" s="435" t="s">
        <v>46</v>
      </c>
      <c r="AC687" s="345"/>
      <c r="AD687" s="413"/>
      <c r="AE687" s="680" t="s">
        <v>57</v>
      </c>
      <c r="AF687" s="699"/>
      <c r="AG687" s="699"/>
      <c r="AH687" s="715"/>
      <c r="AI687" s="728" t="s">
        <v>523</v>
      </c>
      <c r="AJ687" s="728"/>
      <c r="AK687" s="728"/>
      <c r="AL687" s="435"/>
      <c r="AM687" s="728" t="s">
        <v>55</v>
      </c>
      <c r="AN687" s="728"/>
      <c r="AO687" s="728"/>
      <c r="AP687" s="435"/>
      <c r="AQ687" s="435" t="s">
        <v>305</v>
      </c>
      <c r="AR687" s="345"/>
      <c r="AS687" s="345"/>
      <c r="AT687" s="413"/>
      <c r="AU687" s="697" t="s">
        <v>235</v>
      </c>
      <c r="AV687" s="697"/>
      <c r="AW687" s="697"/>
      <c r="AX687" s="810"/>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5"/>
      <c r="Z688" s="540"/>
      <c r="AA688" s="563"/>
      <c r="AB688" s="436"/>
      <c r="AC688" s="346"/>
      <c r="AD688" s="414"/>
      <c r="AE688" s="681"/>
      <c r="AF688" s="681"/>
      <c r="AG688" s="346" t="s">
        <v>306</v>
      </c>
      <c r="AH688" s="414"/>
      <c r="AI688" s="729"/>
      <c r="AJ688" s="729"/>
      <c r="AK688" s="729"/>
      <c r="AL688" s="436"/>
      <c r="AM688" s="729"/>
      <c r="AN688" s="729"/>
      <c r="AO688" s="729"/>
      <c r="AP688" s="436"/>
      <c r="AQ688" s="755"/>
      <c r="AR688" s="681"/>
      <c r="AS688" s="346" t="s">
        <v>306</v>
      </c>
      <c r="AT688" s="414"/>
      <c r="AU688" s="681"/>
      <c r="AV688" s="681"/>
      <c r="AW688" s="346" t="s">
        <v>284</v>
      </c>
      <c r="AX688" s="811"/>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3" t="s">
        <v>54</v>
      </c>
      <c r="Z689" s="510"/>
      <c r="AA689" s="558"/>
      <c r="AB689" s="589"/>
      <c r="AC689" s="589"/>
      <c r="AD689" s="589"/>
      <c r="AE689" s="670"/>
      <c r="AF689" s="693"/>
      <c r="AG689" s="693"/>
      <c r="AH689" s="693"/>
      <c r="AI689" s="670"/>
      <c r="AJ689" s="693"/>
      <c r="AK689" s="693"/>
      <c r="AL689" s="693"/>
      <c r="AM689" s="670"/>
      <c r="AN689" s="693"/>
      <c r="AO689" s="693"/>
      <c r="AP689" s="716"/>
      <c r="AQ689" s="670"/>
      <c r="AR689" s="693"/>
      <c r="AS689" s="693"/>
      <c r="AT689" s="716"/>
      <c r="AU689" s="693"/>
      <c r="AV689" s="693"/>
      <c r="AW689" s="693"/>
      <c r="AX689" s="829"/>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96</v>
      </c>
      <c r="Z690" s="131"/>
      <c r="AA690" s="187"/>
      <c r="AB690" s="590"/>
      <c r="AC690" s="590"/>
      <c r="AD690" s="590"/>
      <c r="AE690" s="670"/>
      <c r="AF690" s="693"/>
      <c r="AG690" s="693"/>
      <c r="AH690" s="716"/>
      <c r="AI690" s="670"/>
      <c r="AJ690" s="693"/>
      <c r="AK690" s="693"/>
      <c r="AL690" s="693"/>
      <c r="AM690" s="670"/>
      <c r="AN690" s="693"/>
      <c r="AO690" s="693"/>
      <c r="AP690" s="716"/>
      <c r="AQ690" s="670"/>
      <c r="AR690" s="693"/>
      <c r="AS690" s="693"/>
      <c r="AT690" s="716"/>
      <c r="AU690" s="693"/>
      <c r="AV690" s="693"/>
      <c r="AW690" s="693"/>
      <c r="AX690" s="829"/>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58</v>
      </c>
      <c r="Z691" s="131"/>
      <c r="AA691" s="187"/>
      <c r="AB691" s="591" t="s">
        <v>51</v>
      </c>
      <c r="AC691" s="591"/>
      <c r="AD691" s="591"/>
      <c r="AE691" s="670"/>
      <c r="AF691" s="693"/>
      <c r="AG691" s="693"/>
      <c r="AH691" s="716"/>
      <c r="AI691" s="670"/>
      <c r="AJ691" s="693"/>
      <c r="AK691" s="693"/>
      <c r="AL691" s="693"/>
      <c r="AM691" s="670"/>
      <c r="AN691" s="693"/>
      <c r="AO691" s="693"/>
      <c r="AP691" s="716"/>
      <c r="AQ691" s="670"/>
      <c r="AR691" s="693"/>
      <c r="AS691" s="693"/>
      <c r="AT691" s="716"/>
      <c r="AU691" s="693"/>
      <c r="AV691" s="693"/>
      <c r="AW691" s="693"/>
      <c r="AX691" s="829"/>
      <c r="AY691">
        <f>$AY$687</f>
        <v>0</v>
      </c>
    </row>
    <row r="692" spans="1:51" ht="18.75" hidden="1" customHeight="1">
      <c r="A692" s="38"/>
      <c r="B692" s="107"/>
      <c r="C692" s="143"/>
      <c r="D692" s="107"/>
      <c r="E692" s="195" t="s">
        <v>317</v>
      </c>
      <c r="F692" s="243"/>
      <c r="G692" s="311" t="s">
        <v>315</v>
      </c>
      <c r="H692" s="345"/>
      <c r="I692" s="345"/>
      <c r="J692" s="345"/>
      <c r="K692" s="345"/>
      <c r="L692" s="345"/>
      <c r="M692" s="345"/>
      <c r="N692" s="345"/>
      <c r="O692" s="345"/>
      <c r="P692" s="345"/>
      <c r="Q692" s="345"/>
      <c r="R692" s="345"/>
      <c r="S692" s="345"/>
      <c r="T692" s="345"/>
      <c r="U692" s="345"/>
      <c r="V692" s="345"/>
      <c r="W692" s="345"/>
      <c r="X692" s="413"/>
      <c r="Y692" s="515"/>
      <c r="Z692" s="540"/>
      <c r="AA692" s="563"/>
      <c r="AB692" s="435" t="s">
        <v>46</v>
      </c>
      <c r="AC692" s="345"/>
      <c r="AD692" s="413"/>
      <c r="AE692" s="680" t="s">
        <v>57</v>
      </c>
      <c r="AF692" s="699"/>
      <c r="AG692" s="699"/>
      <c r="AH692" s="715"/>
      <c r="AI692" s="728" t="s">
        <v>523</v>
      </c>
      <c r="AJ692" s="728"/>
      <c r="AK692" s="728"/>
      <c r="AL692" s="435"/>
      <c r="AM692" s="728" t="s">
        <v>55</v>
      </c>
      <c r="AN692" s="728"/>
      <c r="AO692" s="728"/>
      <c r="AP692" s="435"/>
      <c r="AQ692" s="435" t="s">
        <v>305</v>
      </c>
      <c r="AR692" s="345"/>
      <c r="AS692" s="345"/>
      <c r="AT692" s="413"/>
      <c r="AU692" s="697" t="s">
        <v>235</v>
      </c>
      <c r="AV692" s="697"/>
      <c r="AW692" s="697"/>
      <c r="AX692" s="810"/>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5"/>
      <c r="Z693" s="540"/>
      <c r="AA693" s="563"/>
      <c r="AB693" s="436"/>
      <c r="AC693" s="346"/>
      <c r="AD693" s="414"/>
      <c r="AE693" s="681"/>
      <c r="AF693" s="681"/>
      <c r="AG693" s="346" t="s">
        <v>306</v>
      </c>
      <c r="AH693" s="414"/>
      <c r="AI693" s="729"/>
      <c r="AJ693" s="729"/>
      <c r="AK693" s="729"/>
      <c r="AL693" s="436"/>
      <c r="AM693" s="729"/>
      <c r="AN693" s="729"/>
      <c r="AO693" s="729"/>
      <c r="AP693" s="436"/>
      <c r="AQ693" s="755"/>
      <c r="AR693" s="681"/>
      <c r="AS693" s="346" t="s">
        <v>306</v>
      </c>
      <c r="AT693" s="414"/>
      <c r="AU693" s="681"/>
      <c r="AV693" s="681"/>
      <c r="AW693" s="346" t="s">
        <v>284</v>
      </c>
      <c r="AX693" s="811"/>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3" t="s">
        <v>54</v>
      </c>
      <c r="Z694" s="510"/>
      <c r="AA694" s="558"/>
      <c r="AB694" s="589"/>
      <c r="AC694" s="589"/>
      <c r="AD694" s="589"/>
      <c r="AE694" s="670"/>
      <c r="AF694" s="693"/>
      <c r="AG694" s="693"/>
      <c r="AH694" s="693"/>
      <c r="AI694" s="670"/>
      <c r="AJ694" s="693"/>
      <c r="AK694" s="693"/>
      <c r="AL694" s="693"/>
      <c r="AM694" s="670"/>
      <c r="AN694" s="693"/>
      <c r="AO694" s="693"/>
      <c r="AP694" s="716"/>
      <c r="AQ694" s="670"/>
      <c r="AR694" s="693"/>
      <c r="AS694" s="693"/>
      <c r="AT694" s="716"/>
      <c r="AU694" s="693"/>
      <c r="AV694" s="693"/>
      <c r="AW694" s="693"/>
      <c r="AX694" s="829"/>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96</v>
      </c>
      <c r="Z695" s="131"/>
      <c r="AA695" s="187"/>
      <c r="AB695" s="590"/>
      <c r="AC695" s="590"/>
      <c r="AD695" s="590"/>
      <c r="AE695" s="670"/>
      <c r="AF695" s="693"/>
      <c r="AG695" s="693"/>
      <c r="AH695" s="716"/>
      <c r="AI695" s="670"/>
      <c r="AJ695" s="693"/>
      <c r="AK695" s="693"/>
      <c r="AL695" s="693"/>
      <c r="AM695" s="670"/>
      <c r="AN695" s="693"/>
      <c r="AO695" s="693"/>
      <c r="AP695" s="716"/>
      <c r="AQ695" s="670"/>
      <c r="AR695" s="693"/>
      <c r="AS695" s="693"/>
      <c r="AT695" s="716"/>
      <c r="AU695" s="693"/>
      <c r="AV695" s="693"/>
      <c r="AW695" s="693"/>
      <c r="AX695" s="829"/>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58</v>
      </c>
      <c r="Z696" s="131"/>
      <c r="AA696" s="187"/>
      <c r="AB696" s="591" t="s">
        <v>51</v>
      </c>
      <c r="AC696" s="591"/>
      <c r="AD696" s="591"/>
      <c r="AE696" s="670"/>
      <c r="AF696" s="693"/>
      <c r="AG696" s="693"/>
      <c r="AH696" s="716"/>
      <c r="AI696" s="670"/>
      <c r="AJ696" s="693"/>
      <c r="AK696" s="693"/>
      <c r="AL696" s="693"/>
      <c r="AM696" s="670"/>
      <c r="AN696" s="693"/>
      <c r="AO696" s="693"/>
      <c r="AP696" s="716"/>
      <c r="AQ696" s="670"/>
      <c r="AR696" s="693"/>
      <c r="AS696" s="693"/>
      <c r="AT696" s="716"/>
      <c r="AU696" s="693"/>
      <c r="AV696" s="693"/>
      <c r="AW696" s="693"/>
      <c r="AX696" s="829"/>
      <c r="AY696">
        <f>$AY$692</f>
        <v>0</v>
      </c>
    </row>
    <row r="697" spans="1:51" ht="23.85" hidden="1" customHeight="1">
      <c r="A697" s="38"/>
      <c r="B697" s="107"/>
      <c r="C697" s="143"/>
      <c r="D697" s="107"/>
      <c r="E697" s="190" t="s">
        <v>143</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7"/>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3"/>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9"/>
      <c r="AY699">
        <f>$AY$697</f>
        <v>0</v>
      </c>
    </row>
    <row r="700" spans="1:51" ht="27" customHeight="1">
      <c r="A700" s="40" t="s">
        <v>120</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41"/>
    </row>
    <row r="701" spans="1:51" ht="27" customHeight="1">
      <c r="A701" s="41"/>
      <c r="B701" s="110"/>
      <c r="C701" s="147" t="s">
        <v>84</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5"/>
      <c r="AD701" s="170" t="s">
        <v>71</v>
      </c>
      <c r="AE701" s="170"/>
      <c r="AF701" s="170"/>
      <c r="AG701" s="706" t="s">
        <v>59</v>
      </c>
      <c r="AH701" s="170"/>
      <c r="AI701" s="170"/>
      <c r="AJ701" s="170"/>
      <c r="AK701" s="170"/>
      <c r="AL701" s="170"/>
      <c r="AM701" s="170"/>
      <c r="AN701" s="170"/>
      <c r="AO701" s="170"/>
      <c r="AP701" s="170"/>
      <c r="AQ701" s="170"/>
      <c r="AR701" s="170"/>
      <c r="AS701" s="170"/>
      <c r="AT701" s="170"/>
      <c r="AU701" s="170"/>
      <c r="AV701" s="170"/>
      <c r="AW701" s="170"/>
      <c r="AX701" s="842"/>
    </row>
    <row r="702" spans="1:51" ht="39.75" customHeight="1">
      <c r="A702" s="42" t="s">
        <v>240</v>
      </c>
      <c r="B702" s="111"/>
      <c r="C702" s="148" t="s">
        <v>242</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6"/>
      <c r="AD702" s="651" t="s">
        <v>641</v>
      </c>
      <c r="AE702" s="682"/>
      <c r="AF702" s="682"/>
      <c r="AG702" s="707" t="s">
        <v>518</v>
      </c>
      <c r="AH702" s="717"/>
      <c r="AI702" s="717"/>
      <c r="AJ702" s="717"/>
      <c r="AK702" s="717"/>
      <c r="AL702" s="717"/>
      <c r="AM702" s="717"/>
      <c r="AN702" s="717"/>
      <c r="AO702" s="717"/>
      <c r="AP702" s="717"/>
      <c r="AQ702" s="717"/>
      <c r="AR702" s="717"/>
      <c r="AS702" s="717"/>
      <c r="AT702" s="717"/>
      <c r="AU702" s="717"/>
      <c r="AV702" s="717"/>
      <c r="AW702" s="717"/>
      <c r="AX702" s="843"/>
    </row>
    <row r="703" spans="1:51" ht="61.5" customHeight="1">
      <c r="A703" s="43"/>
      <c r="B703" s="112"/>
      <c r="C703" s="149" t="s">
        <v>103</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2" t="s">
        <v>641</v>
      </c>
      <c r="AE703" s="683"/>
      <c r="AF703" s="683"/>
      <c r="AG703" s="708" t="s">
        <v>234</v>
      </c>
      <c r="AH703" s="718"/>
      <c r="AI703" s="718"/>
      <c r="AJ703" s="718"/>
      <c r="AK703" s="718"/>
      <c r="AL703" s="718"/>
      <c r="AM703" s="718"/>
      <c r="AN703" s="718"/>
      <c r="AO703" s="718"/>
      <c r="AP703" s="718"/>
      <c r="AQ703" s="718"/>
      <c r="AR703" s="718"/>
      <c r="AS703" s="718"/>
      <c r="AT703" s="718"/>
      <c r="AU703" s="718"/>
      <c r="AV703" s="718"/>
      <c r="AW703" s="718"/>
      <c r="AX703" s="844"/>
    </row>
    <row r="704" spans="1:51" ht="89.25" customHeight="1">
      <c r="A704" s="44"/>
      <c r="B704" s="113"/>
      <c r="C704" s="150" t="s">
        <v>246</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7"/>
      <c r="AD704" s="653" t="s">
        <v>641</v>
      </c>
      <c r="AE704" s="684"/>
      <c r="AF704" s="684"/>
      <c r="AG704" s="192" t="s">
        <v>658</v>
      </c>
      <c r="AH704" s="239"/>
      <c r="AI704" s="239"/>
      <c r="AJ704" s="239"/>
      <c r="AK704" s="239"/>
      <c r="AL704" s="239"/>
      <c r="AM704" s="239"/>
      <c r="AN704" s="239"/>
      <c r="AO704" s="239"/>
      <c r="AP704" s="239"/>
      <c r="AQ704" s="239"/>
      <c r="AR704" s="239"/>
      <c r="AS704" s="239"/>
      <c r="AT704" s="239"/>
      <c r="AU704" s="239"/>
      <c r="AV704" s="239"/>
      <c r="AW704" s="239"/>
      <c r="AX704" s="838"/>
    </row>
    <row r="705" spans="1:50" ht="27" customHeight="1">
      <c r="A705" s="45" t="s">
        <v>107</v>
      </c>
      <c r="B705" s="114"/>
      <c r="C705" s="151" t="s">
        <v>111</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8"/>
      <c r="AD705" s="654" t="s">
        <v>641</v>
      </c>
      <c r="AE705" s="685"/>
      <c r="AF705" s="685"/>
      <c r="AG705" s="191" t="s">
        <v>659</v>
      </c>
      <c r="AH705" s="238"/>
      <c r="AI705" s="238"/>
      <c r="AJ705" s="238"/>
      <c r="AK705" s="238"/>
      <c r="AL705" s="238"/>
      <c r="AM705" s="238"/>
      <c r="AN705" s="238"/>
      <c r="AO705" s="238"/>
      <c r="AP705" s="238"/>
      <c r="AQ705" s="238"/>
      <c r="AR705" s="238"/>
      <c r="AS705" s="238"/>
      <c r="AT705" s="238"/>
      <c r="AU705" s="238"/>
      <c r="AV705" s="238"/>
      <c r="AW705" s="238"/>
      <c r="AX705" s="833"/>
    </row>
    <row r="706" spans="1:50" ht="35.25" customHeight="1">
      <c r="A706" s="46"/>
      <c r="B706" s="115"/>
      <c r="C706" s="152"/>
      <c r="D706" s="175"/>
      <c r="E706" s="197" t="s">
        <v>134</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9"/>
      <c r="AD706" s="652" t="s">
        <v>656</v>
      </c>
      <c r="AE706" s="683"/>
      <c r="AF706" s="700"/>
      <c r="AG706" s="192"/>
      <c r="AH706" s="239"/>
      <c r="AI706" s="239"/>
      <c r="AJ706" s="239"/>
      <c r="AK706" s="239"/>
      <c r="AL706" s="239"/>
      <c r="AM706" s="239"/>
      <c r="AN706" s="239"/>
      <c r="AO706" s="239"/>
      <c r="AP706" s="239"/>
      <c r="AQ706" s="239"/>
      <c r="AR706" s="239"/>
      <c r="AS706" s="239"/>
      <c r="AT706" s="239"/>
      <c r="AU706" s="239"/>
      <c r="AV706" s="239"/>
      <c r="AW706" s="239"/>
      <c r="AX706" s="838"/>
    </row>
    <row r="707" spans="1:50" ht="26.25" customHeight="1">
      <c r="A707" s="46"/>
      <c r="B707" s="115"/>
      <c r="C707" s="153"/>
      <c r="D707" s="176"/>
      <c r="E707" s="198" t="s">
        <v>384</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30"/>
      <c r="AD707" s="655" t="s">
        <v>549</v>
      </c>
      <c r="AE707" s="686"/>
      <c r="AF707" s="686"/>
      <c r="AG707" s="192"/>
      <c r="AH707" s="239"/>
      <c r="AI707" s="239"/>
      <c r="AJ707" s="239"/>
      <c r="AK707" s="239"/>
      <c r="AL707" s="239"/>
      <c r="AM707" s="239"/>
      <c r="AN707" s="239"/>
      <c r="AO707" s="239"/>
      <c r="AP707" s="239"/>
      <c r="AQ707" s="239"/>
      <c r="AR707" s="239"/>
      <c r="AS707" s="239"/>
      <c r="AT707" s="239"/>
      <c r="AU707" s="239"/>
      <c r="AV707" s="239"/>
      <c r="AW707" s="239"/>
      <c r="AX707" s="838"/>
    </row>
    <row r="708" spans="1:50" ht="26.25" customHeight="1">
      <c r="A708" s="46"/>
      <c r="B708" s="116"/>
      <c r="C708" s="154" t="s">
        <v>17</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6" t="s">
        <v>493</v>
      </c>
      <c r="AE708" s="687"/>
      <c r="AF708" s="687"/>
      <c r="AG708" s="709" t="s">
        <v>440</v>
      </c>
      <c r="AH708" s="719"/>
      <c r="AI708" s="719"/>
      <c r="AJ708" s="719"/>
      <c r="AK708" s="719"/>
      <c r="AL708" s="719"/>
      <c r="AM708" s="719"/>
      <c r="AN708" s="719"/>
      <c r="AO708" s="719"/>
      <c r="AP708" s="719"/>
      <c r="AQ708" s="719"/>
      <c r="AR708" s="719"/>
      <c r="AS708" s="719"/>
      <c r="AT708" s="719"/>
      <c r="AU708" s="719"/>
      <c r="AV708" s="719"/>
      <c r="AW708" s="719"/>
      <c r="AX708" s="845"/>
    </row>
    <row r="709" spans="1:50" ht="26.25" customHeight="1">
      <c r="A709" s="46"/>
      <c r="B709" s="116"/>
      <c r="C709" s="155" t="s">
        <v>208</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2" t="s">
        <v>641</v>
      </c>
      <c r="AE709" s="683"/>
      <c r="AF709" s="683"/>
      <c r="AG709" s="708" t="s">
        <v>660</v>
      </c>
      <c r="AH709" s="718"/>
      <c r="AI709" s="718"/>
      <c r="AJ709" s="718"/>
      <c r="AK709" s="718"/>
      <c r="AL709" s="718"/>
      <c r="AM709" s="718"/>
      <c r="AN709" s="718"/>
      <c r="AO709" s="718"/>
      <c r="AP709" s="718"/>
      <c r="AQ709" s="718"/>
      <c r="AR709" s="718"/>
      <c r="AS709" s="718"/>
      <c r="AT709" s="718"/>
      <c r="AU709" s="718"/>
      <c r="AV709" s="718"/>
      <c r="AW709" s="718"/>
      <c r="AX709" s="844"/>
    </row>
    <row r="710" spans="1:50" ht="26.25" customHeight="1">
      <c r="A710" s="46"/>
      <c r="B710" s="116"/>
      <c r="C710" s="155" t="s">
        <v>18</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2" t="s">
        <v>641</v>
      </c>
      <c r="AE710" s="683"/>
      <c r="AF710" s="683"/>
      <c r="AG710" s="708" t="s">
        <v>661</v>
      </c>
      <c r="AH710" s="718"/>
      <c r="AI710" s="718"/>
      <c r="AJ710" s="718"/>
      <c r="AK710" s="718"/>
      <c r="AL710" s="718"/>
      <c r="AM710" s="718"/>
      <c r="AN710" s="718"/>
      <c r="AO710" s="718"/>
      <c r="AP710" s="718"/>
      <c r="AQ710" s="718"/>
      <c r="AR710" s="718"/>
      <c r="AS710" s="718"/>
      <c r="AT710" s="718"/>
      <c r="AU710" s="718"/>
      <c r="AV710" s="718"/>
      <c r="AW710" s="718"/>
      <c r="AX710" s="844"/>
    </row>
    <row r="711" spans="1:50" ht="26.25" customHeight="1">
      <c r="A711" s="46"/>
      <c r="B711" s="116"/>
      <c r="C711" s="155" t="s">
        <v>99</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1"/>
      <c r="AD711" s="652" t="s">
        <v>641</v>
      </c>
      <c r="AE711" s="683"/>
      <c r="AF711" s="683"/>
      <c r="AG711" s="708" t="s">
        <v>383</v>
      </c>
      <c r="AH711" s="718"/>
      <c r="AI711" s="718"/>
      <c r="AJ711" s="718"/>
      <c r="AK711" s="718"/>
      <c r="AL711" s="718"/>
      <c r="AM711" s="718"/>
      <c r="AN711" s="718"/>
      <c r="AO711" s="718"/>
      <c r="AP711" s="718"/>
      <c r="AQ711" s="718"/>
      <c r="AR711" s="718"/>
      <c r="AS711" s="718"/>
      <c r="AT711" s="718"/>
      <c r="AU711" s="718"/>
      <c r="AV711" s="718"/>
      <c r="AW711" s="718"/>
      <c r="AX711" s="844"/>
    </row>
    <row r="712" spans="1:50" ht="26.25" customHeight="1">
      <c r="A712" s="46"/>
      <c r="B712" s="116"/>
      <c r="C712" s="155" t="s">
        <v>337</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1"/>
      <c r="AD712" s="653" t="s">
        <v>493</v>
      </c>
      <c r="AE712" s="684"/>
      <c r="AF712" s="684"/>
      <c r="AG712" s="710" t="s">
        <v>440</v>
      </c>
      <c r="AH712" s="720"/>
      <c r="AI712" s="720"/>
      <c r="AJ712" s="720"/>
      <c r="AK712" s="720"/>
      <c r="AL712" s="720"/>
      <c r="AM712" s="720"/>
      <c r="AN712" s="720"/>
      <c r="AO712" s="720"/>
      <c r="AP712" s="720"/>
      <c r="AQ712" s="720"/>
      <c r="AR712" s="720"/>
      <c r="AS712" s="720"/>
      <c r="AT712" s="720"/>
      <c r="AU712" s="720"/>
      <c r="AV712" s="720"/>
      <c r="AW712" s="720"/>
      <c r="AX712" s="846"/>
    </row>
    <row r="713" spans="1:50" ht="26.25" customHeight="1">
      <c r="A713" s="46"/>
      <c r="B713" s="116"/>
      <c r="C713" s="156" t="s">
        <v>348</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2"/>
      <c r="AD713" s="652" t="s">
        <v>493</v>
      </c>
      <c r="AE713" s="683"/>
      <c r="AF713" s="700"/>
      <c r="AG713" s="708" t="s">
        <v>440</v>
      </c>
      <c r="AH713" s="718"/>
      <c r="AI713" s="718"/>
      <c r="AJ713" s="718"/>
      <c r="AK713" s="718"/>
      <c r="AL713" s="718"/>
      <c r="AM713" s="718"/>
      <c r="AN713" s="718"/>
      <c r="AO713" s="718"/>
      <c r="AP713" s="718"/>
      <c r="AQ713" s="718"/>
      <c r="AR713" s="718"/>
      <c r="AS713" s="718"/>
      <c r="AT713" s="718"/>
      <c r="AU713" s="718"/>
      <c r="AV713" s="718"/>
      <c r="AW713" s="718"/>
      <c r="AX713" s="844"/>
    </row>
    <row r="714" spans="1:50" ht="26.25" customHeight="1">
      <c r="A714" s="47"/>
      <c r="B714" s="117"/>
      <c r="C714" s="157" t="s">
        <v>296</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3"/>
      <c r="AD714" s="657" t="s">
        <v>641</v>
      </c>
      <c r="AE714" s="688"/>
      <c r="AF714" s="701"/>
      <c r="AG714" s="711" t="s">
        <v>662</v>
      </c>
      <c r="AH714" s="721"/>
      <c r="AI714" s="721"/>
      <c r="AJ714" s="721"/>
      <c r="AK714" s="721"/>
      <c r="AL714" s="721"/>
      <c r="AM714" s="721"/>
      <c r="AN714" s="721"/>
      <c r="AO714" s="721"/>
      <c r="AP714" s="721"/>
      <c r="AQ714" s="721"/>
      <c r="AR714" s="721"/>
      <c r="AS714" s="721"/>
      <c r="AT714" s="721"/>
      <c r="AU714" s="721"/>
      <c r="AV714" s="721"/>
      <c r="AW714" s="721"/>
      <c r="AX714" s="847"/>
    </row>
    <row r="715" spans="1:50" ht="27" customHeight="1">
      <c r="A715" s="45" t="s">
        <v>108</v>
      </c>
      <c r="B715" s="118"/>
      <c r="C715" s="158" t="s">
        <v>396</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4"/>
      <c r="AD715" s="656" t="s">
        <v>641</v>
      </c>
      <c r="AE715" s="687"/>
      <c r="AF715" s="702"/>
      <c r="AG715" s="709" t="s">
        <v>68</v>
      </c>
      <c r="AH715" s="719"/>
      <c r="AI715" s="719"/>
      <c r="AJ715" s="719"/>
      <c r="AK715" s="719"/>
      <c r="AL715" s="719"/>
      <c r="AM715" s="719"/>
      <c r="AN715" s="719"/>
      <c r="AO715" s="719"/>
      <c r="AP715" s="719"/>
      <c r="AQ715" s="719"/>
      <c r="AR715" s="719"/>
      <c r="AS715" s="719"/>
      <c r="AT715" s="719"/>
      <c r="AU715" s="719"/>
      <c r="AV715" s="719"/>
      <c r="AW715" s="719"/>
      <c r="AX715" s="845"/>
    </row>
    <row r="716" spans="1:50" ht="35.25" customHeight="1">
      <c r="A716" s="46"/>
      <c r="B716" s="116"/>
      <c r="C716" s="159" t="s">
        <v>117</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5"/>
      <c r="AD716" s="658" t="s">
        <v>493</v>
      </c>
      <c r="AE716" s="689"/>
      <c r="AF716" s="689"/>
      <c r="AG716" s="708" t="s">
        <v>440</v>
      </c>
      <c r="AH716" s="718"/>
      <c r="AI716" s="718"/>
      <c r="AJ716" s="718"/>
      <c r="AK716" s="718"/>
      <c r="AL716" s="718"/>
      <c r="AM716" s="718"/>
      <c r="AN716" s="718"/>
      <c r="AO716" s="718"/>
      <c r="AP716" s="718"/>
      <c r="AQ716" s="718"/>
      <c r="AR716" s="718"/>
      <c r="AS716" s="718"/>
      <c r="AT716" s="718"/>
      <c r="AU716" s="718"/>
      <c r="AV716" s="718"/>
      <c r="AW716" s="718"/>
      <c r="AX716" s="844"/>
    </row>
    <row r="717" spans="1:50" ht="27" customHeight="1">
      <c r="A717" s="46"/>
      <c r="B717" s="116"/>
      <c r="C717" s="155" t="s">
        <v>319</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2" t="s">
        <v>641</v>
      </c>
      <c r="AE717" s="683"/>
      <c r="AF717" s="683"/>
      <c r="AG717" s="708" t="s">
        <v>4</v>
      </c>
      <c r="AH717" s="718"/>
      <c r="AI717" s="718"/>
      <c r="AJ717" s="718"/>
      <c r="AK717" s="718"/>
      <c r="AL717" s="718"/>
      <c r="AM717" s="718"/>
      <c r="AN717" s="718"/>
      <c r="AO717" s="718"/>
      <c r="AP717" s="718"/>
      <c r="AQ717" s="718"/>
      <c r="AR717" s="718"/>
      <c r="AS717" s="718"/>
      <c r="AT717" s="718"/>
      <c r="AU717" s="718"/>
      <c r="AV717" s="718"/>
      <c r="AW717" s="718"/>
      <c r="AX717" s="844"/>
    </row>
    <row r="718" spans="1:50" ht="27" customHeight="1">
      <c r="A718" s="47"/>
      <c r="B718" s="117"/>
      <c r="C718" s="155" t="s">
        <v>114</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2" t="s">
        <v>641</v>
      </c>
      <c r="AE718" s="683"/>
      <c r="AF718" s="683"/>
      <c r="AG718" s="194" t="s">
        <v>650</v>
      </c>
      <c r="AH718" s="241"/>
      <c r="AI718" s="241"/>
      <c r="AJ718" s="241"/>
      <c r="AK718" s="241"/>
      <c r="AL718" s="241"/>
      <c r="AM718" s="241"/>
      <c r="AN718" s="241"/>
      <c r="AO718" s="241"/>
      <c r="AP718" s="241"/>
      <c r="AQ718" s="241"/>
      <c r="AR718" s="241"/>
      <c r="AS718" s="241"/>
      <c r="AT718" s="241"/>
      <c r="AU718" s="241"/>
      <c r="AV718" s="241"/>
      <c r="AW718" s="241"/>
      <c r="AX718" s="834"/>
    </row>
    <row r="719" spans="1:50" ht="41.25" customHeight="1">
      <c r="A719" s="48" t="s">
        <v>67</v>
      </c>
      <c r="B719" s="119"/>
      <c r="C719" s="160" t="s">
        <v>248</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6"/>
      <c r="AE719" s="687"/>
      <c r="AF719" s="687"/>
      <c r="AG719" s="191"/>
      <c r="AH719" s="238"/>
      <c r="AI719" s="238"/>
      <c r="AJ719" s="238"/>
      <c r="AK719" s="238"/>
      <c r="AL719" s="238"/>
      <c r="AM719" s="238"/>
      <c r="AN719" s="238"/>
      <c r="AO719" s="238"/>
      <c r="AP719" s="238"/>
      <c r="AQ719" s="238"/>
      <c r="AR719" s="238"/>
      <c r="AS719" s="238"/>
      <c r="AT719" s="238"/>
      <c r="AU719" s="238"/>
      <c r="AV719" s="238"/>
      <c r="AW719" s="238"/>
      <c r="AX719" s="833"/>
    </row>
    <row r="720" spans="1:50" ht="19.7" customHeight="1">
      <c r="A720" s="49"/>
      <c r="B720" s="120"/>
      <c r="C720" s="161" t="s">
        <v>264</v>
      </c>
      <c r="D720" s="184"/>
      <c r="E720" s="184"/>
      <c r="F720" s="246"/>
      <c r="G720" s="312" t="s">
        <v>60</v>
      </c>
      <c r="H720" s="184"/>
      <c r="I720" s="184"/>
      <c r="J720" s="184"/>
      <c r="K720" s="184"/>
      <c r="L720" s="184"/>
      <c r="M720" s="184"/>
      <c r="N720" s="312" t="s">
        <v>276</v>
      </c>
      <c r="O720" s="184"/>
      <c r="P720" s="184"/>
      <c r="Q720" s="184"/>
      <c r="R720" s="184"/>
      <c r="S720" s="184"/>
      <c r="T720" s="184"/>
      <c r="U720" s="184"/>
      <c r="V720" s="184"/>
      <c r="W720" s="184"/>
      <c r="X720" s="184"/>
      <c r="Y720" s="184"/>
      <c r="Z720" s="184"/>
      <c r="AA720" s="184"/>
      <c r="AB720" s="184"/>
      <c r="AC720" s="184"/>
      <c r="AD720" s="184"/>
      <c r="AE720" s="184"/>
      <c r="AF720" s="703"/>
      <c r="AG720" s="192"/>
      <c r="AH720" s="239"/>
      <c r="AI720" s="239"/>
      <c r="AJ720" s="239"/>
      <c r="AK720" s="239"/>
      <c r="AL720" s="239"/>
      <c r="AM720" s="239"/>
      <c r="AN720" s="239"/>
      <c r="AO720" s="239"/>
      <c r="AP720" s="239"/>
      <c r="AQ720" s="239"/>
      <c r="AR720" s="239"/>
      <c r="AS720" s="239"/>
      <c r="AT720" s="239"/>
      <c r="AU720" s="239"/>
      <c r="AV720" s="239"/>
      <c r="AW720" s="239"/>
      <c r="AX720" s="838"/>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4"/>
      <c r="AG721" s="192"/>
      <c r="AH721" s="239"/>
      <c r="AI721" s="239"/>
      <c r="AJ721" s="239"/>
      <c r="AK721" s="239"/>
      <c r="AL721" s="239"/>
      <c r="AM721" s="239"/>
      <c r="AN721" s="239"/>
      <c r="AO721" s="239"/>
      <c r="AP721" s="239"/>
      <c r="AQ721" s="239"/>
      <c r="AR721" s="239"/>
      <c r="AS721" s="239"/>
      <c r="AT721" s="239"/>
      <c r="AU721" s="239"/>
      <c r="AV721" s="239"/>
      <c r="AW721" s="239"/>
      <c r="AX721" s="838"/>
    </row>
    <row r="722" spans="1:50" ht="24.75" hidden="1"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4"/>
      <c r="AG722" s="192"/>
      <c r="AH722" s="239"/>
      <c r="AI722" s="239"/>
      <c r="AJ722" s="239"/>
      <c r="AK722" s="239"/>
      <c r="AL722" s="239"/>
      <c r="AM722" s="239"/>
      <c r="AN722" s="239"/>
      <c r="AO722" s="239"/>
      <c r="AP722" s="239"/>
      <c r="AQ722" s="239"/>
      <c r="AR722" s="239"/>
      <c r="AS722" s="239"/>
      <c r="AT722" s="239"/>
      <c r="AU722" s="239"/>
      <c r="AV722" s="239"/>
      <c r="AW722" s="239"/>
      <c r="AX722" s="838"/>
    </row>
    <row r="723" spans="1:50" ht="24.75" hidden="1"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4"/>
      <c r="AG723" s="192"/>
      <c r="AH723" s="239"/>
      <c r="AI723" s="239"/>
      <c r="AJ723" s="239"/>
      <c r="AK723" s="239"/>
      <c r="AL723" s="239"/>
      <c r="AM723" s="239"/>
      <c r="AN723" s="239"/>
      <c r="AO723" s="239"/>
      <c r="AP723" s="239"/>
      <c r="AQ723" s="239"/>
      <c r="AR723" s="239"/>
      <c r="AS723" s="239"/>
      <c r="AT723" s="239"/>
      <c r="AU723" s="239"/>
      <c r="AV723" s="239"/>
      <c r="AW723" s="239"/>
      <c r="AX723" s="838"/>
    </row>
    <row r="724" spans="1:50" ht="24.75" hidden="1"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4"/>
      <c r="AG724" s="192"/>
      <c r="AH724" s="239"/>
      <c r="AI724" s="239"/>
      <c r="AJ724" s="239"/>
      <c r="AK724" s="239"/>
      <c r="AL724" s="239"/>
      <c r="AM724" s="239"/>
      <c r="AN724" s="239"/>
      <c r="AO724" s="239"/>
      <c r="AP724" s="239"/>
      <c r="AQ724" s="239"/>
      <c r="AR724" s="239"/>
      <c r="AS724" s="239"/>
      <c r="AT724" s="239"/>
      <c r="AU724" s="239"/>
      <c r="AV724" s="239"/>
      <c r="AW724" s="239"/>
      <c r="AX724" s="838"/>
    </row>
    <row r="725" spans="1:50" ht="24.75" hidden="1"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5"/>
      <c r="AG725" s="194"/>
      <c r="AH725" s="241"/>
      <c r="AI725" s="241"/>
      <c r="AJ725" s="241"/>
      <c r="AK725" s="241"/>
      <c r="AL725" s="241"/>
      <c r="AM725" s="241"/>
      <c r="AN725" s="241"/>
      <c r="AO725" s="241"/>
      <c r="AP725" s="241"/>
      <c r="AQ725" s="241"/>
      <c r="AR725" s="241"/>
      <c r="AS725" s="241"/>
      <c r="AT725" s="241"/>
      <c r="AU725" s="241"/>
      <c r="AV725" s="241"/>
      <c r="AW725" s="241"/>
      <c r="AX725" s="834"/>
    </row>
    <row r="726" spans="1:50" ht="67.5" customHeight="1">
      <c r="A726" s="45" t="s">
        <v>110</v>
      </c>
      <c r="B726" s="122"/>
      <c r="C726" s="163" t="s">
        <v>125</v>
      </c>
      <c r="D726" s="103"/>
      <c r="E726" s="103"/>
      <c r="F726" s="248"/>
      <c r="G726" s="315" t="s">
        <v>663</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6"/>
    </row>
    <row r="727" spans="1:50" ht="67.5" customHeight="1">
      <c r="A727" s="51"/>
      <c r="B727" s="123"/>
      <c r="C727" s="164" t="s">
        <v>128</v>
      </c>
      <c r="D727" s="186"/>
      <c r="E727" s="186"/>
      <c r="F727" s="249"/>
      <c r="G727" s="316" t="s">
        <v>28</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8"/>
    </row>
    <row r="728" spans="1:50" ht="24" customHeight="1">
      <c r="A728" s="52" t="s">
        <v>100</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9"/>
    </row>
    <row r="729" spans="1:50" ht="55.5"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50"/>
    </row>
    <row r="730" spans="1:50" ht="24.75" customHeight="1">
      <c r="A730" s="54" t="s">
        <v>81</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51"/>
    </row>
    <row r="731" spans="1:50" ht="48" customHeight="1">
      <c r="A731" s="55"/>
      <c r="B731" s="127"/>
      <c r="C731" s="127"/>
      <c r="D731" s="127"/>
      <c r="E731" s="199"/>
      <c r="F731" s="250"/>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50"/>
    </row>
    <row r="732" spans="1:50" ht="24.75" customHeight="1">
      <c r="A732" s="54" t="s">
        <v>119</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51"/>
    </row>
    <row r="733" spans="1:50" ht="48.75" customHeight="1">
      <c r="A733" s="55"/>
      <c r="B733" s="127"/>
      <c r="C733" s="127"/>
      <c r="D733" s="127"/>
      <c r="E733" s="199"/>
      <c r="F733" s="250"/>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50"/>
    </row>
    <row r="734" spans="1:50" ht="24.75" customHeight="1">
      <c r="A734" s="56" t="s">
        <v>101</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2"/>
    </row>
    <row r="735" spans="1:50" ht="47.2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3"/>
    </row>
    <row r="736" spans="1:50" ht="24.75" customHeight="1">
      <c r="A736" s="58" t="s">
        <v>408</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4"/>
    </row>
    <row r="737" spans="1:51" ht="24.75" customHeight="1">
      <c r="A737" s="59" t="s">
        <v>612</v>
      </c>
      <c r="B737" s="131"/>
      <c r="C737" s="131"/>
      <c r="D737" s="187"/>
      <c r="E737" s="200" t="s">
        <v>440</v>
      </c>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5"/>
      <c r="AY737" s="868"/>
    </row>
    <row r="738" spans="1:51" ht="24.75" customHeight="1">
      <c r="A738" s="60" t="s">
        <v>220</v>
      </c>
      <c r="B738" s="60"/>
      <c r="C738" s="60"/>
      <c r="D738" s="60"/>
      <c r="E738" s="200" t="s">
        <v>440</v>
      </c>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5"/>
    </row>
    <row r="739" spans="1:51" ht="24.75" customHeight="1">
      <c r="A739" s="60" t="s">
        <v>435</v>
      </c>
      <c r="B739" s="60"/>
      <c r="C739" s="60"/>
      <c r="D739" s="60"/>
      <c r="E739" s="200" t="s">
        <v>440</v>
      </c>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5"/>
    </row>
    <row r="740" spans="1:51" ht="24.75" customHeight="1">
      <c r="A740" s="60" t="s">
        <v>432</v>
      </c>
      <c r="B740" s="60"/>
      <c r="C740" s="60"/>
      <c r="D740" s="60"/>
      <c r="E740" s="200" t="s">
        <v>440</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5"/>
    </row>
    <row r="741" spans="1:51" ht="24.75" customHeight="1">
      <c r="A741" s="60" t="s">
        <v>167</v>
      </c>
      <c r="B741" s="60"/>
      <c r="C741" s="60"/>
      <c r="D741" s="60"/>
      <c r="E741" s="200" t="s">
        <v>440</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5"/>
    </row>
    <row r="742" spans="1:51" ht="24.75" customHeight="1">
      <c r="A742" s="60" t="s">
        <v>431</v>
      </c>
      <c r="B742" s="60"/>
      <c r="C742" s="60"/>
      <c r="D742" s="60"/>
      <c r="E742" s="200" t="s">
        <v>440</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5"/>
    </row>
    <row r="743" spans="1:51" ht="24.75" customHeight="1">
      <c r="A743" s="60" t="s">
        <v>188</v>
      </c>
      <c r="B743" s="60"/>
      <c r="C743" s="60"/>
      <c r="D743" s="60"/>
      <c r="E743" s="200" t="s">
        <v>440</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5"/>
    </row>
    <row r="744" spans="1:51" ht="24.75" customHeight="1">
      <c r="A744" s="60" t="s">
        <v>172</v>
      </c>
      <c r="B744" s="60"/>
      <c r="C744" s="60"/>
      <c r="D744" s="60"/>
      <c r="E744" s="200" t="s">
        <v>440</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5"/>
    </row>
    <row r="745" spans="1:51" ht="24.75" customHeight="1">
      <c r="A745" s="60" t="s">
        <v>419</v>
      </c>
      <c r="B745" s="60"/>
      <c r="C745" s="60"/>
      <c r="D745" s="60"/>
      <c r="E745" s="201" t="s">
        <v>655</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5"/>
    </row>
    <row r="746" spans="1:51" ht="24.75" customHeight="1">
      <c r="A746" s="60" t="s">
        <v>221</v>
      </c>
      <c r="B746" s="60"/>
      <c r="C746" s="60"/>
      <c r="D746" s="60"/>
      <c r="E746" s="202" t="s">
        <v>275</v>
      </c>
      <c r="F746" s="253"/>
      <c r="G746" s="253"/>
      <c r="H746" s="358" t="str">
        <f>IF(E746="","","-")</f>
        <v>-</v>
      </c>
      <c r="I746" s="253" t="s">
        <v>386</v>
      </c>
      <c r="J746" s="253"/>
      <c r="K746" s="358" t="str">
        <f>IF(I746="","","-")</f>
        <v>-</v>
      </c>
      <c r="L746" s="384">
        <v>7</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6"/>
    </row>
    <row r="747" spans="1:51" ht="24.75" customHeight="1">
      <c r="A747" s="60" t="s">
        <v>504</v>
      </c>
      <c r="B747" s="60"/>
      <c r="C747" s="60"/>
      <c r="D747" s="60"/>
      <c r="E747" s="202"/>
      <c r="F747" s="253"/>
      <c r="G747" s="253"/>
      <c r="H747" s="358" t="str">
        <f>IF(E747="","","-")</f>
        <v/>
      </c>
      <c r="I747" s="253"/>
      <c r="J747" s="253"/>
      <c r="K747" s="358" t="str">
        <f>IF(I747="","","-")</f>
        <v/>
      </c>
      <c r="L747" s="384">
        <v>108</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6"/>
    </row>
    <row r="748" spans="1:51" ht="28.35" customHeight="1">
      <c r="A748" s="11" t="s">
        <v>428</v>
      </c>
      <c r="B748" s="79"/>
      <c r="C748" s="79"/>
      <c r="D748" s="79"/>
      <c r="E748" s="79"/>
      <c r="F748" s="208"/>
      <c r="G748" s="317" t="s">
        <v>637</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7"/>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7"/>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7"/>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7"/>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7"/>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7"/>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7"/>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7"/>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7"/>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7"/>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7"/>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7"/>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7"/>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7"/>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7"/>
    </row>
    <row r="763" spans="1:50" ht="28.3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7"/>
    </row>
    <row r="764" spans="1:50" ht="28.35"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7"/>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7"/>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7"/>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7"/>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7"/>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7"/>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7"/>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7"/>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7"/>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7"/>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7"/>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7"/>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7"/>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7"/>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7"/>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7"/>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7"/>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7"/>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7"/>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7"/>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7"/>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7"/>
    </row>
    <row r="786" spans="1:51" ht="24.75" hidden="1"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8"/>
    </row>
    <row r="787" spans="1:51" ht="24.75" customHeight="1">
      <c r="A787" s="62" t="s">
        <v>171</v>
      </c>
      <c r="B787" s="133"/>
      <c r="C787" s="133"/>
      <c r="D787" s="133"/>
      <c r="E787" s="133"/>
      <c r="F787" s="255"/>
      <c r="G787" s="320" t="s">
        <v>666</v>
      </c>
      <c r="H787" s="361"/>
      <c r="I787" s="361"/>
      <c r="J787" s="361"/>
      <c r="K787" s="361"/>
      <c r="L787" s="361"/>
      <c r="M787" s="361"/>
      <c r="N787" s="361"/>
      <c r="O787" s="361"/>
      <c r="P787" s="361"/>
      <c r="Q787" s="361"/>
      <c r="R787" s="361"/>
      <c r="S787" s="361"/>
      <c r="T787" s="361"/>
      <c r="U787" s="361"/>
      <c r="V787" s="361"/>
      <c r="W787" s="361"/>
      <c r="X787" s="361"/>
      <c r="Y787" s="361"/>
      <c r="Z787" s="361"/>
      <c r="AA787" s="361"/>
      <c r="AB787" s="609"/>
      <c r="AC787" s="320" t="s">
        <v>664</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9"/>
    </row>
    <row r="788" spans="1:51" ht="24.75" customHeight="1">
      <c r="A788" s="36"/>
      <c r="B788" s="134"/>
      <c r="C788" s="134"/>
      <c r="D788" s="134"/>
      <c r="E788" s="134"/>
      <c r="F788" s="256"/>
      <c r="G788" s="163" t="s">
        <v>66</v>
      </c>
      <c r="H788" s="103"/>
      <c r="I788" s="103"/>
      <c r="J788" s="103"/>
      <c r="K788" s="103"/>
      <c r="L788" s="385" t="s">
        <v>69</v>
      </c>
      <c r="M788" s="103"/>
      <c r="N788" s="103"/>
      <c r="O788" s="103"/>
      <c r="P788" s="103"/>
      <c r="Q788" s="103"/>
      <c r="R788" s="103"/>
      <c r="S788" s="103"/>
      <c r="T788" s="103"/>
      <c r="U788" s="103"/>
      <c r="V788" s="103"/>
      <c r="W788" s="103"/>
      <c r="X788" s="248"/>
      <c r="Y788" s="525" t="s">
        <v>74</v>
      </c>
      <c r="Z788" s="549"/>
      <c r="AA788" s="549"/>
      <c r="AB788" s="610"/>
      <c r="AC788" s="163" t="s">
        <v>66</v>
      </c>
      <c r="AD788" s="103"/>
      <c r="AE788" s="103"/>
      <c r="AF788" s="103"/>
      <c r="AG788" s="103"/>
      <c r="AH788" s="385" t="s">
        <v>69</v>
      </c>
      <c r="AI788" s="103"/>
      <c r="AJ788" s="103"/>
      <c r="AK788" s="103"/>
      <c r="AL788" s="103"/>
      <c r="AM788" s="103"/>
      <c r="AN788" s="103"/>
      <c r="AO788" s="103"/>
      <c r="AP788" s="103"/>
      <c r="AQ788" s="103"/>
      <c r="AR788" s="103"/>
      <c r="AS788" s="103"/>
      <c r="AT788" s="248"/>
      <c r="AU788" s="525" t="s">
        <v>74</v>
      </c>
      <c r="AV788" s="549"/>
      <c r="AW788" s="549"/>
      <c r="AX788" s="860"/>
    </row>
    <row r="789" spans="1:51" ht="24.75" customHeight="1">
      <c r="A789" s="36"/>
      <c r="B789" s="134"/>
      <c r="C789" s="134"/>
      <c r="D789" s="134"/>
      <c r="E789" s="134"/>
      <c r="F789" s="256"/>
      <c r="G789" s="321" t="s">
        <v>669</v>
      </c>
      <c r="H789" s="362"/>
      <c r="I789" s="362"/>
      <c r="J789" s="362"/>
      <c r="K789" s="382"/>
      <c r="L789" s="386" t="s">
        <v>415</v>
      </c>
      <c r="M789" s="393"/>
      <c r="N789" s="393"/>
      <c r="O789" s="393"/>
      <c r="P789" s="393"/>
      <c r="Q789" s="393"/>
      <c r="R789" s="393"/>
      <c r="S789" s="393"/>
      <c r="T789" s="393"/>
      <c r="U789" s="393"/>
      <c r="V789" s="393"/>
      <c r="W789" s="393"/>
      <c r="X789" s="497"/>
      <c r="Y789" s="526">
        <v>9</v>
      </c>
      <c r="Z789" s="550"/>
      <c r="AA789" s="550"/>
      <c r="AB789" s="611"/>
      <c r="AC789" s="321" t="s">
        <v>665</v>
      </c>
      <c r="AD789" s="362"/>
      <c r="AE789" s="362"/>
      <c r="AF789" s="362"/>
      <c r="AG789" s="382"/>
      <c r="AH789" s="386" t="s">
        <v>619</v>
      </c>
      <c r="AI789" s="393"/>
      <c r="AJ789" s="393"/>
      <c r="AK789" s="393"/>
      <c r="AL789" s="393"/>
      <c r="AM789" s="393"/>
      <c r="AN789" s="393"/>
      <c r="AO789" s="393"/>
      <c r="AP789" s="393"/>
      <c r="AQ789" s="393"/>
      <c r="AR789" s="393"/>
      <c r="AS789" s="393"/>
      <c r="AT789" s="497"/>
      <c r="AU789" s="526">
        <v>16</v>
      </c>
      <c r="AV789" s="550"/>
      <c r="AW789" s="550"/>
      <c r="AX789" s="861"/>
    </row>
    <row r="790" spans="1:51" ht="24.75" hidden="1"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8"/>
      <c r="Y790" s="527"/>
      <c r="Z790" s="551"/>
      <c r="AA790" s="551"/>
      <c r="AB790" s="612"/>
      <c r="AC790" s="322"/>
      <c r="AD790" s="363"/>
      <c r="AE790" s="363"/>
      <c r="AF790" s="363"/>
      <c r="AG790" s="383"/>
      <c r="AH790" s="387"/>
      <c r="AI790" s="394"/>
      <c r="AJ790" s="394"/>
      <c r="AK790" s="394"/>
      <c r="AL790" s="394"/>
      <c r="AM790" s="394"/>
      <c r="AN790" s="394"/>
      <c r="AO790" s="394"/>
      <c r="AP790" s="394"/>
      <c r="AQ790" s="394"/>
      <c r="AR790" s="394"/>
      <c r="AS790" s="394"/>
      <c r="AT790" s="498"/>
      <c r="AU790" s="527"/>
      <c r="AV790" s="551"/>
      <c r="AW790" s="551"/>
      <c r="AX790" s="862"/>
    </row>
    <row r="791" spans="1:51" ht="24.75" hidden="1"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8"/>
      <c r="Y791" s="527"/>
      <c r="Z791" s="551"/>
      <c r="AA791" s="551"/>
      <c r="AB791" s="612"/>
      <c r="AC791" s="322"/>
      <c r="AD791" s="363"/>
      <c r="AE791" s="363"/>
      <c r="AF791" s="363"/>
      <c r="AG791" s="383"/>
      <c r="AH791" s="387"/>
      <c r="AI791" s="394"/>
      <c r="AJ791" s="394"/>
      <c r="AK791" s="394"/>
      <c r="AL791" s="394"/>
      <c r="AM791" s="394"/>
      <c r="AN791" s="394"/>
      <c r="AO791" s="394"/>
      <c r="AP791" s="394"/>
      <c r="AQ791" s="394"/>
      <c r="AR791" s="394"/>
      <c r="AS791" s="394"/>
      <c r="AT791" s="498"/>
      <c r="AU791" s="527"/>
      <c r="AV791" s="551"/>
      <c r="AW791" s="551"/>
      <c r="AX791" s="862"/>
    </row>
    <row r="792" spans="1:51" ht="24.75" hidden="1"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8"/>
      <c r="Y792" s="527"/>
      <c r="Z792" s="551"/>
      <c r="AA792" s="551"/>
      <c r="AB792" s="612"/>
      <c r="AC792" s="322"/>
      <c r="AD792" s="363"/>
      <c r="AE792" s="363"/>
      <c r="AF792" s="363"/>
      <c r="AG792" s="383"/>
      <c r="AH792" s="387"/>
      <c r="AI792" s="394"/>
      <c r="AJ792" s="394"/>
      <c r="AK792" s="394"/>
      <c r="AL792" s="394"/>
      <c r="AM792" s="394"/>
      <c r="AN792" s="394"/>
      <c r="AO792" s="394"/>
      <c r="AP792" s="394"/>
      <c r="AQ792" s="394"/>
      <c r="AR792" s="394"/>
      <c r="AS792" s="394"/>
      <c r="AT792" s="498"/>
      <c r="AU792" s="527"/>
      <c r="AV792" s="551"/>
      <c r="AW792" s="551"/>
      <c r="AX792" s="862"/>
    </row>
    <row r="793" spans="1:51" ht="24.75" hidden="1"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8"/>
      <c r="Y793" s="527"/>
      <c r="Z793" s="551"/>
      <c r="AA793" s="551"/>
      <c r="AB793" s="612"/>
      <c r="AC793" s="322"/>
      <c r="AD793" s="363"/>
      <c r="AE793" s="363"/>
      <c r="AF793" s="363"/>
      <c r="AG793" s="383"/>
      <c r="AH793" s="387"/>
      <c r="AI793" s="394"/>
      <c r="AJ793" s="394"/>
      <c r="AK793" s="394"/>
      <c r="AL793" s="394"/>
      <c r="AM793" s="394"/>
      <c r="AN793" s="394"/>
      <c r="AO793" s="394"/>
      <c r="AP793" s="394"/>
      <c r="AQ793" s="394"/>
      <c r="AR793" s="394"/>
      <c r="AS793" s="394"/>
      <c r="AT793" s="498"/>
      <c r="AU793" s="527"/>
      <c r="AV793" s="551"/>
      <c r="AW793" s="551"/>
      <c r="AX793" s="862"/>
    </row>
    <row r="794" spans="1:51" ht="24.75" hidden="1"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8"/>
      <c r="Y794" s="527"/>
      <c r="Z794" s="551"/>
      <c r="AA794" s="551"/>
      <c r="AB794" s="612"/>
      <c r="AC794" s="322"/>
      <c r="AD794" s="363"/>
      <c r="AE794" s="363"/>
      <c r="AF794" s="363"/>
      <c r="AG794" s="383"/>
      <c r="AH794" s="387"/>
      <c r="AI794" s="394"/>
      <c r="AJ794" s="394"/>
      <c r="AK794" s="394"/>
      <c r="AL794" s="394"/>
      <c r="AM794" s="394"/>
      <c r="AN794" s="394"/>
      <c r="AO794" s="394"/>
      <c r="AP794" s="394"/>
      <c r="AQ794" s="394"/>
      <c r="AR794" s="394"/>
      <c r="AS794" s="394"/>
      <c r="AT794" s="498"/>
      <c r="AU794" s="527"/>
      <c r="AV794" s="551"/>
      <c r="AW794" s="551"/>
      <c r="AX794" s="862"/>
    </row>
    <row r="795" spans="1:51" ht="24.75" hidden="1"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8"/>
      <c r="Y795" s="527"/>
      <c r="Z795" s="551"/>
      <c r="AA795" s="551"/>
      <c r="AB795" s="612"/>
      <c r="AC795" s="322"/>
      <c r="AD795" s="363"/>
      <c r="AE795" s="363"/>
      <c r="AF795" s="363"/>
      <c r="AG795" s="383"/>
      <c r="AH795" s="387"/>
      <c r="AI795" s="394"/>
      <c r="AJ795" s="394"/>
      <c r="AK795" s="394"/>
      <c r="AL795" s="394"/>
      <c r="AM795" s="394"/>
      <c r="AN795" s="394"/>
      <c r="AO795" s="394"/>
      <c r="AP795" s="394"/>
      <c r="AQ795" s="394"/>
      <c r="AR795" s="394"/>
      <c r="AS795" s="394"/>
      <c r="AT795" s="498"/>
      <c r="AU795" s="527"/>
      <c r="AV795" s="551"/>
      <c r="AW795" s="551"/>
      <c r="AX795" s="862"/>
    </row>
    <row r="796" spans="1:51" ht="24.75" hidden="1"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8"/>
      <c r="Y796" s="527"/>
      <c r="Z796" s="551"/>
      <c r="AA796" s="551"/>
      <c r="AB796" s="612"/>
      <c r="AC796" s="322"/>
      <c r="AD796" s="363"/>
      <c r="AE796" s="363"/>
      <c r="AF796" s="363"/>
      <c r="AG796" s="383"/>
      <c r="AH796" s="387"/>
      <c r="AI796" s="394"/>
      <c r="AJ796" s="394"/>
      <c r="AK796" s="394"/>
      <c r="AL796" s="394"/>
      <c r="AM796" s="394"/>
      <c r="AN796" s="394"/>
      <c r="AO796" s="394"/>
      <c r="AP796" s="394"/>
      <c r="AQ796" s="394"/>
      <c r="AR796" s="394"/>
      <c r="AS796" s="394"/>
      <c r="AT796" s="498"/>
      <c r="AU796" s="527"/>
      <c r="AV796" s="551"/>
      <c r="AW796" s="551"/>
      <c r="AX796" s="862"/>
    </row>
    <row r="797" spans="1:51" ht="24.75" hidden="1"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8"/>
      <c r="Y797" s="527"/>
      <c r="Z797" s="551"/>
      <c r="AA797" s="551"/>
      <c r="AB797" s="612"/>
      <c r="AC797" s="322"/>
      <c r="AD797" s="363"/>
      <c r="AE797" s="363"/>
      <c r="AF797" s="363"/>
      <c r="AG797" s="383"/>
      <c r="AH797" s="387"/>
      <c r="AI797" s="394"/>
      <c r="AJ797" s="394"/>
      <c r="AK797" s="394"/>
      <c r="AL797" s="394"/>
      <c r="AM797" s="394"/>
      <c r="AN797" s="394"/>
      <c r="AO797" s="394"/>
      <c r="AP797" s="394"/>
      <c r="AQ797" s="394"/>
      <c r="AR797" s="394"/>
      <c r="AS797" s="394"/>
      <c r="AT797" s="498"/>
      <c r="AU797" s="527"/>
      <c r="AV797" s="551"/>
      <c r="AW797" s="551"/>
      <c r="AX797" s="862"/>
    </row>
    <row r="798" spans="1:51" ht="24.75" hidden="1"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8"/>
      <c r="Y798" s="527"/>
      <c r="Z798" s="551"/>
      <c r="AA798" s="551"/>
      <c r="AB798" s="612"/>
      <c r="AC798" s="322"/>
      <c r="AD798" s="363"/>
      <c r="AE798" s="363"/>
      <c r="AF798" s="363"/>
      <c r="AG798" s="383"/>
      <c r="AH798" s="387"/>
      <c r="AI798" s="394"/>
      <c r="AJ798" s="394"/>
      <c r="AK798" s="394"/>
      <c r="AL798" s="394"/>
      <c r="AM798" s="394"/>
      <c r="AN798" s="394"/>
      <c r="AO798" s="394"/>
      <c r="AP798" s="394"/>
      <c r="AQ798" s="394"/>
      <c r="AR798" s="394"/>
      <c r="AS798" s="394"/>
      <c r="AT798" s="498"/>
      <c r="AU798" s="527"/>
      <c r="AV798" s="551"/>
      <c r="AW798" s="551"/>
      <c r="AX798" s="862"/>
    </row>
    <row r="799" spans="1:51" ht="24.75" customHeight="1">
      <c r="A799" s="36"/>
      <c r="B799" s="134"/>
      <c r="C799" s="134"/>
      <c r="D799" s="134"/>
      <c r="E799" s="134"/>
      <c r="F799" s="256"/>
      <c r="G799" s="323" t="s">
        <v>77</v>
      </c>
      <c r="H799" s="364"/>
      <c r="I799" s="364"/>
      <c r="J799" s="364"/>
      <c r="K799" s="364"/>
      <c r="L799" s="388"/>
      <c r="M799" s="395"/>
      <c r="N799" s="395"/>
      <c r="O799" s="395"/>
      <c r="P799" s="395"/>
      <c r="Q799" s="395"/>
      <c r="R799" s="395"/>
      <c r="S799" s="395"/>
      <c r="T799" s="395"/>
      <c r="U799" s="395"/>
      <c r="V799" s="395"/>
      <c r="W799" s="395"/>
      <c r="X799" s="499"/>
      <c r="Y799" s="528">
        <f>SUM(Y789:AB798)</f>
        <v>9</v>
      </c>
      <c r="Z799" s="552"/>
      <c r="AA799" s="552"/>
      <c r="AB799" s="613"/>
      <c r="AC799" s="323" t="s">
        <v>77</v>
      </c>
      <c r="AD799" s="364"/>
      <c r="AE799" s="364"/>
      <c r="AF799" s="364"/>
      <c r="AG799" s="364"/>
      <c r="AH799" s="388"/>
      <c r="AI799" s="395"/>
      <c r="AJ799" s="395"/>
      <c r="AK799" s="395"/>
      <c r="AL799" s="395"/>
      <c r="AM799" s="395"/>
      <c r="AN799" s="395"/>
      <c r="AO799" s="395"/>
      <c r="AP799" s="395"/>
      <c r="AQ799" s="395"/>
      <c r="AR799" s="395"/>
      <c r="AS799" s="395"/>
      <c r="AT799" s="499"/>
      <c r="AU799" s="528">
        <f>SUM(AU789:AX798)</f>
        <v>16</v>
      </c>
      <c r="AV799" s="552"/>
      <c r="AW799" s="552"/>
      <c r="AX799" s="863"/>
    </row>
    <row r="800" spans="1:51" ht="24.75" hidden="1" customHeight="1">
      <c r="A800" s="36"/>
      <c r="B800" s="134"/>
      <c r="C800" s="134"/>
      <c r="D800" s="134"/>
      <c r="E800" s="134"/>
      <c r="F800" s="256"/>
      <c r="G800" s="320" t="s">
        <v>391</v>
      </c>
      <c r="H800" s="361"/>
      <c r="I800" s="361"/>
      <c r="J800" s="361"/>
      <c r="K800" s="361"/>
      <c r="L800" s="361"/>
      <c r="M800" s="361"/>
      <c r="N800" s="361"/>
      <c r="O800" s="361"/>
      <c r="P800" s="361"/>
      <c r="Q800" s="361"/>
      <c r="R800" s="361"/>
      <c r="S800" s="361"/>
      <c r="T800" s="361"/>
      <c r="U800" s="361"/>
      <c r="V800" s="361"/>
      <c r="W800" s="361"/>
      <c r="X800" s="361"/>
      <c r="Y800" s="361"/>
      <c r="Z800" s="361"/>
      <c r="AA800" s="361"/>
      <c r="AB800" s="609"/>
      <c r="AC800" s="320" t="s">
        <v>390</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9"/>
      <c r="AY800">
        <f>COUNTA($G$802,$AC$802)</f>
        <v>0</v>
      </c>
    </row>
    <row r="801" spans="1:51" ht="24.75" hidden="1" customHeight="1">
      <c r="A801" s="36"/>
      <c r="B801" s="134"/>
      <c r="C801" s="134"/>
      <c r="D801" s="134"/>
      <c r="E801" s="134"/>
      <c r="F801" s="256"/>
      <c r="G801" s="163" t="s">
        <v>66</v>
      </c>
      <c r="H801" s="103"/>
      <c r="I801" s="103"/>
      <c r="J801" s="103"/>
      <c r="K801" s="103"/>
      <c r="L801" s="385" t="s">
        <v>69</v>
      </c>
      <c r="M801" s="103"/>
      <c r="N801" s="103"/>
      <c r="O801" s="103"/>
      <c r="P801" s="103"/>
      <c r="Q801" s="103"/>
      <c r="R801" s="103"/>
      <c r="S801" s="103"/>
      <c r="T801" s="103"/>
      <c r="U801" s="103"/>
      <c r="V801" s="103"/>
      <c r="W801" s="103"/>
      <c r="X801" s="248"/>
      <c r="Y801" s="525" t="s">
        <v>74</v>
      </c>
      <c r="Z801" s="549"/>
      <c r="AA801" s="549"/>
      <c r="AB801" s="610"/>
      <c r="AC801" s="163" t="s">
        <v>66</v>
      </c>
      <c r="AD801" s="103"/>
      <c r="AE801" s="103"/>
      <c r="AF801" s="103"/>
      <c r="AG801" s="103"/>
      <c r="AH801" s="385" t="s">
        <v>69</v>
      </c>
      <c r="AI801" s="103"/>
      <c r="AJ801" s="103"/>
      <c r="AK801" s="103"/>
      <c r="AL801" s="103"/>
      <c r="AM801" s="103"/>
      <c r="AN801" s="103"/>
      <c r="AO801" s="103"/>
      <c r="AP801" s="103"/>
      <c r="AQ801" s="103"/>
      <c r="AR801" s="103"/>
      <c r="AS801" s="103"/>
      <c r="AT801" s="248"/>
      <c r="AU801" s="525" t="s">
        <v>74</v>
      </c>
      <c r="AV801" s="549"/>
      <c r="AW801" s="549"/>
      <c r="AX801" s="860"/>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7"/>
      <c r="Y802" s="526"/>
      <c r="Z802" s="550"/>
      <c r="AA802" s="550"/>
      <c r="AB802" s="611"/>
      <c r="AC802" s="321"/>
      <c r="AD802" s="362"/>
      <c r="AE802" s="362"/>
      <c r="AF802" s="362"/>
      <c r="AG802" s="382"/>
      <c r="AH802" s="386"/>
      <c r="AI802" s="393"/>
      <c r="AJ802" s="393"/>
      <c r="AK802" s="393"/>
      <c r="AL802" s="393"/>
      <c r="AM802" s="393"/>
      <c r="AN802" s="393"/>
      <c r="AO802" s="393"/>
      <c r="AP802" s="393"/>
      <c r="AQ802" s="393"/>
      <c r="AR802" s="393"/>
      <c r="AS802" s="393"/>
      <c r="AT802" s="497"/>
      <c r="AU802" s="526"/>
      <c r="AV802" s="550"/>
      <c r="AW802" s="550"/>
      <c r="AX802" s="861"/>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8"/>
      <c r="Y803" s="527"/>
      <c r="Z803" s="551"/>
      <c r="AA803" s="551"/>
      <c r="AB803" s="612"/>
      <c r="AC803" s="322"/>
      <c r="AD803" s="363"/>
      <c r="AE803" s="363"/>
      <c r="AF803" s="363"/>
      <c r="AG803" s="383"/>
      <c r="AH803" s="387"/>
      <c r="AI803" s="394"/>
      <c r="AJ803" s="394"/>
      <c r="AK803" s="394"/>
      <c r="AL803" s="394"/>
      <c r="AM803" s="394"/>
      <c r="AN803" s="394"/>
      <c r="AO803" s="394"/>
      <c r="AP803" s="394"/>
      <c r="AQ803" s="394"/>
      <c r="AR803" s="394"/>
      <c r="AS803" s="394"/>
      <c r="AT803" s="498"/>
      <c r="AU803" s="527"/>
      <c r="AV803" s="551"/>
      <c r="AW803" s="551"/>
      <c r="AX803" s="862"/>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8"/>
      <c r="Y804" s="527"/>
      <c r="Z804" s="551"/>
      <c r="AA804" s="551"/>
      <c r="AB804" s="612"/>
      <c r="AC804" s="322"/>
      <c r="AD804" s="363"/>
      <c r="AE804" s="363"/>
      <c r="AF804" s="363"/>
      <c r="AG804" s="383"/>
      <c r="AH804" s="387"/>
      <c r="AI804" s="394"/>
      <c r="AJ804" s="394"/>
      <c r="AK804" s="394"/>
      <c r="AL804" s="394"/>
      <c r="AM804" s="394"/>
      <c r="AN804" s="394"/>
      <c r="AO804" s="394"/>
      <c r="AP804" s="394"/>
      <c r="AQ804" s="394"/>
      <c r="AR804" s="394"/>
      <c r="AS804" s="394"/>
      <c r="AT804" s="498"/>
      <c r="AU804" s="527"/>
      <c r="AV804" s="551"/>
      <c r="AW804" s="551"/>
      <c r="AX804" s="862"/>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8"/>
      <c r="Y805" s="527"/>
      <c r="Z805" s="551"/>
      <c r="AA805" s="551"/>
      <c r="AB805" s="612"/>
      <c r="AC805" s="322"/>
      <c r="AD805" s="363"/>
      <c r="AE805" s="363"/>
      <c r="AF805" s="363"/>
      <c r="AG805" s="383"/>
      <c r="AH805" s="387"/>
      <c r="AI805" s="394"/>
      <c r="AJ805" s="394"/>
      <c r="AK805" s="394"/>
      <c r="AL805" s="394"/>
      <c r="AM805" s="394"/>
      <c r="AN805" s="394"/>
      <c r="AO805" s="394"/>
      <c r="AP805" s="394"/>
      <c r="AQ805" s="394"/>
      <c r="AR805" s="394"/>
      <c r="AS805" s="394"/>
      <c r="AT805" s="498"/>
      <c r="AU805" s="527"/>
      <c r="AV805" s="551"/>
      <c r="AW805" s="551"/>
      <c r="AX805" s="862"/>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8"/>
      <c r="Y806" s="527"/>
      <c r="Z806" s="551"/>
      <c r="AA806" s="551"/>
      <c r="AB806" s="612"/>
      <c r="AC806" s="322"/>
      <c r="AD806" s="363"/>
      <c r="AE806" s="363"/>
      <c r="AF806" s="363"/>
      <c r="AG806" s="383"/>
      <c r="AH806" s="387"/>
      <c r="AI806" s="394"/>
      <c r="AJ806" s="394"/>
      <c r="AK806" s="394"/>
      <c r="AL806" s="394"/>
      <c r="AM806" s="394"/>
      <c r="AN806" s="394"/>
      <c r="AO806" s="394"/>
      <c r="AP806" s="394"/>
      <c r="AQ806" s="394"/>
      <c r="AR806" s="394"/>
      <c r="AS806" s="394"/>
      <c r="AT806" s="498"/>
      <c r="AU806" s="527"/>
      <c r="AV806" s="551"/>
      <c r="AW806" s="551"/>
      <c r="AX806" s="862"/>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8"/>
      <c r="Y807" s="527"/>
      <c r="Z807" s="551"/>
      <c r="AA807" s="551"/>
      <c r="AB807" s="612"/>
      <c r="AC807" s="322"/>
      <c r="AD807" s="363"/>
      <c r="AE807" s="363"/>
      <c r="AF807" s="363"/>
      <c r="AG807" s="383"/>
      <c r="AH807" s="387"/>
      <c r="AI807" s="394"/>
      <c r="AJ807" s="394"/>
      <c r="AK807" s="394"/>
      <c r="AL807" s="394"/>
      <c r="AM807" s="394"/>
      <c r="AN807" s="394"/>
      <c r="AO807" s="394"/>
      <c r="AP807" s="394"/>
      <c r="AQ807" s="394"/>
      <c r="AR807" s="394"/>
      <c r="AS807" s="394"/>
      <c r="AT807" s="498"/>
      <c r="AU807" s="527"/>
      <c r="AV807" s="551"/>
      <c r="AW807" s="551"/>
      <c r="AX807" s="862"/>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8"/>
      <c r="Y808" s="527"/>
      <c r="Z808" s="551"/>
      <c r="AA808" s="551"/>
      <c r="AB808" s="612"/>
      <c r="AC808" s="322"/>
      <c r="AD808" s="363"/>
      <c r="AE808" s="363"/>
      <c r="AF808" s="363"/>
      <c r="AG808" s="383"/>
      <c r="AH808" s="387"/>
      <c r="AI808" s="394"/>
      <c r="AJ808" s="394"/>
      <c r="AK808" s="394"/>
      <c r="AL808" s="394"/>
      <c r="AM808" s="394"/>
      <c r="AN808" s="394"/>
      <c r="AO808" s="394"/>
      <c r="AP808" s="394"/>
      <c r="AQ808" s="394"/>
      <c r="AR808" s="394"/>
      <c r="AS808" s="394"/>
      <c r="AT808" s="498"/>
      <c r="AU808" s="527"/>
      <c r="AV808" s="551"/>
      <c r="AW808" s="551"/>
      <c r="AX808" s="862"/>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8"/>
      <c r="Y809" s="527"/>
      <c r="Z809" s="551"/>
      <c r="AA809" s="551"/>
      <c r="AB809" s="612"/>
      <c r="AC809" s="322"/>
      <c r="AD809" s="363"/>
      <c r="AE809" s="363"/>
      <c r="AF809" s="363"/>
      <c r="AG809" s="383"/>
      <c r="AH809" s="387"/>
      <c r="AI809" s="394"/>
      <c r="AJ809" s="394"/>
      <c r="AK809" s="394"/>
      <c r="AL809" s="394"/>
      <c r="AM809" s="394"/>
      <c r="AN809" s="394"/>
      <c r="AO809" s="394"/>
      <c r="AP809" s="394"/>
      <c r="AQ809" s="394"/>
      <c r="AR809" s="394"/>
      <c r="AS809" s="394"/>
      <c r="AT809" s="498"/>
      <c r="AU809" s="527"/>
      <c r="AV809" s="551"/>
      <c r="AW809" s="551"/>
      <c r="AX809" s="862"/>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8"/>
      <c r="Y810" s="527"/>
      <c r="Z810" s="551"/>
      <c r="AA810" s="551"/>
      <c r="AB810" s="612"/>
      <c r="AC810" s="322"/>
      <c r="AD810" s="363"/>
      <c r="AE810" s="363"/>
      <c r="AF810" s="363"/>
      <c r="AG810" s="383"/>
      <c r="AH810" s="387"/>
      <c r="AI810" s="394"/>
      <c r="AJ810" s="394"/>
      <c r="AK810" s="394"/>
      <c r="AL810" s="394"/>
      <c r="AM810" s="394"/>
      <c r="AN810" s="394"/>
      <c r="AO810" s="394"/>
      <c r="AP810" s="394"/>
      <c r="AQ810" s="394"/>
      <c r="AR810" s="394"/>
      <c r="AS810" s="394"/>
      <c r="AT810" s="498"/>
      <c r="AU810" s="527"/>
      <c r="AV810" s="551"/>
      <c r="AW810" s="551"/>
      <c r="AX810" s="862"/>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8"/>
      <c r="Y811" s="527"/>
      <c r="Z811" s="551"/>
      <c r="AA811" s="551"/>
      <c r="AB811" s="612"/>
      <c r="AC811" s="322"/>
      <c r="AD811" s="363"/>
      <c r="AE811" s="363"/>
      <c r="AF811" s="363"/>
      <c r="AG811" s="383"/>
      <c r="AH811" s="387"/>
      <c r="AI811" s="394"/>
      <c r="AJ811" s="394"/>
      <c r="AK811" s="394"/>
      <c r="AL811" s="394"/>
      <c r="AM811" s="394"/>
      <c r="AN811" s="394"/>
      <c r="AO811" s="394"/>
      <c r="AP811" s="394"/>
      <c r="AQ811" s="394"/>
      <c r="AR811" s="394"/>
      <c r="AS811" s="394"/>
      <c r="AT811" s="498"/>
      <c r="AU811" s="527"/>
      <c r="AV811" s="551"/>
      <c r="AW811" s="551"/>
      <c r="AX811" s="862"/>
      <c r="AY811">
        <f t="shared" si="31"/>
        <v>0</v>
      </c>
    </row>
    <row r="812" spans="1:51" ht="24.75" hidden="1" customHeight="1">
      <c r="A812" s="36"/>
      <c r="B812" s="134"/>
      <c r="C812" s="134"/>
      <c r="D812" s="134"/>
      <c r="E812" s="134"/>
      <c r="F812" s="256"/>
      <c r="G812" s="323" t="s">
        <v>77</v>
      </c>
      <c r="H812" s="364"/>
      <c r="I812" s="364"/>
      <c r="J812" s="364"/>
      <c r="K812" s="364"/>
      <c r="L812" s="388"/>
      <c r="M812" s="395"/>
      <c r="N812" s="395"/>
      <c r="O812" s="395"/>
      <c r="P812" s="395"/>
      <c r="Q812" s="395"/>
      <c r="R812" s="395"/>
      <c r="S812" s="395"/>
      <c r="T812" s="395"/>
      <c r="U812" s="395"/>
      <c r="V812" s="395"/>
      <c r="W812" s="395"/>
      <c r="X812" s="499"/>
      <c r="Y812" s="528">
        <f>SUM(Y802:AB811)</f>
        <v>0</v>
      </c>
      <c r="Z812" s="552"/>
      <c r="AA812" s="552"/>
      <c r="AB812" s="613"/>
      <c r="AC812" s="323" t="s">
        <v>77</v>
      </c>
      <c r="AD812" s="364"/>
      <c r="AE812" s="364"/>
      <c r="AF812" s="364"/>
      <c r="AG812" s="364"/>
      <c r="AH812" s="388"/>
      <c r="AI812" s="395"/>
      <c r="AJ812" s="395"/>
      <c r="AK812" s="395"/>
      <c r="AL812" s="395"/>
      <c r="AM812" s="395"/>
      <c r="AN812" s="395"/>
      <c r="AO812" s="395"/>
      <c r="AP812" s="395"/>
      <c r="AQ812" s="395"/>
      <c r="AR812" s="395"/>
      <c r="AS812" s="395"/>
      <c r="AT812" s="499"/>
      <c r="AU812" s="528">
        <f>SUM(AU802:AX811)</f>
        <v>0</v>
      </c>
      <c r="AV812" s="552"/>
      <c r="AW812" s="552"/>
      <c r="AX812" s="863"/>
      <c r="AY812">
        <f t="shared" si="31"/>
        <v>0</v>
      </c>
    </row>
    <row r="813" spans="1:51" ht="24.75" hidden="1" customHeight="1">
      <c r="A813" s="36"/>
      <c r="B813" s="134"/>
      <c r="C813" s="134"/>
      <c r="D813" s="134"/>
      <c r="E813" s="134"/>
      <c r="F813" s="256"/>
      <c r="G813" s="320" t="s">
        <v>287</v>
      </c>
      <c r="H813" s="361"/>
      <c r="I813" s="361"/>
      <c r="J813" s="361"/>
      <c r="K813" s="361"/>
      <c r="L813" s="361"/>
      <c r="M813" s="361"/>
      <c r="N813" s="361"/>
      <c r="O813" s="361"/>
      <c r="P813" s="361"/>
      <c r="Q813" s="361"/>
      <c r="R813" s="361"/>
      <c r="S813" s="361"/>
      <c r="T813" s="361"/>
      <c r="U813" s="361"/>
      <c r="V813" s="361"/>
      <c r="W813" s="361"/>
      <c r="X813" s="361"/>
      <c r="Y813" s="361"/>
      <c r="Z813" s="361"/>
      <c r="AA813" s="361"/>
      <c r="AB813" s="609"/>
      <c r="AC813" s="320" t="s">
        <v>263</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9"/>
      <c r="AY813">
        <f>COUNTA($G$815,$AC$815)</f>
        <v>0</v>
      </c>
    </row>
    <row r="814" spans="1:51" ht="24.75" hidden="1" customHeight="1">
      <c r="A814" s="36"/>
      <c r="B814" s="134"/>
      <c r="C814" s="134"/>
      <c r="D814" s="134"/>
      <c r="E814" s="134"/>
      <c r="F814" s="256"/>
      <c r="G814" s="163" t="s">
        <v>66</v>
      </c>
      <c r="H814" s="103"/>
      <c r="I814" s="103"/>
      <c r="J814" s="103"/>
      <c r="K814" s="103"/>
      <c r="L814" s="385" t="s">
        <v>69</v>
      </c>
      <c r="M814" s="103"/>
      <c r="N814" s="103"/>
      <c r="O814" s="103"/>
      <c r="P814" s="103"/>
      <c r="Q814" s="103"/>
      <c r="R814" s="103"/>
      <c r="S814" s="103"/>
      <c r="T814" s="103"/>
      <c r="U814" s="103"/>
      <c r="V814" s="103"/>
      <c r="W814" s="103"/>
      <c r="X814" s="248"/>
      <c r="Y814" s="525" t="s">
        <v>74</v>
      </c>
      <c r="Z814" s="549"/>
      <c r="AA814" s="549"/>
      <c r="AB814" s="610"/>
      <c r="AC814" s="163" t="s">
        <v>66</v>
      </c>
      <c r="AD814" s="103"/>
      <c r="AE814" s="103"/>
      <c r="AF814" s="103"/>
      <c r="AG814" s="103"/>
      <c r="AH814" s="385" t="s">
        <v>69</v>
      </c>
      <c r="AI814" s="103"/>
      <c r="AJ814" s="103"/>
      <c r="AK814" s="103"/>
      <c r="AL814" s="103"/>
      <c r="AM814" s="103"/>
      <c r="AN814" s="103"/>
      <c r="AO814" s="103"/>
      <c r="AP814" s="103"/>
      <c r="AQ814" s="103"/>
      <c r="AR814" s="103"/>
      <c r="AS814" s="103"/>
      <c r="AT814" s="248"/>
      <c r="AU814" s="525" t="s">
        <v>74</v>
      </c>
      <c r="AV814" s="549"/>
      <c r="AW814" s="549"/>
      <c r="AX814" s="860"/>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7"/>
      <c r="Y815" s="526"/>
      <c r="Z815" s="550"/>
      <c r="AA815" s="550"/>
      <c r="AB815" s="611"/>
      <c r="AC815" s="321"/>
      <c r="AD815" s="362"/>
      <c r="AE815" s="362"/>
      <c r="AF815" s="362"/>
      <c r="AG815" s="382"/>
      <c r="AH815" s="386"/>
      <c r="AI815" s="393"/>
      <c r="AJ815" s="393"/>
      <c r="AK815" s="393"/>
      <c r="AL815" s="393"/>
      <c r="AM815" s="393"/>
      <c r="AN815" s="393"/>
      <c r="AO815" s="393"/>
      <c r="AP815" s="393"/>
      <c r="AQ815" s="393"/>
      <c r="AR815" s="393"/>
      <c r="AS815" s="393"/>
      <c r="AT815" s="497"/>
      <c r="AU815" s="526"/>
      <c r="AV815" s="550"/>
      <c r="AW815" s="550"/>
      <c r="AX815" s="861"/>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8"/>
      <c r="Y816" s="527"/>
      <c r="Z816" s="551"/>
      <c r="AA816" s="551"/>
      <c r="AB816" s="612"/>
      <c r="AC816" s="322"/>
      <c r="AD816" s="363"/>
      <c r="AE816" s="363"/>
      <c r="AF816" s="363"/>
      <c r="AG816" s="383"/>
      <c r="AH816" s="387"/>
      <c r="AI816" s="394"/>
      <c r="AJ816" s="394"/>
      <c r="AK816" s="394"/>
      <c r="AL816" s="394"/>
      <c r="AM816" s="394"/>
      <c r="AN816" s="394"/>
      <c r="AO816" s="394"/>
      <c r="AP816" s="394"/>
      <c r="AQ816" s="394"/>
      <c r="AR816" s="394"/>
      <c r="AS816" s="394"/>
      <c r="AT816" s="498"/>
      <c r="AU816" s="527"/>
      <c r="AV816" s="551"/>
      <c r="AW816" s="551"/>
      <c r="AX816" s="862"/>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8"/>
      <c r="Y817" s="527"/>
      <c r="Z817" s="551"/>
      <c r="AA817" s="551"/>
      <c r="AB817" s="612"/>
      <c r="AC817" s="322"/>
      <c r="AD817" s="363"/>
      <c r="AE817" s="363"/>
      <c r="AF817" s="363"/>
      <c r="AG817" s="383"/>
      <c r="AH817" s="387"/>
      <c r="AI817" s="394"/>
      <c r="AJ817" s="394"/>
      <c r="AK817" s="394"/>
      <c r="AL817" s="394"/>
      <c r="AM817" s="394"/>
      <c r="AN817" s="394"/>
      <c r="AO817" s="394"/>
      <c r="AP817" s="394"/>
      <c r="AQ817" s="394"/>
      <c r="AR817" s="394"/>
      <c r="AS817" s="394"/>
      <c r="AT817" s="498"/>
      <c r="AU817" s="527"/>
      <c r="AV817" s="551"/>
      <c r="AW817" s="551"/>
      <c r="AX817" s="862"/>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8"/>
      <c r="Y818" s="527"/>
      <c r="Z818" s="551"/>
      <c r="AA818" s="551"/>
      <c r="AB818" s="612"/>
      <c r="AC818" s="322"/>
      <c r="AD818" s="363"/>
      <c r="AE818" s="363"/>
      <c r="AF818" s="363"/>
      <c r="AG818" s="383"/>
      <c r="AH818" s="387"/>
      <c r="AI818" s="394"/>
      <c r="AJ818" s="394"/>
      <c r="AK818" s="394"/>
      <c r="AL818" s="394"/>
      <c r="AM818" s="394"/>
      <c r="AN818" s="394"/>
      <c r="AO818" s="394"/>
      <c r="AP818" s="394"/>
      <c r="AQ818" s="394"/>
      <c r="AR818" s="394"/>
      <c r="AS818" s="394"/>
      <c r="AT818" s="498"/>
      <c r="AU818" s="527"/>
      <c r="AV818" s="551"/>
      <c r="AW818" s="551"/>
      <c r="AX818" s="862"/>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8"/>
      <c r="Y819" s="527"/>
      <c r="Z819" s="551"/>
      <c r="AA819" s="551"/>
      <c r="AB819" s="612"/>
      <c r="AC819" s="322"/>
      <c r="AD819" s="363"/>
      <c r="AE819" s="363"/>
      <c r="AF819" s="363"/>
      <c r="AG819" s="383"/>
      <c r="AH819" s="387"/>
      <c r="AI819" s="394"/>
      <c r="AJ819" s="394"/>
      <c r="AK819" s="394"/>
      <c r="AL819" s="394"/>
      <c r="AM819" s="394"/>
      <c r="AN819" s="394"/>
      <c r="AO819" s="394"/>
      <c r="AP819" s="394"/>
      <c r="AQ819" s="394"/>
      <c r="AR819" s="394"/>
      <c r="AS819" s="394"/>
      <c r="AT819" s="498"/>
      <c r="AU819" s="527"/>
      <c r="AV819" s="551"/>
      <c r="AW819" s="551"/>
      <c r="AX819" s="862"/>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8"/>
      <c r="Y820" s="527"/>
      <c r="Z820" s="551"/>
      <c r="AA820" s="551"/>
      <c r="AB820" s="612"/>
      <c r="AC820" s="322"/>
      <c r="AD820" s="363"/>
      <c r="AE820" s="363"/>
      <c r="AF820" s="363"/>
      <c r="AG820" s="383"/>
      <c r="AH820" s="387"/>
      <c r="AI820" s="394"/>
      <c r="AJ820" s="394"/>
      <c r="AK820" s="394"/>
      <c r="AL820" s="394"/>
      <c r="AM820" s="394"/>
      <c r="AN820" s="394"/>
      <c r="AO820" s="394"/>
      <c r="AP820" s="394"/>
      <c r="AQ820" s="394"/>
      <c r="AR820" s="394"/>
      <c r="AS820" s="394"/>
      <c r="AT820" s="498"/>
      <c r="AU820" s="527"/>
      <c r="AV820" s="551"/>
      <c r="AW820" s="551"/>
      <c r="AX820" s="862"/>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8"/>
      <c r="Y821" s="527"/>
      <c r="Z821" s="551"/>
      <c r="AA821" s="551"/>
      <c r="AB821" s="612"/>
      <c r="AC821" s="322"/>
      <c r="AD821" s="363"/>
      <c r="AE821" s="363"/>
      <c r="AF821" s="363"/>
      <c r="AG821" s="383"/>
      <c r="AH821" s="387"/>
      <c r="AI821" s="394"/>
      <c r="AJ821" s="394"/>
      <c r="AK821" s="394"/>
      <c r="AL821" s="394"/>
      <c r="AM821" s="394"/>
      <c r="AN821" s="394"/>
      <c r="AO821" s="394"/>
      <c r="AP821" s="394"/>
      <c r="AQ821" s="394"/>
      <c r="AR821" s="394"/>
      <c r="AS821" s="394"/>
      <c r="AT821" s="498"/>
      <c r="AU821" s="527"/>
      <c r="AV821" s="551"/>
      <c r="AW821" s="551"/>
      <c r="AX821" s="862"/>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8"/>
      <c r="Y822" s="527"/>
      <c r="Z822" s="551"/>
      <c r="AA822" s="551"/>
      <c r="AB822" s="612"/>
      <c r="AC822" s="322"/>
      <c r="AD822" s="363"/>
      <c r="AE822" s="363"/>
      <c r="AF822" s="363"/>
      <c r="AG822" s="383"/>
      <c r="AH822" s="387"/>
      <c r="AI822" s="394"/>
      <c r="AJ822" s="394"/>
      <c r="AK822" s="394"/>
      <c r="AL822" s="394"/>
      <c r="AM822" s="394"/>
      <c r="AN822" s="394"/>
      <c r="AO822" s="394"/>
      <c r="AP822" s="394"/>
      <c r="AQ822" s="394"/>
      <c r="AR822" s="394"/>
      <c r="AS822" s="394"/>
      <c r="AT822" s="498"/>
      <c r="AU822" s="527"/>
      <c r="AV822" s="551"/>
      <c r="AW822" s="551"/>
      <c r="AX822" s="862"/>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8"/>
      <c r="Y823" s="527"/>
      <c r="Z823" s="551"/>
      <c r="AA823" s="551"/>
      <c r="AB823" s="612"/>
      <c r="AC823" s="322"/>
      <c r="AD823" s="363"/>
      <c r="AE823" s="363"/>
      <c r="AF823" s="363"/>
      <c r="AG823" s="383"/>
      <c r="AH823" s="387"/>
      <c r="AI823" s="394"/>
      <c r="AJ823" s="394"/>
      <c r="AK823" s="394"/>
      <c r="AL823" s="394"/>
      <c r="AM823" s="394"/>
      <c r="AN823" s="394"/>
      <c r="AO823" s="394"/>
      <c r="AP823" s="394"/>
      <c r="AQ823" s="394"/>
      <c r="AR823" s="394"/>
      <c r="AS823" s="394"/>
      <c r="AT823" s="498"/>
      <c r="AU823" s="527"/>
      <c r="AV823" s="551"/>
      <c r="AW823" s="551"/>
      <c r="AX823" s="862"/>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8"/>
      <c r="Y824" s="527"/>
      <c r="Z824" s="551"/>
      <c r="AA824" s="551"/>
      <c r="AB824" s="612"/>
      <c r="AC824" s="322"/>
      <c r="AD824" s="363"/>
      <c r="AE824" s="363"/>
      <c r="AF824" s="363"/>
      <c r="AG824" s="383"/>
      <c r="AH824" s="387"/>
      <c r="AI824" s="394"/>
      <c r="AJ824" s="394"/>
      <c r="AK824" s="394"/>
      <c r="AL824" s="394"/>
      <c r="AM824" s="394"/>
      <c r="AN824" s="394"/>
      <c r="AO824" s="394"/>
      <c r="AP824" s="394"/>
      <c r="AQ824" s="394"/>
      <c r="AR824" s="394"/>
      <c r="AS824" s="394"/>
      <c r="AT824" s="498"/>
      <c r="AU824" s="527"/>
      <c r="AV824" s="551"/>
      <c r="AW824" s="551"/>
      <c r="AX824" s="862"/>
      <c r="AY824">
        <f t="shared" si="32"/>
        <v>0</v>
      </c>
    </row>
    <row r="825" spans="1:51" ht="24.75" hidden="1" customHeight="1">
      <c r="A825" s="36"/>
      <c r="B825" s="134"/>
      <c r="C825" s="134"/>
      <c r="D825" s="134"/>
      <c r="E825" s="134"/>
      <c r="F825" s="256"/>
      <c r="G825" s="323" t="s">
        <v>77</v>
      </c>
      <c r="H825" s="364"/>
      <c r="I825" s="364"/>
      <c r="J825" s="364"/>
      <c r="K825" s="364"/>
      <c r="L825" s="388"/>
      <c r="M825" s="395"/>
      <c r="N825" s="395"/>
      <c r="O825" s="395"/>
      <c r="P825" s="395"/>
      <c r="Q825" s="395"/>
      <c r="R825" s="395"/>
      <c r="S825" s="395"/>
      <c r="T825" s="395"/>
      <c r="U825" s="395"/>
      <c r="V825" s="395"/>
      <c r="W825" s="395"/>
      <c r="X825" s="499"/>
      <c r="Y825" s="528">
        <f>SUM(Y815:AB824)</f>
        <v>0</v>
      </c>
      <c r="Z825" s="552"/>
      <c r="AA825" s="552"/>
      <c r="AB825" s="613"/>
      <c r="AC825" s="323" t="s">
        <v>77</v>
      </c>
      <c r="AD825" s="364"/>
      <c r="AE825" s="364"/>
      <c r="AF825" s="364"/>
      <c r="AG825" s="364"/>
      <c r="AH825" s="388"/>
      <c r="AI825" s="395"/>
      <c r="AJ825" s="395"/>
      <c r="AK825" s="395"/>
      <c r="AL825" s="395"/>
      <c r="AM825" s="395"/>
      <c r="AN825" s="395"/>
      <c r="AO825" s="395"/>
      <c r="AP825" s="395"/>
      <c r="AQ825" s="395"/>
      <c r="AR825" s="395"/>
      <c r="AS825" s="395"/>
      <c r="AT825" s="499"/>
      <c r="AU825" s="528">
        <f>SUM(AU815:AX824)</f>
        <v>0</v>
      </c>
      <c r="AV825" s="552"/>
      <c r="AW825" s="552"/>
      <c r="AX825" s="863"/>
      <c r="AY825">
        <f t="shared" si="32"/>
        <v>0</v>
      </c>
    </row>
    <row r="826" spans="1:51" ht="24.75" hidden="1" customHeight="1">
      <c r="A826" s="36"/>
      <c r="B826" s="134"/>
      <c r="C826" s="134"/>
      <c r="D826" s="134"/>
      <c r="E826" s="134"/>
      <c r="F826" s="256"/>
      <c r="G826" s="320" t="s">
        <v>350</v>
      </c>
      <c r="H826" s="361"/>
      <c r="I826" s="361"/>
      <c r="J826" s="361"/>
      <c r="K826" s="361"/>
      <c r="L826" s="361"/>
      <c r="M826" s="361"/>
      <c r="N826" s="361"/>
      <c r="O826" s="361"/>
      <c r="P826" s="361"/>
      <c r="Q826" s="361"/>
      <c r="R826" s="361"/>
      <c r="S826" s="361"/>
      <c r="T826" s="361"/>
      <c r="U826" s="361"/>
      <c r="V826" s="361"/>
      <c r="W826" s="361"/>
      <c r="X826" s="361"/>
      <c r="Y826" s="361"/>
      <c r="Z826" s="361"/>
      <c r="AA826" s="361"/>
      <c r="AB826" s="609"/>
      <c r="AC826" s="320" t="s">
        <v>285</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9"/>
      <c r="AY826">
        <f>COUNTA($G$828,$AC$828)</f>
        <v>0</v>
      </c>
    </row>
    <row r="827" spans="1:51" ht="24.75" hidden="1" customHeight="1">
      <c r="A827" s="36"/>
      <c r="B827" s="134"/>
      <c r="C827" s="134"/>
      <c r="D827" s="134"/>
      <c r="E827" s="134"/>
      <c r="F827" s="256"/>
      <c r="G827" s="163" t="s">
        <v>66</v>
      </c>
      <c r="H827" s="103"/>
      <c r="I827" s="103"/>
      <c r="J827" s="103"/>
      <c r="K827" s="103"/>
      <c r="L827" s="385" t="s">
        <v>69</v>
      </c>
      <c r="M827" s="103"/>
      <c r="N827" s="103"/>
      <c r="O827" s="103"/>
      <c r="P827" s="103"/>
      <c r="Q827" s="103"/>
      <c r="R827" s="103"/>
      <c r="S827" s="103"/>
      <c r="T827" s="103"/>
      <c r="U827" s="103"/>
      <c r="V827" s="103"/>
      <c r="W827" s="103"/>
      <c r="X827" s="248"/>
      <c r="Y827" s="525" t="s">
        <v>74</v>
      </c>
      <c r="Z827" s="549"/>
      <c r="AA827" s="549"/>
      <c r="AB827" s="610"/>
      <c r="AC827" s="163" t="s">
        <v>66</v>
      </c>
      <c r="AD827" s="103"/>
      <c r="AE827" s="103"/>
      <c r="AF827" s="103"/>
      <c r="AG827" s="103"/>
      <c r="AH827" s="385" t="s">
        <v>69</v>
      </c>
      <c r="AI827" s="103"/>
      <c r="AJ827" s="103"/>
      <c r="AK827" s="103"/>
      <c r="AL827" s="103"/>
      <c r="AM827" s="103"/>
      <c r="AN827" s="103"/>
      <c r="AO827" s="103"/>
      <c r="AP827" s="103"/>
      <c r="AQ827" s="103"/>
      <c r="AR827" s="103"/>
      <c r="AS827" s="103"/>
      <c r="AT827" s="248"/>
      <c r="AU827" s="525" t="s">
        <v>74</v>
      </c>
      <c r="AV827" s="549"/>
      <c r="AW827" s="549"/>
      <c r="AX827" s="860"/>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7"/>
      <c r="Y828" s="526"/>
      <c r="Z828" s="550"/>
      <c r="AA828" s="550"/>
      <c r="AB828" s="611"/>
      <c r="AC828" s="321"/>
      <c r="AD828" s="362"/>
      <c r="AE828" s="362"/>
      <c r="AF828" s="362"/>
      <c r="AG828" s="382"/>
      <c r="AH828" s="386"/>
      <c r="AI828" s="393"/>
      <c r="AJ828" s="393"/>
      <c r="AK828" s="393"/>
      <c r="AL828" s="393"/>
      <c r="AM828" s="393"/>
      <c r="AN828" s="393"/>
      <c r="AO828" s="393"/>
      <c r="AP828" s="393"/>
      <c r="AQ828" s="393"/>
      <c r="AR828" s="393"/>
      <c r="AS828" s="393"/>
      <c r="AT828" s="497"/>
      <c r="AU828" s="526"/>
      <c r="AV828" s="550"/>
      <c r="AW828" s="550"/>
      <c r="AX828" s="861"/>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8"/>
      <c r="Y829" s="527"/>
      <c r="Z829" s="551"/>
      <c r="AA829" s="551"/>
      <c r="AB829" s="612"/>
      <c r="AC829" s="322"/>
      <c r="AD829" s="363"/>
      <c r="AE829" s="363"/>
      <c r="AF829" s="363"/>
      <c r="AG829" s="383"/>
      <c r="AH829" s="387"/>
      <c r="AI829" s="394"/>
      <c r="AJ829" s="394"/>
      <c r="AK829" s="394"/>
      <c r="AL829" s="394"/>
      <c r="AM829" s="394"/>
      <c r="AN829" s="394"/>
      <c r="AO829" s="394"/>
      <c r="AP829" s="394"/>
      <c r="AQ829" s="394"/>
      <c r="AR829" s="394"/>
      <c r="AS829" s="394"/>
      <c r="AT829" s="498"/>
      <c r="AU829" s="527"/>
      <c r="AV829" s="551"/>
      <c r="AW829" s="551"/>
      <c r="AX829" s="862"/>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8"/>
      <c r="Y830" s="527"/>
      <c r="Z830" s="551"/>
      <c r="AA830" s="551"/>
      <c r="AB830" s="612"/>
      <c r="AC830" s="322"/>
      <c r="AD830" s="363"/>
      <c r="AE830" s="363"/>
      <c r="AF830" s="363"/>
      <c r="AG830" s="383"/>
      <c r="AH830" s="387"/>
      <c r="AI830" s="394"/>
      <c r="AJ830" s="394"/>
      <c r="AK830" s="394"/>
      <c r="AL830" s="394"/>
      <c r="AM830" s="394"/>
      <c r="AN830" s="394"/>
      <c r="AO830" s="394"/>
      <c r="AP830" s="394"/>
      <c r="AQ830" s="394"/>
      <c r="AR830" s="394"/>
      <c r="AS830" s="394"/>
      <c r="AT830" s="498"/>
      <c r="AU830" s="527"/>
      <c r="AV830" s="551"/>
      <c r="AW830" s="551"/>
      <c r="AX830" s="862"/>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8"/>
      <c r="Y831" s="527"/>
      <c r="Z831" s="551"/>
      <c r="AA831" s="551"/>
      <c r="AB831" s="612"/>
      <c r="AC831" s="322"/>
      <c r="AD831" s="363"/>
      <c r="AE831" s="363"/>
      <c r="AF831" s="363"/>
      <c r="AG831" s="383"/>
      <c r="AH831" s="387"/>
      <c r="AI831" s="394"/>
      <c r="AJ831" s="394"/>
      <c r="AK831" s="394"/>
      <c r="AL831" s="394"/>
      <c r="AM831" s="394"/>
      <c r="AN831" s="394"/>
      <c r="AO831" s="394"/>
      <c r="AP831" s="394"/>
      <c r="AQ831" s="394"/>
      <c r="AR831" s="394"/>
      <c r="AS831" s="394"/>
      <c r="AT831" s="498"/>
      <c r="AU831" s="527"/>
      <c r="AV831" s="551"/>
      <c r="AW831" s="551"/>
      <c r="AX831" s="862"/>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8"/>
      <c r="Y832" s="527"/>
      <c r="Z832" s="551"/>
      <c r="AA832" s="551"/>
      <c r="AB832" s="612"/>
      <c r="AC832" s="322"/>
      <c r="AD832" s="363"/>
      <c r="AE832" s="363"/>
      <c r="AF832" s="363"/>
      <c r="AG832" s="383"/>
      <c r="AH832" s="387"/>
      <c r="AI832" s="394"/>
      <c r="AJ832" s="394"/>
      <c r="AK832" s="394"/>
      <c r="AL832" s="394"/>
      <c r="AM832" s="394"/>
      <c r="AN832" s="394"/>
      <c r="AO832" s="394"/>
      <c r="AP832" s="394"/>
      <c r="AQ832" s="394"/>
      <c r="AR832" s="394"/>
      <c r="AS832" s="394"/>
      <c r="AT832" s="498"/>
      <c r="AU832" s="527"/>
      <c r="AV832" s="551"/>
      <c r="AW832" s="551"/>
      <c r="AX832" s="862"/>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8"/>
      <c r="Y833" s="527"/>
      <c r="Z833" s="551"/>
      <c r="AA833" s="551"/>
      <c r="AB833" s="612"/>
      <c r="AC833" s="322"/>
      <c r="AD833" s="363"/>
      <c r="AE833" s="363"/>
      <c r="AF833" s="363"/>
      <c r="AG833" s="383"/>
      <c r="AH833" s="387"/>
      <c r="AI833" s="394"/>
      <c r="AJ833" s="394"/>
      <c r="AK833" s="394"/>
      <c r="AL833" s="394"/>
      <c r="AM833" s="394"/>
      <c r="AN833" s="394"/>
      <c r="AO833" s="394"/>
      <c r="AP833" s="394"/>
      <c r="AQ833" s="394"/>
      <c r="AR833" s="394"/>
      <c r="AS833" s="394"/>
      <c r="AT833" s="498"/>
      <c r="AU833" s="527"/>
      <c r="AV833" s="551"/>
      <c r="AW833" s="551"/>
      <c r="AX833" s="862"/>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8"/>
      <c r="Y834" s="527"/>
      <c r="Z834" s="551"/>
      <c r="AA834" s="551"/>
      <c r="AB834" s="612"/>
      <c r="AC834" s="322"/>
      <c r="AD834" s="363"/>
      <c r="AE834" s="363"/>
      <c r="AF834" s="363"/>
      <c r="AG834" s="383"/>
      <c r="AH834" s="387"/>
      <c r="AI834" s="394"/>
      <c r="AJ834" s="394"/>
      <c r="AK834" s="394"/>
      <c r="AL834" s="394"/>
      <c r="AM834" s="394"/>
      <c r="AN834" s="394"/>
      <c r="AO834" s="394"/>
      <c r="AP834" s="394"/>
      <c r="AQ834" s="394"/>
      <c r="AR834" s="394"/>
      <c r="AS834" s="394"/>
      <c r="AT834" s="498"/>
      <c r="AU834" s="527"/>
      <c r="AV834" s="551"/>
      <c r="AW834" s="551"/>
      <c r="AX834" s="862"/>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8"/>
      <c r="Y835" s="527"/>
      <c r="Z835" s="551"/>
      <c r="AA835" s="551"/>
      <c r="AB835" s="612"/>
      <c r="AC835" s="322"/>
      <c r="AD835" s="363"/>
      <c r="AE835" s="363"/>
      <c r="AF835" s="363"/>
      <c r="AG835" s="383"/>
      <c r="AH835" s="387"/>
      <c r="AI835" s="394"/>
      <c r="AJ835" s="394"/>
      <c r="AK835" s="394"/>
      <c r="AL835" s="394"/>
      <c r="AM835" s="394"/>
      <c r="AN835" s="394"/>
      <c r="AO835" s="394"/>
      <c r="AP835" s="394"/>
      <c r="AQ835" s="394"/>
      <c r="AR835" s="394"/>
      <c r="AS835" s="394"/>
      <c r="AT835" s="498"/>
      <c r="AU835" s="527"/>
      <c r="AV835" s="551"/>
      <c r="AW835" s="551"/>
      <c r="AX835" s="862"/>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8"/>
      <c r="Y836" s="527"/>
      <c r="Z836" s="551"/>
      <c r="AA836" s="551"/>
      <c r="AB836" s="612"/>
      <c r="AC836" s="322"/>
      <c r="AD836" s="363"/>
      <c r="AE836" s="363"/>
      <c r="AF836" s="363"/>
      <c r="AG836" s="383"/>
      <c r="AH836" s="387"/>
      <c r="AI836" s="394"/>
      <c r="AJ836" s="394"/>
      <c r="AK836" s="394"/>
      <c r="AL836" s="394"/>
      <c r="AM836" s="394"/>
      <c r="AN836" s="394"/>
      <c r="AO836" s="394"/>
      <c r="AP836" s="394"/>
      <c r="AQ836" s="394"/>
      <c r="AR836" s="394"/>
      <c r="AS836" s="394"/>
      <c r="AT836" s="498"/>
      <c r="AU836" s="527"/>
      <c r="AV836" s="551"/>
      <c r="AW836" s="551"/>
      <c r="AX836" s="862"/>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8"/>
      <c r="Y837" s="527"/>
      <c r="Z837" s="551"/>
      <c r="AA837" s="551"/>
      <c r="AB837" s="612"/>
      <c r="AC837" s="322"/>
      <c r="AD837" s="363"/>
      <c r="AE837" s="363"/>
      <c r="AF837" s="363"/>
      <c r="AG837" s="383"/>
      <c r="AH837" s="387"/>
      <c r="AI837" s="394"/>
      <c r="AJ837" s="394"/>
      <c r="AK837" s="394"/>
      <c r="AL837" s="394"/>
      <c r="AM837" s="394"/>
      <c r="AN837" s="394"/>
      <c r="AO837" s="394"/>
      <c r="AP837" s="394"/>
      <c r="AQ837" s="394"/>
      <c r="AR837" s="394"/>
      <c r="AS837" s="394"/>
      <c r="AT837" s="498"/>
      <c r="AU837" s="527"/>
      <c r="AV837" s="551"/>
      <c r="AW837" s="551"/>
      <c r="AX837" s="862"/>
      <c r="AY837">
        <f t="shared" si="33"/>
        <v>0</v>
      </c>
    </row>
    <row r="838" spans="1:51" ht="24.75" hidden="1" customHeight="1">
      <c r="A838" s="36"/>
      <c r="B838" s="134"/>
      <c r="C838" s="134"/>
      <c r="D838" s="134"/>
      <c r="E838" s="134"/>
      <c r="F838" s="256"/>
      <c r="G838" s="323" t="s">
        <v>77</v>
      </c>
      <c r="H838" s="364"/>
      <c r="I838" s="364"/>
      <c r="J838" s="364"/>
      <c r="K838" s="364"/>
      <c r="L838" s="388"/>
      <c r="M838" s="395"/>
      <c r="N838" s="395"/>
      <c r="O838" s="395"/>
      <c r="P838" s="395"/>
      <c r="Q838" s="395"/>
      <c r="R838" s="395"/>
      <c r="S838" s="395"/>
      <c r="T838" s="395"/>
      <c r="U838" s="395"/>
      <c r="V838" s="395"/>
      <c r="W838" s="395"/>
      <c r="X838" s="499"/>
      <c r="Y838" s="528">
        <f>SUM(Y828:AB837)</f>
        <v>0</v>
      </c>
      <c r="Z838" s="552"/>
      <c r="AA838" s="552"/>
      <c r="AB838" s="613"/>
      <c r="AC838" s="323" t="s">
        <v>77</v>
      </c>
      <c r="AD838" s="364"/>
      <c r="AE838" s="364"/>
      <c r="AF838" s="364"/>
      <c r="AG838" s="364"/>
      <c r="AH838" s="388"/>
      <c r="AI838" s="395"/>
      <c r="AJ838" s="395"/>
      <c r="AK838" s="395"/>
      <c r="AL838" s="395"/>
      <c r="AM838" s="395"/>
      <c r="AN838" s="395"/>
      <c r="AO838" s="395"/>
      <c r="AP838" s="395"/>
      <c r="AQ838" s="395"/>
      <c r="AR838" s="395"/>
      <c r="AS838" s="395"/>
      <c r="AT838" s="499"/>
      <c r="AU838" s="528">
        <f>SUM(AU828:AX837)</f>
        <v>0</v>
      </c>
      <c r="AV838" s="552"/>
      <c r="AW838" s="552"/>
      <c r="AX838" s="863"/>
      <c r="AY838">
        <f t="shared" si="33"/>
        <v>0</v>
      </c>
    </row>
    <row r="839" spans="1:51" ht="24.75" hidden="1" customHeight="1">
      <c r="A839" s="63" t="s">
        <v>250</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2"/>
      <c r="AL839" s="734" t="s">
        <v>405</v>
      </c>
      <c r="AM839" s="738"/>
      <c r="AN839" s="738"/>
      <c r="AO839" s="742" t="s">
        <v>398</v>
      </c>
      <c r="AP839" s="738"/>
      <c r="AQ839" s="738"/>
      <c r="AR839" s="738"/>
      <c r="AS839" s="738"/>
      <c r="AT839" s="738"/>
      <c r="AU839" s="738"/>
      <c r="AV839" s="738"/>
      <c r="AW839" s="738"/>
      <c r="AX839" s="864"/>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9"/>
      <c r="Z840" s="529"/>
      <c r="AA840" s="529"/>
      <c r="AB840" s="529"/>
      <c r="AC840" s="104"/>
      <c r="AD840" s="104"/>
      <c r="AE840" s="104"/>
      <c r="AF840" s="104"/>
      <c r="AG840" s="104"/>
      <c r="AH840" s="389"/>
      <c r="AI840" s="104"/>
      <c r="AJ840" s="104"/>
      <c r="AK840" s="104"/>
      <c r="AL840" s="104"/>
      <c r="AM840" s="104"/>
      <c r="AN840" s="104"/>
      <c r="AO840" s="104"/>
      <c r="AP840" s="104"/>
      <c r="AQ840" s="104"/>
      <c r="AR840" s="104"/>
      <c r="AS840" s="104"/>
      <c r="AT840" s="104"/>
      <c r="AU840" s="529"/>
      <c r="AV840" s="529"/>
      <c r="AW840" s="529"/>
      <c r="AX840" s="529"/>
    </row>
    <row r="841" spans="1:51" ht="24.75" customHeight="1"/>
    <row r="842" spans="1:51" ht="24.75" customHeight="1">
      <c r="A842" s="2"/>
      <c r="B842" s="136" t="s">
        <v>87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7</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86</v>
      </c>
      <c r="D844" s="65"/>
      <c r="E844" s="65"/>
      <c r="F844" s="65"/>
      <c r="G844" s="65"/>
      <c r="H844" s="65"/>
      <c r="I844" s="65"/>
      <c r="J844" s="166" t="s">
        <v>88</v>
      </c>
      <c r="K844" s="60"/>
      <c r="L844" s="60"/>
      <c r="M844" s="60"/>
      <c r="N844" s="60"/>
      <c r="O844" s="60"/>
      <c r="P844" s="65" t="s">
        <v>19</v>
      </c>
      <c r="Q844" s="65"/>
      <c r="R844" s="65"/>
      <c r="S844" s="65"/>
      <c r="T844" s="65"/>
      <c r="U844" s="65"/>
      <c r="V844" s="65"/>
      <c r="W844" s="65"/>
      <c r="X844" s="65"/>
      <c r="Y844" s="447" t="s">
        <v>364</v>
      </c>
      <c r="Z844" s="447"/>
      <c r="AA844" s="447"/>
      <c r="AB844" s="447"/>
      <c r="AC844" s="166" t="s">
        <v>307</v>
      </c>
      <c r="AD844" s="166"/>
      <c r="AE844" s="166"/>
      <c r="AF844" s="166"/>
      <c r="AG844" s="166"/>
      <c r="AH844" s="447" t="s">
        <v>417</v>
      </c>
      <c r="AI844" s="65"/>
      <c r="AJ844" s="65"/>
      <c r="AK844" s="65"/>
      <c r="AL844" s="65" t="s">
        <v>20</v>
      </c>
      <c r="AM844" s="65"/>
      <c r="AN844" s="65"/>
      <c r="AO844" s="583"/>
      <c r="AP844" s="166" t="s">
        <v>368</v>
      </c>
      <c r="AQ844" s="166"/>
      <c r="AR844" s="166"/>
      <c r="AS844" s="166"/>
      <c r="AT844" s="166"/>
      <c r="AU844" s="166"/>
      <c r="AV844" s="166"/>
      <c r="AW844" s="166"/>
      <c r="AX844" s="166"/>
    </row>
    <row r="845" spans="1:51" ht="49.5" customHeight="1">
      <c r="A845" s="66">
        <v>1</v>
      </c>
      <c r="B845" s="66">
        <v>1</v>
      </c>
      <c r="C845" s="165" t="s">
        <v>536</v>
      </c>
      <c r="D845" s="165"/>
      <c r="E845" s="165"/>
      <c r="F845" s="165"/>
      <c r="G845" s="165"/>
      <c r="H845" s="165"/>
      <c r="I845" s="165"/>
      <c r="J845" s="380">
        <v>1010005005059</v>
      </c>
      <c r="K845" s="380"/>
      <c r="L845" s="380"/>
      <c r="M845" s="380"/>
      <c r="N845" s="380"/>
      <c r="O845" s="380"/>
      <c r="P845" s="443" t="s">
        <v>667</v>
      </c>
      <c r="Q845" s="443"/>
      <c r="R845" s="443"/>
      <c r="S845" s="443"/>
      <c r="T845" s="443"/>
      <c r="U845" s="443"/>
      <c r="V845" s="443"/>
      <c r="W845" s="443"/>
      <c r="X845" s="443"/>
      <c r="Y845" s="530">
        <v>9</v>
      </c>
      <c r="Z845" s="553"/>
      <c r="AA845" s="553"/>
      <c r="AB845" s="614"/>
      <c r="AC845" s="636" t="s">
        <v>424</v>
      </c>
      <c r="AD845" s="659"/>
      <c r="AE845" s="659"/>
      <c r="AF845" s="659"/>
      <c r="AG845" s="659"/>
      <c r="AH845" s="722">
        <v>1</v>
      </c>
      <c r="AI845" s="722"/>
      <c r="AJ845" s="722"/>
      <c r="AK845" s="722"/>
      <c r="AL845" s="735">
        <v>99.9</v>
      </c>
      <c r="AM845" s="739"/>
      <c r="AN845" s="739"/>
      <c r="AO845" s="743"/>
      <c r="AP845" s="203" t="s">
        <v>440</v>
      </c>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4"/>
      <c r="Q846" s="444"/>
      <c r="R846" s="444"/>
      <c r="S846" s="444"/>
      <c r="T846" s="444"/>
      <c r="U846" s="444"/>
      <c r="V846" s="444"/>
      <c r="W846" s="444"/>
      <c r="X846" s="444"/>
      <c r="Y846" s="530"/>
      <c r="Z846" s="553"/>
      <c r="AA846" s="553"/>
      <c r="AB846" s="614"/>
      <c r="AC846" s="637"/>
      <c r="AD846" s="660"/>
      <c r="AE846" s="660"/>
      <c r="AF846" s="660"/>
      <c r="AG846" s="660"/>
      <c r="AH846" s="722"/>
      <c r="AI846" s="722"/>
      <c r="AJ846" s="722"/>
      <c r="AK846" s="722"/>
      <c r="AL846" s="735"/>
      <c r="AM846" s="739"/>
      <c r="AN846" s="739"/>
      <c r="AO846" s="743"/>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4"/>
      <c r="Q847" s="444"/>
      <c r="R847" s="444"/>
      <c r="S847" s="444"/>
      <c r="T847" s="444"/>
      <c r="U847" s="444"/>
      <c r="V847" s="444"/>
      <c r="W847" s="444"/>
      <c r="X847" s="444"/>
      <c r="Y847" s="530"/>
      <c r="Z847" s="553"/>
      <c r="AA847" s="553"/>
      <c r="AB847" s="614"/>
      <c r="AC847" s="637"/>
      <c r="AD847" s="660"/>
      <c r="AE847" s="660"/>
      <c r="AF847" s="660"/>
      <c r="AG847" s="660"/>
      <c r="AH847" s="723"/>
      <c r="AI847" s="723"/>
      <c r="AJ847" s="723"/>
      <c r="AK847" s="723"/>
      <c r="AL847" s="735"/>
      <c r="AM847" s="739"/>
      <c r="AN847" s="739"/>
      <c r="AO847" s="743"/>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4"/>
      <c r="Q848" s="444"/>
      <c r="R848" s="444"/>
      <c r="S848" s="444"/>
      <c r="T848" s="444"/>
      <c r="U848" s="444"/>
      <c r="V848" s="444"/>
      <c r="W848" s="444"/>
      <c r="X848" s="444"/>
      <c r="Y848" s="530"/>
      <c r="Z848" s="553"/>
      <c r="AA848" s="553"/>
      <c r="AB848" s="614"/>
      <c r="AC848" s="637"/>
      <c r="AD848" s="660"/>
      <c r="AE848" s="660"/>
      <c r="AF848" s="660"/>
      <c r="AG848" s="660"/>
      <c r="AH848" s="723"/>
      <c r="AI848" s="723"/>
      <c r="AJ848" s="723"/>
      <c r="AK848" s="723"/>
      <c r="AL848" s="735"/>
      <c r="AM848" s="739"/>
      <c r="AN848" s="739"/>
      <c r="AO848" s="743"/>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4"/>
      <c r="Q849" s="444"/>
      <c r="R849" s="444"/>
      <c r="S849" s="444"/>
      <c r="T849" s="444"/>
      <c r="U849" s="444"/>
      <c r="V849" s="444"/>
      <c r="W849" s="444"/>
      <c r="X849" s="444"/>
      <c r="Y849" s="530"/>
      <c r="Z849" s="553"/>
      <c r="AA849" s="553"/>
      <c r="AB849" s="614"/>
      <c r="AC849" s="637"/>
      <c r="AD849" s="660"/>
      <c r="AE849" s="660"/>
      <c r="AF849" s="660"/>
      <c r="AG849" s="660"/>
      <c r="AH849" s="723"/>
      <c r="AI849" s="723"/>
      <c r="AJ849" s="723"/>
      <c r="AK849" s="723"/>
      <c r="AL849" s="735"/>
      <c r="AM849" s="739"/>
      <c r="AN849" s="739"/>
      <c r="AO849" s="743"/>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4"/>
      <c r="Q850" s="444"/>
      <c r="R850" s="444"/>
      <c r="S850" s="444"/>
      <c r="T850" s="444"/>
      <c r="U850" s="444"/>
      <c r="V850" s="444"/>
      <c r="W850" s="444"/>
      <c r="X850" s="444"/>
      <c r="Y850" s="530"/>
      <c r="Z850" s="553"/>
      <c r="AA850" s="553"/>
      <c r="AB850" s="614"/>
      <c r="AC850" s="637"/>
      <c r="AD850" s="660"/>
      <c r="AE850" s="660"/>
      <c r="AF850" s="660"/>
      <c r="AG850" s="660"/>
      <c r="AH850" s="723"/>
      <c r="AI850" s="723"/>
      <c r="AJ850" s="723"/>
      <c r="AK850" s="723"/>
      <c r="AL850" s="735"/>
      <c r="AM850" s="739"/>
      <c r="AN850" s="739"/>
      <c r="AO850" s="743"/>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4"/>
      <c r="Q851" s="444"/>
      <c r="R851" s="444"/>
      <c r="S851" s="444"/>
      <c r="T851" s="444"/>
      <c r="U851" s="444"/>
      <c r="V851" s="444"/>
      <c r="W851" s="444"/>
      <c r="X851" s="444"/>
      <c r="Y851" s="530"/>
      <c r="Z851" s="553"/>
      <c r="AA851" s="553"/>
      <c r="AB851" s="614"/>
      <c r="AC851" s="637"/>
      <c r="AD851" s="660"/>
      <c r="AE851" s="660"/>
      <c r="AF851" s="660"/>
      <c r="AG851" s="660"/>
      <c r="AH851" s="723"/>
      <c r="AI851" s="723"/>
      <c r="AJ851" s="723"/>
      <c r="AK851" s="723"/>
      <c r="AL851" s="735"/>
      <c r="AM851" s="739"/>
      <c r="AN851" s="739"/>
      <c r="AO851" s="743"/>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4"/>
      <c r="Q852" s="444"/>
      <c r="R852" s="444"/>
      <c r="S852" s="444"/>
      <c r="T852" s="444"/>
      <c r="U852" s="444"/>
      <c r="V852" s="444"/>
      <c r="W852" s="444"/>
      <c r="X852" s="444"/>
      <c r="Y852" s="530"/>
      <c r="Z852" s="553"/>
      <c r="AA852" s="553"/>
      <c r="AB852" s="614"/>
      <c r="AC852" s="637"/>
      <c r="AD852" s="660"/>
      <c r="AE852" s="660"/>
      <c r="AF852" s="660"/>
      <c r="AG852" s="660"/>
      <c r="AH852" s="723"/>
      <c r="AI852" s="723"/>
      <c r="AJ852" s="723"/>
      <c r="AK852" s="723"/>
      <c r="AL852" s="735"/>
      <c r="AM852" s="739"/>
      <c r="AN852" s="739"/>
      <c r="AO852" s="743"/>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4"/>
      <c r="Q853" s="444"/>
      <c r="R853" s="444"/>
      <c r="S853" s="444"/>
      <c r="T853" s="444"/>
      <c r="U853" s="444"/>
      <c r="V853" s="444"/>
      <c r="W853" s="444"/>
      <c r="X853" s="444"/>
      <c r="Y853" s="530"/>
      <c r="Z853" s="553"/>
      <c r="AA853" s="553"/>
      <c r="AB853" s="614"/>
      <c r="AC853" s="637"/>
      <c r="AD853" s="660"/>
      <c r="AE853" s="660"/>
      <c r="AF853" s="660"/>
      <c r="AG853" s="660"/>
      <c r="AH853" s="723"/>
      <c r="AI853" s="723"/>
      <c r="AJ853" s="723"/>
      <c r="AK853" s="723"/>
      <c r="AL853" s="735"/>
      <c r="AM853" s="739"/>
      <c r="AN853" s="739"/>
      <c r="AO853" s="743"/>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4"/>
      <c r="Q854" s="444"/>
      <c r="R854" s="444"/>
      <c r="S854" s="444"/>
      <c r="T854" s="444"/>
      <c r="U854" s="444"/>
      <c r="V854" s="444"/>
      <c r="W854" s="444"/>
      <c r="X854" s="444"/>
      <c r="Y854" s="530"/>
      <c r="Z854" s="553"/>
      <c r="AA854" s="553"/>
      <c r="AB854" s="614"/>
      <c r="AC854" s="637"/>
      <c r="AD854" s="660"/>
      <c r="AE854" s="660"/>
      <c r="AF854" s="660"/>
      <c r="AG854" s="660"/>
      <c r="AH854" s="723"/>
      <c r="AI854" s="723"/>
      <c r="AJ854" s="723"/>
      <c r="AK854" s="723"/>
      <c r="AL854" s="735"/>
      <c r="AM854" s="739"/>
      <c r="AN854" s="739"/>
      <c r="AO854" s="743"/>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4"/>
      <c r="Q855" s="444"/>
      <c r="R855" s="444"/>
      <c r="S855" s="444"/>
      <c r="T855" s="444"/>
      <c r="U855" s="444"/>
      <c r="V855" s="444"/>
      <c r="W855" s="444"/>
      <c r="X855" s="444"/>
      <c r="Y855" s="530"/>
      <c r="Z855" s="553"/>
      <c r="AA855" s="553"/>
      <c r="AB855" s="614"/>
      <c r="AC855" s="637"/>
      <c r="AD855" s="660"/>
      <c r="AE855" s="660"/>
      <c r="AF855" s="660"/>
      <c r="AG855" s="660"/>
      <c r="AH855" s="723"/>
      <c r="AI855" s="723"/>
      <c r="AJ855" s="723"/>
      <c r="AK855" s="723"/>
      <c r="AL855" s="735"/>
      <c r="AM855" s="739"/>
      <c r="AN855" s="739"/>
      <c r="AO855" s="743"/>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4"/>
      <c r="Q856" s="444"/>
      <c r="R856" s="444"/>
      <c r="S856" s="444"/>
      <c r="T856" s="444"/>
      <c r="U856" s="444"/>
      <c r="V856" s="444"/>
      <c r="W856" s="444"/>
      <c r="X856" s="444"/>
      <c r="Y856" s="530"/>
      <c r="Z856" s="553"/>
      <c r="AA856" s="553"/>
      <c r="AB856" s="614"/>
      <c r="AC856" s="637"/>
      <c r="AD856" s="660"/>
      <c r="AE856" s="660"/>
      <c r="AF856" s="660"/>
      <c r="AG856" s="660"/>
      <c r="AH856" s="723"/>
      <c r="AI856" s="723"/>
      <c r="AJ856" s="723"/>
      <c r="AK856" s="723"/>
      <c r="AL856" s="735"/>
      <c r="AM856" s="739"/>
      <c r="AN856" s="739"/>
      <c r="AO856" s="743"/>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4"/>
      <c r="Q857" s="444"/>
      <c r="R857" s="444"/>
      <c r="S857" s="444"/>
      <c r="T857" s="444"/>
      <c r="U857" s="444"/>
      <c r="V857" s="444"/>
      <c r="W857" s="444"/>
      <c r="X857" s="444"/>
      <c r="Y857" s="530"/>
      <c r="Z857" s="553"/>
      <c r="AA857" s="553"/>
      <c r="AB857" s="614"/>
      <c r="AC857" s="637"/>
      <c r="AD857" s="660"/>
      <c r="AE857" s="660"/>
      <c r="AF857" s="660"/>
      <c r="AG857" s="660"/>
      <c r="AH857" s="723"/>
      <c r="AI857" s="723"/>
      <c r="AJ857" s="723"/>
      <c r="AK857" s="723"/>
      <c r="AL857" s="735"/>
      <c r="AM857" s="739"/>
      <c r="AN857" s="739"/>
      <c r="AO857" s="743"/>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4"/>
      <c r="Q858" s="444"/>
      <c r="R858" s="444"/>
      <c r="S858" s="444"/>
      <c r="T858" s="444"/>
      <c r="U858" s="444"/>
      <c r="V858" s="444"/>
      <c r="W858" s="444"/>
      <c r="X858" s="444"/>
      <c r="Y858" s="530"/>
      <c r="Z858" s="553"/>
      <c r="AA858" s="553"/>
      <c r="AB858" s="614"/>
      <c r="AC858" s="637"/>
      <c r="AD858" s="660"/>
      <c r="AE858" s="660"/>
      <c r="AF858" s="660"/>
      <c r="AG858" s="660"/>
      <c r="AH858" s="723"/>
      <c r="AI858" s="723"/>
      <c r="AJ858" s="723"/>
      <c r="AK858" s="723"/>
      <c r="AL858" s="735"/>
      <c r="AM858" s="739"/>
      <c r="AN858" s="739"/>
      <c r="AO858" s="743"/>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4"/>
      <c r="Q859" s="444"/>
      <c r="R859" s="444"/>
      <c r="S859" s="444"/>
      <c r="T859" s="444"/>
      <c r="U859" s="444"/>
      <c r="V859" s="444"/>
      <c r="W859" s="444"/>
      <c r="X859" s="444"/>
      <c r="Y859" s="530"/>
      <c r="Z859" s="553"/>
      <c r="AA859" s="553"/>
      <c r="AB859" s="614"/>
      <c r="AC859" s="637"/>
      <c r="AD859" s="660"/>
      <c r="AE859" s="660"/>
      <c r="AF859" s="660"/>
      <c r="AG859" s="660"/>
      <c r="AH859" s="723"/>
      <c r="AI859" s="723"/>
      <c r="AJ859" s="723"/>
      <c r="AK859" s="723"/>
      <c r="AL859" s="735"/>
      <c r="AM859" s="739"/>
      <c r="AN859" s="739"/>
      <c r="AO859" s="743"/>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4"/>
      <c r="Q860" s="444"/>
      <c r="R860" s="444"/>
      <c r="S860" s="444"/>
      <c r="T860" s="444"/>
      <c r="U860" s="444"/>
      <c r="V860" s="444"/>
      <c r="W860" s="444"/>
      <c r="X860" s="444"/>
      <c r="Y860" s="530"/>
      <c r="Z860" s="553"/>
      <c r="AA860" s="553"/>
      <c r="AB860" s="614"/>
      <c r="AC860" s="637"/>
      <c r="AD860" s="660"/>
      <c r="AE860" s="660"/>
      <c r="AF860" s="660"/>
      <c r="AG860" s="660"/>
      <c r="AH860" s="723"/>
      <c r="AI860" s="723"/>
      <c r="AJ860" s="723"/>
      <c r="AK860" s="723"/>
      <c r="AL860" s="735"/>
      <c r="AM860" s="739"/>
      <c r="AN860" s="739"/>
      <c r="AO860" s="743"/>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4"/>
      <c r="Q861" s="444"/>
      <c r="R861" s="444"/>
      <c r="S861" s="444"/>
      <c r="T861" s="444"/>
      <c r="U861" s="444"/>
      <c r="V861" s="444"/>
      <c r="W861" s="444"/>
      <c r="X861" s="444"/>
      <c r="Y861" s="530"/>
      <c r="Z861" s="553"/>
      <c r="AA861" s="553"/>
      <c r="AB861" s="614"/>
      <c r="AC861" s="637"/>
      <c r="AD861" s="660"/>
      <c r="AE861" s="660"/>
      <c r="AF861" s="660"/>
      <c r="AG861" s="660"/>
      <c r="AH861" s="723"/>
      <c r="AI861" s="723"/>
      <c r="AJ861" s="723"/>
      <c r="AK861" s="723"/>
      <c r="AL861" s="735"/>
      <c r="AM861" s="739"/>
      <c r="AN861" s="739"/>
      <c r="AO861" s="743"/>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4"/>
      <c r="Q862" s="444"/>
      <c r="R862" s="444"/>
      <c r="S862" s="444"/>
      <c r="T862" s="444"/>
      <c r="U862" s="444"/>
      <c r="V862" s="444"/>
      <c r="W862" s="444"/>
      <c r="X862" s="444"/>
      <c r="Y862" s="530"/>
      <c r="Z862" s="553"/>
      <c r="AA862" s="553"/>
      <c r="AB862" s="614"/>
      <c r="AC862" s="637"/>
      <c r="AD862" s="660"/>
      <c r="AE862" s="660"/>
      <c r="AF862" s="660"/>
      <c r="AG862" s="660"/>
      <c r="AH862" s="723"/>
      <c r="AI862" s="723"/>
      <c r="AJ862" s="723"/>
      <c r="AK862" s="723"/>
      <c r="AL862" s="735"/>
      <c r="AM862" s="739"/>
      <c r="AN862" s="739"/>
      <c r="AO862" s="743"/>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4"/>
      <c r="Q863" s="444"/>
      <c r="R863" s="444"/>
      <c r="S863" s="444"/>
      <c r="T863" s="444"/>
      <c r="U863" s="444"/>
      <c r="V863" s="444"/>
      <c r="W863" s="444"/>
      <c r="X863" s="444"/>
      <c r="Y863" s="530"/>
      <c r="Z863" s="553"/>
      <c r="AA863" s="553"/>
      <c r="AB863" s="614"/>
      <c r="AC863" s="637"/>
      <c r="AD863" s="660"/>
      <c r="AE863" s="660"/>
      <c r="AF863" s="660"/>
      <c r="AG863" s="660"/>
      <c r="AH863" s="723"/>
      <c r="AI863" s="723"/>
      <c r="AJ863" s="723"/>
      <c r="AK863" s="723"/>
      <c r="AL863" s="735"/>
      <c r="AM863" s="739"/>
      <c r="AN863" s="739"/>
      <c r="AO863" s="743"/>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4"/>
      <c r="Q864" s="444"/>
      <c r="R864" s="444"/>
      <c r="S864" s="444"/>
      <c r="T864" s="444"/>
      <c r="U864" s="444"/>
      <c r="V864" s="444"/>
      <c r="W864" s="444"/>
      <c r="X864" s="444"/>
      <c r="Y864" s="530"/>
      <c r="Z864" s="553"/>
      <c r="AA864" s="553"/>
      <c r="AB864" s="614"/>
      <c r="AC864" s="637"/>
      <c r="AD864" s="660"/>
      <c r="AE864" s="660"/>
      <c r="AF864" s="660"/>
      <c r="AG864" s="660"/>
      <c r="AH864" s="723"/>
      <c r="AI864" s="723"/>
      <c r="AJ864" s="723"/>
      <c r="AK864" s="723"/>
      <c r="AL864" s="735"/>
      <c r="AM864" s="739"/>
      <c r="AN864" s="739"/>
      <c r="AO864" s="743"/>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4"/>
      <c r="Q865" s="444"/>
      <c r="R865" s="444"/>
      <c r="S865" s="444"/>
      <c r="T865" s="444"/>
      <c r="U865" s="444"/>
      <c r="V865" s="444"/>
      <c r="W865" s="444"/>
      <c r="X865" s="444"/>
      <c r="Y865" s="530"/>
      <c r="Z865" s="553"/>
      <c r="AA865" s="553"/>
      <c r="AB865" s="614"/>
      <c r="AC865" s="637"/>
      <c r="AD865" s="660"/>
      <c r="AE865" s="660"/>
      <c r="AF865" s="660"/>
      <c r="AG865" s="660"/>
      <c r="AH865" s="723"/>
      <c r="AI865" s="723"/>
      <c r="AJ865" s="723"/>
      <c r="AK865" s="723"/>
      <c r="AL865" s="735"/>
      <c r="AM865" s="739"/>
      <c r="AN865" s="739"/>
      <c r="AO865" s="743"/>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4"/>
      <c r="Q866" s="444"/>
      <c r="R866" s="444"/>
      <c r="S866" s="444"/>
      <c r="T866" s="444"/>
      <c r="U866" s="444"/>
      <c r="V866" s="444"/>
      <c r="W866" s="444"/>
      <c r="X866" s="444"/>
      <c r="Y866" s="530"/>
      <c r="Z866" s="553"/>
      <c r="AA866" s="553"/>
      <c r="AB866" s="614"/>
      <c r="AC866" s="637"/>
      <c r="AD866" s="660"/>
      <c r="AE866" s="660"/>
      <c r="AF866" s="660"/>
      <c r="AG866" s="660"/>
      <c r="AH866" s="723"/>
      <c r="AI866" s="723"/>
      <c r="AJ866" s="723"/>
      <c r="AK866" s="723"/>
      <c r="AL866" s="735"/>
      <c r="AM866" s="739"/>
      <c r="AN866" s="739"/>
      <c r="AO866" s="743"/>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4"/>
      <c r="Q867" s="444"/>
      <c r="R867" s="444"/>
      <c r="S867" s="444"/>
      <c r="T867" s="444"/>
      <c r="U867" s="444"/>
      <c r="V867" s="444"/>
      <c r="W867" s="444"/>
      <c r="X867" s="444"/>
      <c r="Y867" s="530"/>
      <c r="Z867" s="553"/>
      <c r="AA867" s="553"/>
      <c r="AB867" s="614"/>
      <c r="AC867" s="637"/>
      <c r="AD867" s="660"/>
      <c r="AE867" s="660"/>
      <c r="AF867" s="660"/>
      <c r="AG867" s="660"/>
      <c r="AH867" s="723"/>
      <c r="AI867" s="723"/>
      <c r="AJ867" s="723"/>
      <c r="AK867" s="723"/>
      <c r="AL867" s="735"/>
      <c r="AM867" s="739"/>
      <c r="AN867" s="739"/>
      <c r="AO867" s="743"/>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4"/>
      <c r="Q868" s="444"/>
      <c r="R868" s="444"/>
      <c r="S868" s="444"/>
      <c r="T868" s="444"/>
      <c r="U868" s="444"/>
      <c r="V868" s="444"/>
      <c r="W868" s="444"/>
      <c r="X868" s="444"/>
      <c r="Y868" s="530"/>
      <c r="Z868" s="553"/>
      <c r="AA868" s="553"/>
      <c r="AB868" s="614"/>
      <c r="AC868" s="637"/>
      <c r="AD868" s="660"/>
      <c r="AE868" s="660"/>
      <c r="AF868" s="660"/>
      <c r="AG868" s="660"/>
      <c r="AH868" s="723"/>
      <c r="AI868" s="723"/>
      <c r="AJ868" s="723"/>
      <c r="AK868" s="723"/>
      <c r="AL868" s="735"/>
      <c r="AM868" s="739"/>
      <c r="AN868" s="739"/>
      <c r="AO868" s="743"/>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4"/>
      <c r="Q869" s="444"/>
      <c r="R869" s="444"/>
      <c r="S869" s="444"/>
      <c r="T869" s="444"/>
      <c r="U869" s="444"/>
      <c r="V869" s="444"/>
      <c r="W869" s="444"/>
      <c r="X869" s="444"/>
      <c r="Y869" s="530"/>
      <c r="Z869" s="553"/>
      <c r="AA869" s="553"/>
      <c r="AB869" s="614"/>
      <c r="AC869" s="637"/>
      <c r="AD869" s="660"/>
      <c r="AE869" s="660"/>
      <c r="AF869" s="660"/>
      <c r="AG869" s="660"/>
      <c r="AH869" s="723"/>
      <c r="AI869" s="723"/>
      <c r="AJ869" s="723"/>
      <c r="AK869" s="723"/>
      <c r="AL869" s="735"/>
      <c r="AM869" s="739"/>
      <c r="AN869" s="739"/>
      <c r="AO869" s="743"/>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4"/>
      <c r="Q870" s="444"/>
      <c r="R870" s="444"/>
      <c r="S870" s="444"/>
      <c r="T870" s="444"/>
      <c r="U870" s="444"/>
      <c r="V870" s="444"/>
      <c r="W870" s="444"/>
      <c r="X870" s="444"/>
      <c r="Y870" s="530"/>
      <c r="Z870" s="553"/>
      <c r="AA870" s="553"/>
      <c r="AB870" s="614"/>
      <c r="AC870" s="637"/>
      <c r="AD870" s="660"/>
      <c r="AE870" s="660"/>
      <c r="AF870" s="660"/>
      <c r="AG870" s="660"/>
      <c r="AH870" s="723"/>
      <c r="AI870" s="723"/>
      <c r="AJ870" s="723"/>
      <c r="AK870" s="723"/>
      <c r="AL870" s="735"/>
      <c r="AM870" s="739"/>
      <c r="AN870" s="739"/>
      <c r="AO870" s="743"/>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4"/>
      <c r="Q871" s="444"/>
      <c r="R871" s="444"/>
      <c r="S871" s="444"/>
      <c r="T871" s="444"/>
      <c r="U871" s="444"/>
      <c r="V871" s="444"/>
      <c r="W871" s="444"/>
      <c r="X871" s="444"/>
      <c r="Y871" s="530"/>
      <c r="Z871" s="553"/>
      <c r="AA871" s="553"/>
      <c r="AB871" s="614"/>
      <c r="AC871" s="637"/>
      <c r="AD871" s="660"/>
      <c r="AE871" s="660"/>
      <c r="AF871" s="660"/>
      <c r="AG871" s="660"/>
      <c r="AH871" s="723"/>
      <c r="AI871" s="723"/>
      <c r="AJ871" s="723"/>
      <c r="AK871" s="723"/>
      <c r="AL871" s="735"/>
      <c r="AM871" s="739"/>
      <c r="AN871" s="739"/>
      <c r="AO871" s="743"/>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4"/>
      <c r="Q872" s="444"/>
      <c r="R872" s="444"/>
      <c r="S872" s="444"/>
      <c r="T872" s="444"/>
      <c r="U872" s="444"/>
      <c r="V872" s="444"/>
      <c r="W872" s="444"/>
      <c r="X872" s="444"/>
      <c r="Y872" s="530"/>
      <c r="Z872" s="553"/>
      <c r="AA872" s="553"/>
      <c r="AB872" s="614"/>
      <c r="AC872" s="637"/>
      <c r="AD872" s="660"/>
      <c r="AE872" s="660"/>
      <c r="AF872" s="660"/>
      <c r="AG872" s="660"/>
      <c r="AH872" s="723"/>
      <c r="AI872" s="723"/>
      <c r="AJ872" s="723"/>
      <c r="AK872" s="723"/>
      <c r="AL872" s="735"/>
      <c r="AM872" s="739"/>
      <c r="AN872" s="739"/>
      <c r="AO872" s="743"/>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4"/>
      <c r="Q873" s="444"/>
      <c r="R873" s="444"/>
      <c r="S873" s="444"/>
      <c r="T873" s="444"/>
      <c r="U873" s="444"/>
      <c r="V873" s="444"/>
      <c r="W873" s="444"/>
      <c r="X873" s="444"/>
      <c r="Y873" s="530"/>
      <c r="Z873" s="553"/>
      <c r="AA873" s="553"/>
      <c r="AB873" s="614"/>
      <c r="AC873" s="637"/>
      <c r="AD873" s="660"/>
      <c r="AE873" s="660"/>
      <c r="AF873" s="660"/>
      <c r="AG873" s="660"/>
      <c r="AH873" s="723"/>
      <c r="AI873" s="723"/>
      <c r="AJ873" s="723"/>
      <c r="AK873" s="723"/>
      <c r="AL873" s="735"/>
      <c r="AM873" s="739"/>
      <c r="AN873" s="739"/>
      <c r="AO873" s="743"/>
      <c r="AP873" s="203"/>
      <c r="AQ873" s="203"/>
      <c r="AR873" s="203"/>
      <c r="AS873" s="203"/>
      <c r="AT873" s="203"/>
      <c r="AU873" s="203"/>
      <c r="AV873" s="203"/>
      <c r="AW873" s="203"/>
      <c r="AX873" s="203"/>
      <c r="AY873">
        <f>COUNTA($C$873)</f>
        <v>0</v>
      </c>
    </row>
    <row r="874" spans="1:51" ht="14.25" hidden="1" customHeight="1">
      <c r="A874" s="66">
        <v>30</v>
      </c>
      <c r="B874" s="66">
        <v>1</v>
      </c>
      <c r="C874" s="165"/>
      <c r="D874" s="165"/>
      <c r="E874" s="165"/>
      <c r="F874" s="165"/>
      <c r="G874" s="165"/>
      <c r="H874" s="165"/>
      <c r="I874" s="165"/>
      <c r="J874" s="380"/>
      <c r="K874" s="380"/>
      <c r="L874" s="380"/>
      <c r="M874" s="380"/>
      <c r="N874" s="380"/>
      <c r="O874" s="380"/>
      <c r="P874" s="444"/>
      <c r="Q874" s="444"/>
      <c r="R874" s="444"/>
      <c r="S874" s="444"/>
      <c r="T874" s="444"/>
      <c r="U874" s="444"/>
      <c r="V874" s="444"/>
      <c r="W874" s="444"/>
      <c r="X874" s="444"/>
      <c r="Y874" s="530"/>
      <c r="Z874" s="553"/>
      <c r="AA874" s="553"/>
      <c r="AB874" s="614"/>
      <c r="AC874" s="637"/>
      <c r="AD874" s="660"/>
      <c r="AE874" s="660"/>
      <c r="AF874" s="660"/>
      <c r="AG874" s="660"/>
      <c r="AH874" s="723"/>
      <c r="AI874" s="723"/>
      <c r="AJ874" s="723"/>
      <c r="AK874" s="723"/>
      <c r="AL874" s="735"/>
      <c r="AM874" s="739"/>
      <c r="AN874" s="739"/>
      <c r="AO874" s="743"/>
      <c r="AP874" s="203"/>
      <c r="AQ874" s="203"/>
      <c r="AR874" s="203"/>
      <c r="AS874" s="203"/>
      <c r="AT874" s="203"/>
      <c r="AU874" s="203"/>
      <c r="AV874" s="203"/>
      <c r="AW874" s="203"/>
      <c r="AX874" s="203"/>
      <c r="AY874">
        <f>COUNTA($C$874)</f>
        <v>0</v>
      </c>
    </row>
    <row r="875" spans="1:51" ht="24.75" customHeight="1">
      <c r="A875" s="67"/>
      <c r="B875" s="67"/>
      <c r="C875" s="67"/>
      <c r="D875" s="67"/>
      <c r="E875" s="67"/>
      <c r="F875" s="67"/>
      <c r="G875" s="67"/>
      <c r="H875" s="67"/>
      <c r="I875" s="67"/>
      <c r="J875" s="70"/>
      <c r="K875" s="70"/>
      <c r="L875" s="70"/>
      <c r="M875" s="70"/>
      <c r="N875" s="70"/>
      <c r="O875" s="70"/>
      <c r="P875" s="445"/>
      <c r="Q875" s="445"/>
      <c r="R875" s="445"/>
      <c r="S875" s="445"/>
      <c r="T875" s="445"/>
      <c r="U875" s="445"/>
      <c r="V875" s="445"/>
      <c r="W875" s="445"/>
      <c r="X875" s="445"/>
      <c r="Y875" s="531"/>
      <c r="Z875" s="531"/>
      <c r="AA875" s="531"/>
      <c r="AB875" s="531"/>
      <c r="AC875" s="531"/>
      <c r="AD875" s="531"/>
      <c r="AE875" s="531"/>
      <c r="AF875" s="531"/>
      <c r="AG875" s="531"/>
      <c r="AH875" s="531"/>
      <c r="AI875" s="531"/>
      <c r="AJ875" s="531"/>
      <c r="AK875" s="531"/>
      <c r="AL875" s="531"/>
      <c r="AM875" s="531"/>
      <c r="AN875" s="531"/>
      <c r="AO875" s="531"/>
      <c r="AP875" s="445"/>
      <c r="AQ875" s="445"/>
      <c r="AR875" s="445"/>
      <c r="AS875" s="445"/>
      <c r="AT875" s="445"/>
      <c r="AU875" s="445"/>
      <c r="AV875" s="445"/>
      <c r="AW875" s="445"/>
      <c r="AX875" s="445"/>
      <c r="AY875">
        <f>COUNTA($C$878)</f>
        <v>1</v>
      </c>
    </row>
    <row r="876" spans="1:51" ht="24.75" customHeight="1">
      <c r="A876" s="67"/>
      <c r="B876" s="138" t="s">
        <v>289</v>
      </c>
      <c r="C876" s="67"/>
      <c r="D876" s="67"/>
      <c r="E876" s="67"/>
      <c r="F876" s="67"/>
      <c r="G876" s="67"/>
      <c r="H876" s="67"/>
      <c r="I876" s="67"/>
      <c r="J876" s="67"/>
      <c r="K876" s="67"/>
      <c r="L876" s="67"/>
      <c r="M876" s="67"/>
      <c r="N876" s="67"/>
      <c r="O876" s="67"/>
      <c r="P876" s="446"/>
      <c r="Q876" s="446"/>
      <c r="R876" s="446"/>
      <c r="S876" s="446"/>
      <c r="T876" s="446"/>
      <c r="U876" s="446"/>
      <c r="V876" s="446"/>
      <c r="W876" s="446"/>
      <c r="X876" s="446"/>
      <c r="Y876" s="532"/>
      <c r="Z876" s="532"/>
      <c r="AA876" s="532"/>
      <c r="AB876" s="532"/>
      <c r="AC876" s="532"/>
      <c r="AD876" s="532"/>
      <c r="AE876" s="532"/>
      <c r="AF876" s="532"/>
      <c r="AG876" s="532"/>
      <c r="AH876" s="532"/>
      <c r="AI876" s="532"/>
      <c r="AJ876" s="532"/>
      <c r="AK876" s="532"/>
      <c r="AL876" s="532"/>
      <c r="AM876" s="532"/>
      <c r="AN876" s="532"/>
      <c r="AO876" s="532"/>
      <c r="AP876" s="446"/>
      <c r="AQ876" s="446"/>
      <c r="AR876" s="446"/>
      <c r="AS876" s="446"/>
      <c r="AT876" s="446"/>
      <c r="AU876" s="446"/>
      <c r="AV876" s="446"/>
      <c r="AW876" s="446"/>
      <c r="AX876" s="446"/>
      <c r="AY876">
        <f>$AY$875</f>
        <v>1</v>
      </c>
    </row>
    <row r="877" spans="1:51" ht="59.25" customHeight="1">
      <c r="A877" s="65"/>
      <c r="B877" s="65"/>
      <c r="C877" s="65" t="s">
        <v>86</v>
      </c>
      <c r="D877" s="65"/>
      <c r="E877" s="65"/>
      <c r="F877" s="65"/>
      <c r="G877" s="65"/>
      <c r="H877" s="65"/>
      <c r="I877" s="65"/>
      <c r="J877" s="166" t="s">
        <v>88</v>
      </c>
      <c r="K877" s="60"/>
      <c r="L877" s="60"/>
      <c r="M877" s="60"/>
      <c r="N877" s="60"/>
      <c r="O877" s="60"/>
      <c r="P877" s="65" t="s">
        <v>19</v>
      </c>
      <c r="Q877" s="65"/>
      <c r="R877" s="65"/>
      <c r="S877" s="65"/>
      <c r="T877" s="65"/>
      <c r="U877" s="65"/>
      <c r="V877" s="65"/>
      <c r="W877" s="65"/>
      <c r="X877" s="65"/>
      <c r="Y877" s="447" t="s">
        <v>364</v>
      </c>
      <c r="Z877" s="447"/>
      <c r="AA877" s="447"/>
      <c r="AB877" s="447"/>
      <c r="AC877" s="166" t="s">
        <v>307</v>
      </c>
      <c r="AD877" s="166"/>
      <c r="AE877" s="166"/>
      <c r="AF877" s="166"/>
      <c r="AG877" s="166"/>
      <c r="AH877" s="447" t="s">
        <v>417</v>
      </c>
      <c r="AI877" s="65"/>
      <c r="AJ877" s="65"/>
      <c r="AK877" s="65"/>
      <c r="AL877" s="65" t="s">
        <v>20</v>
      </c>
      <c r="AM877" s="65"/>
      <c r="AN877" s="65"/>
      <c r="AO877" s="583"/>
      <c r="AP877" s="166" t="s">
        <v>368</v>
      </c>
      <c r="AQ877" s="166"/>
      <c r="AR877" s="166"/>
      <c r="AS877" s="166"/>
      <c r="AT877" s="166"/>
      <c r="AU877" s="166"/>
      <c r="AV877" s="166"/>
      <c r="AW877" s="166"/>
      <c r="AX877" s="166"/>
      <c r="AY877">
        <f>$AY$875</f>
        <v>1</v>
      </c>
    </row>
    <row r="878" spans="1:51" ht="47.25" customHeight="1">
      <c r="A878" s="66">
        <v>1</v>
      </c>
      <c r="B878" s="66">
        <v>1</v>
      </c>
      <c r="C878" s="165" t="s">
        <v>668</v>
      </c>
      <c r="D878" s="165"/>
      <c r="E878" s="165"/>
      <c r="F878" s="165"/>
      <c r="G878" s="165"/>
      <c r="H878" s="165"/>
      <c r="I878" s="165"/>
      <c r="J878" s="380">
        <v>2011105003406</v>
      </c>
      <c r="K878" s="380"/>
      <c r="L878" s="380"/>
      <c r="M878" s="380"/>
      <c r="N878" s="380"/>
      <c r="O878" s="380"/>
      <c r="P878" s="444" t="s">
        <v>619</v>
      </c>
      <c r="Q878" s="444"/>
      <c r="R878" s="444"/>
      <c r="S878" s="444"/>
      <c r="T878" s="444"/>
      <c r="U878" s="444"/>
      <c r="V878" s="444"/>
      <c r="W878" s="444"/>
      <c r="X878" s="444"/>
      <c r="Y878" s="530">
        <v>16</v>
      </c>
      <c r="Z878" s="553"/>
      <c r="AA878" s="553"/>
      <c r="AB878" s="614"/>
      <c r="AC878" s="637" t="s">
        <v>521</v>
      </c>
      <c r="AD878" s="660"/>
      <c r="AE878" s="660"/>
      <c r="AF878" s="660"/>
      <c r="AG878" s="660"/>
      <c r="AH878" s="722">
        <v>1</v>
      </c>
      <c r="AI878" s="722"/>
      <c r="AJ878" s="722"/>
      <c r="AK878" s="722"/>
      <c r="AL878" s="735">
        <v>100</v>
      </c>
      <c r="AM878" s="739"/>
      <c r="AN878" s="739"/>
      <c r="AO878" s="743"/>
      <c r="AP878" s="203" t="s">
        <v>440</v>
      </c>
      <c r="AQ878" s="203"/>
      <c r="AR878" s="203"/>
      <c r="AS878" s="203"/>
      <c r="AT878" s="203"/>
      <c r="AU878" s="203"/>
      <c r="AV878" s="203"/>
      <c r="AW878" s="203"/>
      <c r="AX878" s="203"/>
      <c r="AY878">
        <f>$AY$875</f>
        <v>1</v>
      </c>
    </row>
    <row r="879" spans="1:51" ht="30" hidden="1" customHeight="1">
      <c r="A879" s="66">
        <v>2</v>
      </c>
      <c r="B879" s="66">
        <v>1</v>
      </c>
      <c r="C879" s="165"/>
      <c r="D879" s="165"/>
      <c r="E879" s="165"/>
      <c r="F879" s="165"/>
      <c r="G879" s="165"/>
      <c r="H879" s="165"/>
      <c r="I879" s="165"/>
      <c r="J879" s="380"/>
      <c r="K879" s="380"/>
      <c r="L879" s="380"/>
      <c r="M879" s="380"/>
      <c r="N879" s="380"/>
      <c r="O879" s="380"/>
      <c r="P879" s="444"/>
      <c r="Q879" s="444"/>
      <c r="R879" s="444"/>
      <c r="S879" s="444"/>
      <c r="T879" s="444"/>
      <c r="U879" s="444"/>
      <c r="V879" s="444"/>
      <c r="W879" s="444"/>
      <c r="X879" s="444"/>
      <c r="Y879" s="530"/>
      <c r="Z879" s="553"/>
      <c r="AA879" s="553"/>
      <c r="AB879" s="614"/>
      <c r="AC879" s="637"/>
      <c r="AD879" s="660"/>
      <c r="AE879" s="660"/>
      <c r="AF879" s="660"/>
      <c r="AG879" s="660"/>
      <c r="AH879" s="722"/>
      <c r="AI879" s="722"/>
      <c r="AJ879" s="722"/>
      <c r="AK879" s="722"/>
      <c r="AL879" s="735"/>
      <c r="AM879" s="739"/>
      <c r="AN879" s="739"/>
      <c r="AO879" s="743"/>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4"/>
      <c r="Q880" s="444"/>
      <c r="R880" s="444"/>
      <c r="S880" s="444"/>
      <c r="T880" s="444"/>
      <c r="U880" s="444"/>
      <c r="V880" s="444"/>
      <c r="W880" s="444"/>
      <c r="X880" s="444"/>
      <c r="Y880" s="530"/>
      <c r="Z880" s="553"/>
      <c r="AA880" s="553"/>
      <c r="AB880" s="614"/>
      <c r="AC880" s="637"/>
      <c r="AD880" s="660"/>
      <c r="AE880" s="660"/>
      <c r="AF880" s="660"/>
      <c r="AG880" s="660"/>
      <c r="AH880" s="723"/>
      <c r="AI880" s="723"/>
      <c r="AJ880" s="723"/>
      <c r="AK880" s="723"/>
      <c r="AL880" s="735"/>
      <c r="AM880" s="739"/>
      <c r="AN880" s="739"/>
      <c r="AO880" s="743"/>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4"/>
      <c r="Q881" s="444"/>
      <c r="R881" s="444"/>
      <c r="S881" s="444"/>
      <c r="T881" s="444"/>
      <c r="U881" s="444"/>
      <c r="V881" s="444"/>
      <c r="W881" s="444"/>
      <c r="X881" s="444"/>
      <c r="Y881" s="530"/>
      <c r="Z881" s="553"/>
      <c r="AA881" s="553"/>
      <c r="AB881" s="614"/>
      <c r="AC881" s="637"/>
      <c r="AD881" s="660"/>
      <c r="AE881" s="660"/>
      <c r="AF881" s="660"/>
      <c r="AG881" s="660"/>
      <c r="AH881" s="723"/>
      <c r="AI881" s="723"/>
      <c r="AJ881" s="723"/>
      <c r="AK881" s="723"/>
      <c r="AL881" s="735"/>
      <c r="AM881" s="739"/>
      <c r="AN881" s="739"/>
      <c r="AO881" s="743"/>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4"/>
      <c r="Q882" s="444"/>
      <c r="R882" s="444"/>
      <c r="S882" s="444"/>
      <c r="T882" s="444"/>
      <c r="U882" s="444"/>
      <c r="V882" s="444"/>
      <c r="W882" s="444"/>
      <c r="X882" s="444"/>
      <c r="Y882" s="530"/>
      <c r="Z882" s="553"/>
      <c r="AA882" s="553"/>
      <c r="AB882" s="614"/>
      <c r="AC882" s="637"/>
      <c r="AD882" s="660"/>
      <c r="AE882" s="660"/>
      <c r="AF882" s="660"/>
      <c r="AG882" s="660"/>
      <c r="AH882" s="723"/>
      <c r="AI882" s="723"/>
      <c r="AJ882" s="723"/>
      <c r="AK882" s="723"/>
      <c r="AL882" s="735"/>
      <c r="AM882" s="739"/>
      <c r="AN882" s="739"/>
      <c r="AO882" s="743"/>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4"/>
      <c r="Q883" s="444"/>
      <c r="R883" s="444"/>
      <c r="S883" s="444"/>
      <c r="T883" s="444"/>
      <c r="U883" s="444"/>
      <c r="V883" s="444"/>
      <c r="W883" s="444"/>
      <c r="X883" s="444"/>
      <c r="Y883" s="530"/>
      <c r="Z883" s="553"/>
      <c r="AA883" s="553"/>
      <c r="AB883" s="614"/>
      <c r="AC883" s="637"/>
      <c r="AD883" s="660"/>
      <c r="AE883" s="660"/>
      <c r="AF883" s="660"/>
      <c r="AG883" s="660"/>
      <c r="AH883" s="723"/>
      <c r="AI883" s="723"/>
      <c r="AJ883" s="723"/>
      <c r="AK883" s="723"/>
      <c r="AL883" s="735"/>
      <c r="AM883" s="739"/>
      <c r="AN883" s="739"/>
      <c r="AO883" s="743"/>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4"/>
      <c r="Q884" s="444"/>
      <c r="R884" s="444"/>
      <c r="S884" s="444"/>
      <c r="T884" s="444"/>
      <c r="U884" s="444"/>
      <c r="V884" s="444"/>
      <c r="W884" s="444"/>
      <c r="X884" s="444"/>
      <c r="Y884" s="530"/>
      <c r="Z884" s="553"/>
      <c r="AA884" s="553"/>
      <c r="AB884" s="614"/>
      <c r="AC884" s="637"/>
      <c r="AD884" s="660"/>
      <c r="AE884" s="660"/>
      <c r="AF884" s="660"/>
      <c r="AG884" s="660"/>
      <c r="AH884" s="723"/>
      <c r="AI884" s="723"/>
      <c r="AJ884" s="723"/>
      <c r="AK884" s="723"/>
      <c r="AL884" s="735"/>
      <c r="AM884" s="739"/>
      <c r="AN884" s="739"/>
      <c r="AO884" s="743"/>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4"/>
      <c r="Q885" s="444"/>
      <c r="R885" s="444"/>
      <c r="S885" s="444"/>
      <c r="T885" s="444"/>
      <c r="U885" s="444"/>
      <c r="V885" s="444"/>
      <c r="W885" s="444"/>
      <c r="X885" s="444"/>
      <c r="Y885" s="530"/>
      <c r="Z885" s="553"/>
      <c r="AA885" s="553"/>
      <c r="AB885" s="614"/>
      <c r="AC885" s="637"/>
      <c r="AD885" s="660"/>
      <c r="AE885" s="660"/>
      <c r="AF885" s="660"/>
      <c r="AG885" s="660"/>
      <c r="AH885" s="723"/>
      <c r="AI885" s="723"/>
      <c r="AJ885" s="723"/>
      <c r="AK885" s="723"/>
      <c r="AL885" s="735"/>
      <c r="AM885" s="739"/>
      <c r="AN885" s="739"/>
      <c r="AO885" s="743"/>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4"/>
      <c r="Q886" s="444"/>
      <c r="R886" s="444"/>
      <c r="S886" s="444"/>
      <c r="T886" s="444"/>
      <c r="U886" s="444"/>
      <c r="V886" s="444"/>
      <c r="W886" s="444"/>
      <c r="X886" s="444"/>
      <c r="Y886" s="530"/>
      <c r="Z886" s="553"/>
      <c r="AA886" s="553"/>
      <c r="AB886" s="614"/>
      <c r="AC886" s="637"/>
      <c r="AD886" s="660"/>
      <c r="AE886" s="660"/>
      <c r="AF886" s="660"/>
      <c r="AG886" s="660"/>
      <c r="AH886" s="723"/>
      <c r="AI886" s="723"/>
      <c r="AJ886" s="723"/>
      <c r="AK886" s="723"/>
      <c r="AL886" s="735"/>
      <c r="AM886" s="739"/>
      <c r="AN886" s="739"/>
      <c r="AO886" s="743"/>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4"/>
      <c r="Q887" s="444"/>
      <c r="R887" s="444"/>
      <c r="S887" s="444"/>
      <c r="T887" s="444"/>
      <c r="U887" s="444"/>
      <c r="V887" s="444"/>
      <c r="W887" s="444"/>
      <c r="X887" s="444"/>
      <c r="Y887" s="530"/>
      <c r="Z887" s="553"/>
      <c r="AA887" s="553"/>
      <c r="AB887" s="614"/>
      <c r="AC887" s="637"/>
      <c r="AD887" s="660"/>
      <c r="AE887" s="660"/>
      <c r="AF887" s="660"/>
      <c r="AG887" s="660"/>
      <c r="AH887" s="723"/>
      <c r="AI887" s="723"/>
      <c r="AJ887" s="723"/>
      <c r="AK887" s="723"/>
      <c r="AL887" s="735"/>
      <c r="AM887" s="739"/>
      <c r="AN887" s="739"/>
      <c r="AO887" s="743"/>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4"/>
      <c r="Q888" s="444"/>
      <c r="R888" s="444"/>
      <c r="S888" s="444"/>
      <c r="T888" s="444"/>
      <c r="U888" s="444"/>
      <c r="V888" s="444"/>
      <c r="W888" s="444"/>
      <c r="X888" s="444"/>
      <c r="Y888" s="530"/>
      <c r="Z888" s="553"/>
      <c r="AA888" s="553"/>
      <c r="AB888" s="614"/>
      <c r="AC888" s="637"/>
      <c r="AD888" s="660"/>
      <c r="AE888" s="660"/>
      <c r="AF888" s="660"/>
      <c r="AG888" s="660"/>
      <c r="AH888" s="723"/>
      <c r="AI888" s="723"/>
      <c r="AJ888" s="723"/>
      <c r="AK888" s="723"/>
      <c r="AL888" s="735"/>
      <c r="AM888" s="739"/>
      <c r="AN888" s="739"/>
      <c r="AO888" s="743"/>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4"/>
      <c r="Q889" s="444"/>
      <c r="R889" s="444"/>
      <c r="S889" s="444"/>
      <c r="T889" s="444"/>
      <c r="U889" s="444"/>
      <c r="V889" s="444"/>
      <c r="W889" s="444"/>
      <c r="X889" s="444"/>
      <c r="Y889" s="530"/>
      <c r="Z889" s="553"/>
      <c r="AA889" s="553"/>
      <c r="AB889" s="614"/>
      <c r="AC889" s="637"/>
      <c r="AD889" s="660"/>
      <c r="AE889" s="660"/>
      <c r="AF889" s="660"/>
      <c r="AG889" s="660"/>
      <c r="AH889" s="723"/>
      <c r="AI889" s="723"/>
      <c r="AJ889" s="723"/>
      <c r="AK889" s="723"/>
      <c r="AL889" s="735"/>
      <c r="AM889" s="739"/>
      <c r="AN889" s="739"/>
      <c r="AO889" s="743"/>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4"/>
      <c r="Q890" s="444"/>
      <c r="R890" s="444"/>
      <c r="S890" s="444"/>
      <c r="T890" s="444"/>
      <c r="U890" s="444"/>
      <c r="V890" s="444"/>
      <c r="W890" s="444"/>
      <c r="X890" s="444"/>
      <c r="Y890" s="530"/>
      <c r="Z890" s="553"/>
      <c r="AA890" s="553"/>
      <c r="AB890" s="614"/>
      <c r="AC890" s="637"/>
      <c r="AD890" s="660"/>
      <c r="AE890" s="660"/>
      <c r="AF890" s="660"/>
      <c r="AG890" s="660"/>
      <c r="AH890" s="723"/>
      <c r="AI890" s="723"/>
      <c r="AJ890" s="723"/>
      <c r="AK890" s="723"/>
      <c r="AL890" s="735"/>
      <c r="AM890" s="739"/>
      <c r="AN890" s="739"/>
      <c r="AO890" s="743"/>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4"/>
      <c r="Q891" s="444"/>
      <c r="R891" s="444"/>
      <c r="S891" s="444"/>
      <c r="T891" s="444"/>
      <c r="U891" s="444"/>
      <c r="V891" s="444"/>
      <c r="W891" s="444"/>
      <c r="X891" s="444"/>
      <c r="Y891" s="530"/>
      <c r="Z891" s="553"/>
      <c r="AA891" s="553"/>
      <c r="AB891" s="614"/>
      <c r="AC891" s="637"/>
      <c r="AD891" s="660"/>
      <c r="AE891" s="660"/>
      <c r="AF891" s="660"/>
      <c r="AG891" s="660"/>
      <c r="AH891" s="723"/>
      <c r="AI891" s="723"/>
      <c r="AJ891" s="723"/>
      <c r="AK891" s="723"/>
      <c r="AL891" s="735"/>
      <c r="AM891" s="739"/>
      <c r="AN891" s="739"/>
      <c r="AO891" s="743"/>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4"/>
      <c r="Q892" s="444"/>
      <c r="R892" s="444"/>
      <c r="S892" s="444"/>
      <c r="T892" s="444"/>
      <c r="U892" s="444"/>
      <c r="V892" s="444"/>
      <c r="W892" s="444"/>
      <c r="X892" s="444"/>
      <c r="Y892" s="530"/>
      <c r="Z892" s="553"/>
      <c r="AA892" s="553"/>
      <c r="AB892" s="614"/>
      <c r="AC892" s="637"/>
      <c r="AD892" s="660"/>
      <c r="AE892" s="660"/>
      <c r="AF892" s="660"/>
      <c r="AG892" s="660"/>
      <c r="AH892" s="723"/>
      <c r="AI892" s="723"/>
      <c r="AJ892" s="723"/>
      <c r="AK892" s="723"/>
      <c r="AL892" s="735"/>
      <c r="AM892" s="739"/>
      <c r="AN892" s="739"/>
      <c r="AO892" s="743"/>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4"/>
      <c r="Q893" s="444"/>
      <c r="R893" s="444"/>
      <c r="S893" s="444"/>
      <c r="T893" s="444"/>
      <c r="U893" s="444"/>
      <c r="V893" s="444"/>
      <c r="W893" s="444"/>
      <c r="X893" s="444"/>
      <c r="Y893" s="530"/>
      <c r="Z893" s="553"/>
      <c r="AA893" s="553"/>
      <c r="AB893" s="614"/>
      <c r="AC893" s="637"/>
      <c r="AD893" s="660"/>
      <c r="AE893" s="660"/>
      <c r="AF893" s="660"/>
      <c r="AG893" s="660"/>
      <c r="AH893" s="723"/>
      <c r="AI893" s="723"/>
      <c r="AJ893" s="723"/>
      <c r="AK893" s="723"/>
      <c r="AL893" s="735"/>
      <c r="AM893" s="739"/>
      <c r="AN893" s="739"/>
      <c r="AO893" s="743"/>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4"/>
      <c r="Q894" s="444"/>
      <c r="R894" s="444"/>
      <c r="S894" s="444"/>
      <c r="T894" s="444"/>
      <c r="U894" s="444"/>
      <c r="V894" s="444"/>
      <c r="W894" s="444"/>
      <c r="X894" s="444"/>
      <c r="Y894" s="530"/>
      <c r="Z894" s="553"/>
      <c r="AA894" s="553"/>
      <c r="AB894" s="614"/>
      <c r="AC894" s="637"/>
      <c r="AD894" s="660"/>
      <c r="AE894" s="660"/>
      <c r="AF894" s="660"/>
      <c r="AG894" s="660"/>
      <c r="AH894" s="723"/>
      <c r="AI894" s="723"/>
      <c r="AJ894" s="723"/>
      <c r="AK894" s="723"/>
      <c r="AL894" s="735"/>
      <c r="AM894" s="739"/>
      <c r="AN894" s="739"/>
      <c r="AO894" s="743"/>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4"/>
      <c r="Q895" s="444"/>
      <c r="R895" s="444"/>
      <c r="S895" s="444"/>
      <c r="T895" s="444"/>
      <c r="U895" s="444"/>
      <c r="V895" s="444"/>
      <c r="W895" s="444"/>
      <c r="X895" s="444"/>
      <c r="Y895" s="530"/>
      <c r="Z895" s="553"/>
      <c r="AA895" s="553"/>
      <c r="AB895" s="614"/>
      <c r="AC895" s="637"/>
      <c r="AD895" s="660"/>
      <c r="AE895" s="660"/>
      <c r="AF895" s="660"/>
      <c r="AG895" s="660"/>
      <c r="AH895" s="723"/>
      <c r="AI895" s="723"/>
      <c r="AJ895" s="723"/>
      <c r="AK895" s="723"/>
      <c r="AL895" s="735"/>
      <c r="AM895" s="739"/>
      <c r="AN895" s="739"/>
      <c r="AO895" s="743"/>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4"/>
      <c r="Q896" s="444"/>
      <c r="R896" s="444"/>
      <c r="S896" s="444"/>
      <c r="T896" s="444"/>
      <c r="U896" s="444"/>
      <c r="V896" s="444"/>
      <c r="W896" s="444"/>
      <c r="X896" s="444"/>
      <c r="Y896" s="530"/>
      <c r="Z896" s="553"/>
      <c r="AA896" s="553"/>
      <c r="AB896" s="614"/>
      <c r="AC896" s="637"/>
      <c r="AD896" s="660"/>
      <c r="AE896" s="660"/>
      <c r="AF896" s="660"/>
      <c r="AG896" s="660"/>
      <c r="AH896" s="723"/>
      <c r="AI896" s="723"/>
      <c r="AJ896" s="723"/>
      <c r="AK896" s="723"/>
      <c r="AL896" s="735"/>
      <c r="AM896" s="739"/>
      <c r="AN896" s="739"/>
      <c r="AO896" s="743"/>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4"/>
      <c r="Q897" s="444"/>
      <c r="R897" s="444"/>
      <c r="S897" s="444"/>
      <c r="T897" s="444"/>
      <c r="U897" s="444"/>
      <c r="V897" s="444"/>
      <c r="W897" s="444"/>
      <c r="X897" s="444"/>
      <c r="Y897" s="530"/>
      <c r="Z897" s="553"/>
      <c r="AA897" s="553"/>
      <c r="AB897" s="614"/>
      <c r="AC897" s="637"/>
      <c r="AD897" s="660"/>
      <c r="AE897" s="660"/>
      <c r="AF897" s="660"/>
      <c r="AG897" s="660"/>
      <c r="AH897" s="723"/>
      <c r="AI897" s="723"/>
      <c r="AJ897" s="723"/>
      <c r="AK897" s="723"/>
      <c r="AL897" s="735"/>
      <c r="AM897" s="739"/>
      <c r="AN897" s="739"/>
      <c r="AO897" s="743"/>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4"/>
      <c r="Q898" s="444"/>
      <c r="R898" s="444"/>
      <c r="S898" s="444"/>
      <c r="T898" s="444"/>
      <c r="U898" s="444"/>
      <c r="V898" s="444"/>
      <c r="W898" s="444"/>
      <c r="X898" s="444"/>
      <c r="Y898" s="530"/>
      <c r="Z898" s="553"/>
      <c r="AA898" s="553"/>
      <c r="AB898" s="614"/>
      <c r="AC898" s="637"/>
      <c r="AD898" s="660"/>
      <c r="AE898" s="660"/>
      <c r="AF898" s="660"/>
      <c r="AG898" s="660"/>
      <c r="AH898" s="723"/>
      <c r="AI898" s="723"/>
      <c r="AJ898" s="723"/>
      <c r="AK898" s="723"/>
      <c r="AL898" s="735"/>
      <c r="AM898" s="739"/>
      <c r="AN898" s="739"/>
      <c r="AO898" s="743"/>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4"/>
      <c r="Q899" s="444"/>
      <c r="R899" s="444"/>
      <c r="S899" s="444"/>
      <c r="T899" s="444"/>
      <c r="U899" s="444"/>
      <c r="V899" s="444"/>
      <c r="W899" s="444"/>
      <c r="X899" s="444"/>
      <c r="Y899" s="530"/>
      <c r="Z899" s="553"/>
      <c r="AA899" s="553"/>
      <c r="AB899" s="614"/>
      <c r="AC899" s="637"/>
      <c r="AD899" s="660"/>
      <c r="AE899" s="660"/>
      <c r="AF899" s="660"/>
      <c r="AG899" s="660"/>
      <c r="AH899" s="723"/>
      <c r="AI899" s="723"/>
      <c r="AJ899" s="723"/>
      <c r="AK899" s="723"/>
      <c r="AL899" s="735"/>
      <c r="AM899" s="739"/>
      <c r="AN899" s="739"/>
      <c r="AO899" s="743"/>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4"/>
      <c r="Q900" s="444"/>
      <c r="R900" s="444"/>
      <c r="S900" s="444"/>
      <c r="T900" s="444"/>
      <c r="U900" s="444"/>
      <c r="V900" s="444"/>
      <c r="W900" s="444"/>
      <c r="X900" s="444"/>
      <c r="Y900" s="530"/>
      <c r="Z900" s="553"/>
      <c r="AA900" s="553"/>
      <c r="AB900" s="614"/>
      <c r="AC900" s="637"/>
      <c r="AD900" s="660"/>
      <c r="AE900" s="660"/>
      <c r="AF900" s="660"/>
      <c r="AG900" s="660"/>
      <c r="AH900" s="723"/>
      <c r="AI900" s="723"/>
      <c r="AJ900" s="723"/>
      <c r="AK900" s="723"/>
      <c r="AL900" s="735"/>
      <c r="AM900" s="739"/>
      <c r="AN900" s="739"/>
      <c r="AO900" s="743"/>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4"/>
      <c r="Q901" s="444"/>
      <c r="R901" s="444"/>
      <c r="S901" s="444"/>
      <c r="T901" s="444"/>
      <c r="U901" s="444"/>
      <c r="V901" s="444"/>
      <c r="W901" s="444"/>
      <c r="X901" s="444"/>
      <c r="Y901" s="530"/>
      <c r="Z901" s="553"/>
      <c r="AA901" s="553"/>
      <c r="AB901" s="614"/>
      <c r="AC901" s="637"/>
      <c r="AD901" s="660"/>
      <c r="AE901" s="660"/>
      <c r="AF901" s="660"/>
      <c r="AG901" s="660"/>
      <c r="AH901" s="723"/>
      <c r="AI901" s="723"/>
      <c r="AJ901" s="723"/>
      <c r="AK901" s="723"/>
      <c r="AL901" s="735"/>
      <c r="AM901" s="739"/>
      <c r="AN901" s="739"/>
      <c r="AO901" s="743"/>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4"/>
      <c r="Q902" s="444"/>
      <c r="R902" s="444"/>
      <c r="S902" s="444"/>
      <c r="T902" s="444"/>
      <c r="U902" s="444"/>
      <c r="V902" s="444"/>
      <c r="W902" s="444"/>
      <c r="X902" s="444"/>
      <c r="Y902" s="530"/>
      <c r="Z902" s="553"/>
      <c r="AA902" s="553"/>
      <c r="AB902" s="614"/>
      <c r="AC902" s="637"/>
      <c r="AD902" s="660"/>
      <c r="AE902" s="660"/>
      <c r="AF902" s="660"/>
      <c r="AG902" s="660"/>
      <c r="AH902" s="723"/>
      <c r="AI902" s="723"/>
      <c r="AJ902" s="723"/>
      <c r="AK902" s="723"/>
      <c r="AL902" s="735"/>
      <c r="AM902" s="739"/>
      <c r="AN902" s="739"/>
      <c r="AO902" s="743"/>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4"/>
      <c r="Q903" s="444"/>
      <c r="R903" s="444"/>
      <c r="S903" s="444"/>
      <c r="T903" s="444"/>
      <c r="U903" s="444"/>
      <c r="V903" s="444"/>
      <c r="W903" s="444"/>
      <c r="X903" s="444"/>
      <c r="Y903" s="530"/>
      <c r="Z903" s="553"/>
      <c r="AA903" s="553"/>
      <c r="AB903" s="614"/>
      <c r="AC903" s="637"/>
      <c r="AD903" s="660"/>
      <c r="AE903" s="660"/>
      <c r="AF903" s="660"/>
      <c r="AG903" s="660"/>
      <c r="AH903" s="723"/>
      <c r="AI903" s="723"/>
      <c r="AJ903" s="723"/>
      <c r="AK903" s="723"/>
      <c r="AL903" s="735"/>
      <c r="AM903" s="739"/>
      <c r="AN903" s="739"/>
      <c r="AO903" s="743"/>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4"/>
      <c r="Q904" s="444"/>
      <c r="R904" s="444"/>
      <c r="S904" s="444"/>
      <c r="T904" s="444"/>
      <c r="U904" s="444"/>
      <c r="V904" s="444"/>
      <c r="W904" s="444"/>
      <c r="X904" s="444"/>
      <c r="Y904" s="530"/>
      <c r="Z904" s="553"/>
      <c r="AA904" s="553"/>
      <c r="AB904" s="614"/>
      <c r="AC904" s="637"/>
      <c r="AD904" s="660"/>
      <c r="AE904" s="660"/>
      <c r="AF904" s="660"/>
      <c r="AG904" s="660"/>
      <c r="AH904" s="723"/>
      <c r="AI904" s="723"/>
      <c r="AJ904" s="723"/>
      <c r="AK904" s="723"/>
      <c r="AL904" s="735"/>
      <c r="AM904" s="739"/>
      <c r="AN904" s="739"/>
      <c r="AO904" s="743"/>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4"/>
      <c r="Q905" s="444"/>
      <c r="R905" s="444"/>
      <c r="S905" s="444"/>
      <c r="T905" s="444"/>
      <c r="U905" s="444"/>
      <c r="V905" s="444"/>
      <c r="W905" s="444"/>
      <c r="X905" s="444"/>
      <c r="Y905" s="530"/>
      <c r="Z905" s="553"/>
      <c r="AA905" s="553"/>
      <c r="AB905" s="614"/>
      <c r="AC905" s="637"/>
      <c r="AD905" s="660"/>
      <c r="AE905" s="660"/>
      <c r="AF905" s="660"/>
      <c r="AG905" s="660"/>
      <c r="AH905" s="723"/>
      <c r="AI905" s="723"/>
      <c r="AJ905" s="723"/>
      <c r="AK905" s="723"/>
      <c r="AL905" s="735"/>
      <c r="AM905" s="739"/>
      <c r="AN905" s="739"/>
      <c r="AO905" s="743"/>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4"/>
      <c r="Q906" s="444"/>
      <c r="R906" s="444"/>
      <c r="S906" s="444"/>
      <c r="T906" s="444"/>
      <c r="U906" s="444"/>
      <c r="V906" s="444"/>
      <c r="W906" s="444"/>
      <c r="X906" s="444"/>
      <c r="Y906" s="530"/>
      <c r="Z906" s="553"/>
      <c r="AA906" s="553"/>
      <c r="AB906" s="614"/>
      <c r="AC906" s="637"/>
      <c r="AD906" s="660"/>
      <c r="AE906" s="660"/>
      <c r="AF906" s="660"/>
      <c r="AG906" s="660"/>
      <c r="AH906" s="723"/>
      <c r="AI906" s="723"/>
      <c r="AJ906" s="723"/>
      <c r="AK906" s="723"/>
      <c r="AL906" s="735"/>
      <c r="AM906" s="739"/>
      <c r="AN906" s="739"/>
      <c r="AO906" s="743"/>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4"/>
      <c r="Q907" s="444"/>
      <c r="R907" s="444"/>
      <c r="S907" s="444"/>
      <c r="T907" s="444"/>
      <c r="U907" s="444"/>
      <c r="V907" s="444"/>
      <c r="W907" s="444"/>
      <c r="X907" s="444"/>
      <c r="Y907" s="530"/>
      <c r="Z907" s="553"/>
      <c r="AA907" s="553"/>
      <c r="AB907" s="614"/>
      <c r="AC907" s="637"/>
      <c r="AD907" s="660"/>
      <c r="AE907" s="660"/>
      <c r="AF907" s="660"/>
      <c r="AG907" s="660"/>
      <c r="AH907" s="723"/>
      <c r="AI907" s="723"/>
      <c r="AJ907" s="723"/>
      <c r="AK907" s="723"/>
      <c r="AL907" s="735"/>
      <c r="AM907" s="739"/>
      <c r="AN907" s="739"/>
      <c r="AO907" s="743"/>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6"/>
      <c r="Q908" s="446"/>
      <c r="R908" s="446"/>
      <c r="S908" s="446"/>
      <c r="T908" s="446"/>
      <c r="U908" s="446"/>
      <c r="V908" s="446"/>
      <c r="W908" s="446"/>
      <c r="X908" s="446"/>
      <c r="Y908" s="532"/>
      <c r="Z908" s="532"/>
      <c r="AA908" s="532"/>
      <c r="AB908" s="532"/>
      <c r="AC908" s="532"/>
      <c r="AD908" s="532"/>
      <c r="AE908" s="532"/>
      <c r="AF908" s="532"/>
      <c r="AG908" s="532"/>
      <c r="AH908" s="532"/>
      <c r="AI908" s="532"/>
      <c r="AJ908" s="532"/>
      <c r="AK908" s="532"/>
      <c r="AL908" s="532"/>
      <c r="AM908" s="532"/>
      <c r="AN908" s="532"/>
      <c r="AO908" s="532"/>
      <c r="AP908" s="446"/>
      <c r="AQ908" s="446"/>
      <c r="AR908" s="446"/>
      <c r="AS908" s="446"/>
      <c r="AT908" s="446"/>
      <c r="AU908" s="446"/>
      <c r="AV908" s="446"/>
      <c r="AW908" s="446"/>
      <c r="AX908" s="446"/>
      <c r="AY908">
        <f>COUNTA($C$911)</f>
        <v>0</v>
      </c>
    </row>
    <row r="909" spans="1:51" ht="24.75" hidden="1" customHeight="1">
      <c r="A909" s="67"/>
      <c r="B909" s="138" t="s">
        <v>393</v>
      </c>
      <c r="C909" s="67"/>
      <c r="D909" s="67"/>
      <c r="E909" s="67"/>
      <c r="F909" s="67"/>
      <c r="G909" s="67"/>
      <c r="H909" s="67"/>
      <c r="I909" s="67"/>
      <c r="J909" s="67"/>
      <c r="K909" s="67"/>
      <c r="L909" s="67"/>
      <c r="M909" s="67"/>
      <c r="N909" s="67"/>
      <c r="O909" s="67"/>
      <c r="P909" s="446"/>
      <c r="Q909" s="446"/>
      <c r="R909" s="446"/>
      <c r="S909" s="446"/>
      <c r="T909" s="446"/>
      <c r="U909" s="446"/>
      <c r="V909" s="446"/>
      <c r="W909" s="446"/>
      <c r="X909" s="446"/>
      <c r="Y909" s="532"/>
      <c r="Z909" s="532"/>
      <c r="AA909" s="532"/>
      <c r="AB909" s="532"/>
      <c r="AC909" s="532"/>
      <c r="AD909" s="532"/>
      <c r="AE909" s="532"/>
      <c r="AF909" s="532"/>
      <c r="AG909" s="532"/>
      <c r="AH909" s="532"/>
      <c r="AI909" s="532"/>
      <c r="AJ909" s="532"/>
      <c r="AK909" s="532"/>
      <c r="AL909" s="532"/>
      <c r="AM909" s="532"/>
      <c r="AN909" s="532"/>
      <c r="AO909" s="532"/>
      <c r="AP909" s="446"/>
      <c r="AQ909" s="446"/>
      <c r="AR909" s="446"/>
      <c r="AS909" s="446"/>
      <c r="AT909" s="446"/>
      <c r="AU909" s="446"/>
      <c r="AV909" s="446"/>
      <c r="AW909" s="446"/>
      <c r="AX909" s="446"/>
      <c r="AY909">
        <f>$AY$908</f>
        <v>0</v>
      </c>
    </row>
    <row r="910" spans="1:51" ht="59.25" hidden="1" customHeight="1">
      <c r="A910" s="65"/>
      <c r="B910" s="65"/>
      <c r="C910" s="65" t="s">
        <v>86</v>
      </c>
      <c r="D910" s="65"/>
      <c r="E910" s="65"/>
      <c r="F910" s="65"/>
      <c r="G910" s="65"/>
      <c r="H910" s="65"/>
      <c r="I910" s="65"/>
      <c r="J910" s="166" t="s">
        <v>88</v>
      </c>
      <c r="K910" s="60"/>
      <c r="L910" s="60"/>
      <c r="M910" s="60"/>
      <c r="N910" s="60"/>
      <c r="O910" s="60"/>
      <c r="P910" s="65" t="s">
        <v>19</v>
      </c>
      <c r="Q910" s="65"/>
      <c r="R910" s="65"/>
      <c r="S910" s="65"/>
      <c r="T910" s="65"/>
      <c r="U910" s="65"/>
      <c r="V910" s="65"/>
      <c r="W910" s="65"/>
      <c r="X910" s="65"/>
      <c r="Y910" s="447" t="s">
        <v>364</v>
      </c>
      <c r="Z910" s="447"/>
      <c r="AA910" s="447"/>
      <c r="AB910" s="447"/>
      <c r="AC910" s="166" t="s">
        <v>307</v>
      </c>
      <c r="AD910" s="166"/>
      <c r="AE910" s="166"/>
      <c r="AF910" s="166"/>
      <c r="AG910" s="166"/>
      <c r="AH910" s="447" t="s">
        <v>417</v>
      </c>
      <c r="AI910" s="65"/>
      <c r="AJ910" s="65"/>
      <c r="AK910" s="65"/>
      <c r="AL910" s="65" t="s">
        <v>20</v>
      </c>
      <c r="AM910" s="65"/>
      <c r="AN910" s="65"/>
      <c r="AO910" s="583"/>
      <c r="AP910" s="166" t="s">
        <v>368</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4"/>
      <c r="Q911" s="444"/>
      <c r="R911" s="444"/>
      <c r="S911" s="444"/>
      <c r="T911" s="444"/>
      <c r="U911" s="444"/>
      <c r="V911" s="444"/>
      <c r="W911" s="444"/>
      <c r="X911" s="444"/>
      <c r="Y911" s="530"/>
      <c r="Z911" s="553"/>
      <c r="AA911" s="553"/>
      <c r="AB911" s="614"/>
      <c r="AC911" s="637"/>
      <c r="AD911" s="660"/>
      <c r="AE911" s="660"/>
      <c r="AF911" s="660"/>
      <c r="AG911" s="660"/>
      <c r="AH911" s="722"/>
      <c r="AI911" s="722"/>
      <c r="AJ911" s="722"/>
      <c r="AK911" s="722"/>
      <c r="AL911" s="735"/>
      <c r="AM911" s="739"/>
      <c r="AN911" s="739"/>
      <c r="AO911" s="743"/>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4"/>
      <c r="Q912" s="444"/>
      <c r="R912" s="444"/>
      <c r="S912" s="444"/>
      <c r="T912" s="444"/>
      <c r="U912" s="444"/>
      <c r="V912" s="444"/>
      <c r="W912" s="444"/>
      <c r="X912" s="444"/>
      <c r="Y912" s="530"/>
      <c r="Z912" s="553"/>
      <c r="AA912" s="553"/>
      <c r="AB912" s="614"/>
      <c r="AC912" s="637"/>
      <c r="AD912" s="660"/>
      <c r="AE912" s="660"/>
      <c r="AF912" s="660"/>
      <c r="AG912" s="660"/>
      <c r="AH912" s="722"/>
      <c r="AI912" s="722"/>
      <c r="AJ912" s="722"/>
      <c r="AK912" s="722"/>
      <c r="AL912" s="735"/>
      <c r="AM912" s="739"/>
      <c r="AN912" s="739"/>
      <c r="AO912" s="743"/>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4"/>
      <c r="Q913" s="444"/>
      <c r="R913" s="444"/>
      <c r="S913" s="444"/>
      <c r="T913" s="444"/>
      <c r="U913" s="444"/>
      <c r="V913" s="444"/>
      <c r="W913" s="444"/>
      <c r="X913" s="444"/>
      <c r="Y913" s="530"/>
      <c r="Z913" s="553"/>
      <c r="AA913" s="553"/>
      <c r="AB913" s="614"/>
      <c r="AC913" s="637"/>
      <c r="AD913" s="660"/>
      <c r="AE913" s="660"/>
      <c r="AF913" s="660"/>
      <c r="AG913" s="660"/>
      <c r="AH913" s="723"/>
      <c r="AI913" s="723"/>
      <c r="AJ913" s="723"/>
      <c r="AK913" s="723"/>
      <c r="AL913" s="735"/>
      <c r="AM913" s="739"/>
      <c r="AN913" s="739"/>
      <c r="AO913" s="743"/>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4"/>
      <c r="Q914" s="444"/>
      <c r="R914" s="444"/>
      <c r="S914" s="444"/>
      <c r="T914" s="444"/>
      <c r="U914" s="444"/>
      <c r="V914" s="444"/>
      <c r="W914" s="444"/>
      <c r="X914" s="444"/>
      <c r="Y914" s="530"/>
      <c r="Z914" s="553"/>
      <c r="AA914" s="553"/>
      <c r="AB914" s="614"/>
      <c r="AC914" s="637"/>
      <c r="AD914" s="660"/>
      <c r="AE914" s="660"/>
      <c r="AF914" s="660"/>
      <c r="AG914" s="660"/>
      <c r="AH914" s="723"/>
      <c r="AI914" s="723"/>
      <c r="AJ914" s="723"/>
      <c r="AK914" s="723"/>
      <c r="AL914" s="735"/>
      <c r="AM914" s="739"/>
      <c r="AN914" s="739"/>
      <c r="AO914" s="743"/>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4"/>
      <c r="Q915" s="444"/>
      <c r="R915" s="444"/>
      <c r="S915" s="444"/>
      <c r="T915" s="444"/>
      <c r="U915" s="444"/>
      <c r="V915" s="444"/>
      <c r="W915" s="444"/>
      <c r="X915" s="444"/>
      <c r="Y915" s="530"/>
      <c r="Z915" s="553"/>
      <c r="AA915" s="553"/>
      <c r="AB915" s="614"/>
      <c r="AC915" s="637"/>
      <c r="AD915" s="660"/>
      <c r="AE915" s="660"/>
      <c r="AF915" s="660"/>
      <c r="AG915" s="660"/>
      <c r="AH915" s="723"/>
      <c r="AI915" s="723"/>
      <c r="AJ915" s="723"/>
      <c r="AK915" s="723"/>
      <c r="AL915" s="735"/>
      <c r="AM915" s="739"/>
      <c r="AN915" s="739"/>
      <c r="AO915" s="743"/>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4"/>
      <c r="Q916" s="444"/>
      <c r="R916" s="444"/>
      <c r="S916" s="444"/>
      <c r="T916" s="444"/>
      <c r="U916" s="444"/>
      <c r="V916" s="444"/>
      <c r="W916" s="444"/>
      <c r="X916" s="444"/>
      <c r="Y916" s="530"/>
      <c r="Z916" s="553"/>
      <c r="AA916" s="553"/>
      <c r="AB916" s="614"/>
      <c r="AC916" s="637"/>
      <c r="AD916" s="660"/>
      <c r="AE916" s="660"/>
      <c r="AF916" s="660"/>
      <c r="AG916" s="660"/>
      <c r="AH916" s="723"/>
      <c r="AI916" s="723"/>
      <c r="AJ916" s="723"/>
      <c r="AK916" s="723"/>
      <c r="AL916" s="735"/>
      <c r="AM916" s="739"/>
      <c r="AN916" s="739"/>
      <c r="AO916" s="743"/>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4"/>
      <c r="Q917" s="444"/>
      <c r="R917" s="444"/>
      <c r="S917" s="444"/>
      <c r="T917" s="444"/>
      <c r="U917" s="444"/>
      <c r="V917" s="444"/>
      <c r="W917" s="444"/>
      <c r="X917" s="444"/>
      <c r="Y917" s="530"/>
      <c r="Z917" s="553"/>
      <c r="AA917" s="553"/>
      <c r="AB917" s="614"/>
      <c r="AC917" s="637"/>
      <c r="AD917" s="660"/>
      <c r="AE917" s="660"/>
      <c r="AF917" s="660"/>
      <c r="AG917" s="660"/>
      <c r="AH917" s="723"/>
      <c r="AI917" s="723"/>
      <c r="AJ917" s="723"/>
      <c r="AK917" s="723"/>
      <c r="AL917" s="735"/>
      <c r="AM917" s="739"/>
      <c r="AN917" s="739"/>
      <c r="AO917" s="743"/>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4"/>
      <c r="Q918" s="444"/>
      <c r="R918" s="444"/>
      <c r="S918" s="444"/>
      <c r="T918" s="444"/>
      <c r="U918" s="444"/>
      <c r="V918" s="444"/>
      <c r="W918" s="444"/>
      <c r="X918" s="444"/>
      <c r="Y918" s="530"/>
      <c r="Z918" s="553"/>
      <c r="AA918" s="553"/>
      <c r="AB918" s="614"/>
      <c r="AC918" s="637"/>
      <c r="AD918" s="660"/>
      <c r="AE918" s="660"/>
      <c r="AF918" s="660"/>
      <c r="AG918" s="660"/>
      <c r="AH918" s="723"/>
      <c r="AI918" s="723"/>
      <c r="AJ918" s="723"/>
      <c r="AK918" s="723"/>
      <c r="AL918" s="735"/>
      <c r="AM918" s="739"/>
      <c r="AN918" s="739"/>
      <c r="AO918" s="743"/>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4"/>
      <c r="Q919" s="444"/>
      <c r="R919" s="444"/>
      <c r="S919" s="444"/>
      <c r="T919" s="444"/>
      <c r="U919" s="444"/>
      <c r="V919" s="444"/>
      <c r="W919" s="444"/>
      <c r="X919" s="444"/>
      <c r="Y919" s="530"/>
      <c r="Z919" s="553"/>
      <c r="AA919" s="553"/>
      <c r="AB919" s="614"/>
      <c r="AC919" s="637"/>
      <c r="AD919" s="660"/>
      <c r="AE919" s="660"/>
      <c r="AF919" s="660"/>
      <c r="AG919" s="660"/>
      <c r="AH919" s="723"/>
      <c r="AI919" s="723"/>
      <c r="AJ919" s="723"/>
      <c r="AK919" s="723"/>
      <c r="AL919" s="735"/>
      <c r="AM919" s="739"/>
      <c r="AN919" s="739"/>
      <c r="AO919" s="743"/>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4"/>
      <c r="Q920" s="444"/>
      <c r="R920" s="444"/>
      <c r="S920" s="444"/>
      <c r="T920" s="444"/>
      <c r="U920" s="444"/>
      <c r="V920" s="444"/>
      <c r="W920" s="444"/>
      <c r="X920" s="444"/>
      <c r="Y920" s="530"/>
      <c r="Z920" s="553"/>
      <c r="AA920" s="553"/>
      <c r="AB920" s="614"/>
      <c r="AC920" s="637"/>
      <c r="AD920" s="660"/>
      <c r="AE920" s="660"/>
      <c r="AF920" s="660"/>
      <c r="AG920" s="660"/>
      <c r="AH920" s="723"/>
      <c r="AI920" s="723"/>
      <c r="AJ920" s="723"/>
      <c r="AK920" s="723"/>
      <c r="AL920" s="735"/>
      <c r="AM920" s="739"/>
      <c r="AN920" s="739"/>
      <c r="AO920" s="743"/>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4"/>
      <c r="Q921" s="444"/>
      <c r="R921" s="444"/>
      <c r="S921" s="444"/>
      <c r="T921" s="444"/>
      <c r="U921" s="444"/>
      <c r="V921" s="444"/>
      <c r="W921" s="444"/>
      <c r="X921" s="444"/>
      <c r="Y921" s="530"/>
      <c r="Z921" s="553"/>
      <c r="AA921" s="553"/>
      <c r="AB921" s="614"/>
      <c r="AC921" s="637"/>
      <c r="AD921" s="660"/>
      <c r="AE921" s="660"/>
      <c r="AF921" s="660"/>
      <c r="AG921" s="660"/>
      <c r="AH921" s="723"/>
      <c r="AI921" s="723"/>
      <c r="AJ921" s="723"/>
      <c r="AK921" s="723"/>
      <c r="AL921" s="735"/>
      <c r="AM921" s="739"/>
      <c r="AN921" s="739"/>
      <c r="AO921" s="743"/>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4"/>
      <c r="Q922" s="444"/>
      <c r="R922" s="444"/>
      <c r="S922" s="444"/>
      <c r="T922" s="444"/>
      <c r="U922" s="444"/>
      <c r="V922" s="444"/>
      <c r="W922" s="444"/>
      <c r="X922" s="444"/>
      <c r="Y922" s="530"/>
      <c r="Z922" s="553"/>
      <c r="AA922" s="553"/>
      <c r="AB922" s="614"/>
      <c r="AC922" s="637"/>
      <c r="AD922" s="660"/>
      <c r="AE922" s="660"/>
      <c r="AF922" s="660"/>
      <c r="AG922" s="660"/>
      <c r="AH922" s="723"/>
      <c r="AI922" s="723"/>
      <c r="AJ922" s="723"/>
      <c r="AK922" s="723"/>
      <c r="AL922" s="735"/>
      <c r="AM922" s="739"/>
      <c r="AN922" s="739"/>
      <c r="AO922" s="743"/>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4"/>
      <c r="Q923" s="444"/>
      <c r="R923" s="444"/>
      <c r="S923" s="444"/>
      <c r="T923" s="444"/>
      <c r="U923" s="444"/>
      <c r="V923" s="444"/>
      <c r="W923" s="444"/>
      <c r="X923" s="444"/>
      <c r="Y923" s="530"/>
      <c r="Z923" s="553"/>
      <c r="AA923" s="553"/>
      <c r="AB923" s="614"/>
      <c r="AC923" s="637"/>
      <c r="AD923" s="660"/>
      <c r="AE923" s="660"/>
      <c r="AF923" s="660"/>
      <c r="AG923" s="660"/>
      <c r="AH923" s="723"/>
      <c r="AI923" s="723"/>
      <c r="AJ923" s="723"/>
      <c r="AK923" s="723"/>
      <c r="AL923" s="735"/>
      <c r="AM923" s="739"/>
      <c r="AN923" s="739"/>
      <c r="AO923" s="743"/>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4"/>
      <c r="Q924" s="444"/>
      <c r="R924" s="444"/>
      <c r="S924" s="444"/>
      <c r="T924" s="444"/>
      <c r="U924" s="444"/>
      <c r="V924" s="444"/>
      <c r="W924" s="444"/>
      <c r="X924" s="444"/>
      <c r="Y924" s="530"/>
      <c r="Z924" s="553"/>
      <c r="AA924" s="553"/>
      <c r="AB924" s="614"/>
      <c r="AC924" s="637"/>
      <c r="AD924" s="660"/>
      <c r="AE924" s="660"/>
      <c r="AF924" s="660"/>
      <c r="AG924" s="660"/>
      <c r="AH924" s="723"/>
      <c r="AI924" s="723"/>
      <c r="AJ924" s="723"/>
      <c r="AK924" s="723"/>
      <c r="AL924" s="735"/>
      <c r="AM924" s="739"/>
      <c r="AN924" s="739"/>
      <c r="AO924" s="743"/>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4"/>
      <c r="Q925" s="444"/>
      <c r="R925" s="444"/>
      <c r="S925" s="444"/>
      <c r="T925" s="444"/>
      <c r="U925" s="444"/>
      <c r="V925" s="444"/>
      <c r="W925" s="444"/>
      <c r="X925" s="444"/>
      <c r="Y925" s="530"/>
      <c r="Z925" s="553"/>
      <c r="AA925" s="553"/>
      <c r="AB925" s="614"/>
      <c r="AC925" s="637"/>
      <c r="AD925" s="660"/>
      <c r="AE925" s="660"/>
      <c r="AF925" s="660"/>
      <c r="AG925" s="660"/>
      <c r="AH925" s="723"/>
      <c r="AI925" s="723"/>
      <c r="AJ925" s="723"/>
      <c r="AK925" s="723"/>
      <c r="AL925" s="735"/>
      <c r="AM925" s="739"/>
      <c r="AN925" s="739"/>
      <c r="AO925" s="743"/>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4"/>
      <c r="Q926" s="444"/>
      <c r="R926" s="444"/>
      <c r="S926" s="444"/>
      <c r="T926" s="444"/>
      <c r="U926" s="444"/>
      <c r="V926" s="444"/>
      <c r="W926" s="444"/>
      <c r="X926" s="444"/>
      <c r="Y926" s="530"/>
      <c r="Z926" s="553"/>
      <c r="AA926" s="553"/>
      <c r="AB926" s="614"/>
      <c r="AC926" s="637"/>
      <c r="AD926" s="660"/>
      <c r="AE926" s="660"/>
      <c r="AF926" s="660"/>
      <c r="AG926" s="660"/>
      <c r="AH926" s="723"/>
      <c r="AI926" s="723"/>
      <c r="AJ926" s="723"/>
      <c r="AK926" s="723"/>
      <c r="AL926" s="735"/>
      <c r="AM926" s="739"/>
      <c r="AN926" s="739"/>
      <c r="AO926" s="743"/>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4"/>
      <c r="Q927" s="444"/>
      <c r="R927" s="444"/>
      <c r="S927" s="444"/>
      <c r="T927" s="444"/>
      <c r="U927" s="444"/>
      <c r="V927" s="444"/>
      <c r="W927" s="444"/>
      <c r="X927" s="444"/>
      <c r="Y927" s="530"/>
      <c r="Z927" s="553"/>
      <c r="AA927" s="553"/>
      <c r="AB927" s="614"/>
      <c r="AC927" s="637"/>
      <c r="AD927" s="660"/>
      <c r="AE927" s="660"/>
      <c r="AF927" s="660"/>
      <c r="AG927" s="660"/>
      <c r="AH927" s="723"/>
      <c r="AI927" s="723"/>
      <c r="AJ927" s="723"/>
      <c r="AK927" s="723"/>
      <c r="AL927" s="735"/>
      <c r="AM927" s="739"/>
      <c r="AN927" s="739"/>
      <c r="AO927" s="743"/>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4"/>
      <c r="Q928" s="444"/>
      <c r="R928" s="444"/>
      <c r="S928" s="444"/>
      <c r="T928" s="444"/>
      <c r="U928" s="444"/>
      <c r="V928" s="444"/>
      <c r="W928" s="444"/>
      <c r="X928" s="444"/>
      <c r="Y928" s="530"/>
      <c r="Z928" s="553"/>
      <c r="AA928" s="553"/>
      <c r="AB928" s="614"/>
      <c r="AC928" s="637"/>
      <c r="AD928" s="660"/>
      <c r="AE928" s="660"/>
      <c r="AF928" s="660"/>
      <c r="AG928" s="660"/>
      <c r="AH928" s="723"/>
      <c r="AI928" s="723"/>
      <c r="AJ928" s="723"/>
      <c r="AK928" s="723"/>
      <c r="AL928" s="735"/>
      <c r="AM928" s="739"/>
      <c r="AN928" s="739"/>
      <c r="AO928" s="743"/>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4"/>
      <c r="Q929" s="444"/>
      <c r="R929" s="444"/>
      <c r="S929" s="444"/>
      <c r="T929" s="444"/>
      <c r="U929" s="444"/>
      <c r="V929" s="444"/>
      <c r="W929" s="444"/>
      <c r="X929" s="444"/>
      <c r="Y929" s="530"/>
      <c r="Z929" s="553"/>
      <c r="AA929" s="553"/>
      <c r="AB929" s="614"/>
      <c r="AC929" s="637"/>
      <c r="AD929" s="660"/>
      <c r="AE929" s="660"/>
      <c r="AF929" s="660"/>
      <c r="AG929" s="660"/>
      <c r="AH929" s="723"/>
      <c r="AI929" s="723"/>
      <c r="AJ929" s="723"/>
      <c r="AK929" s="723"/>
      <c r="AL929" s="735"/>
      <c r="AM929" s="739"/>
      <c r="AN929" s="739"/>
      <c r="AO929" s="743"/>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4"/>
      <c r="Q930" s="444"/>
      <c r="R930" s="444"/>
      <c r="S930" s="444"/>
      <c r="T930" s="444"/>
      <c r="U930" s="444"/>
      <c r="V930" s="444"/>
      <c r="W930" s="444"/>
      <c r="X930" s="444"/>
      <c r="Y930" s="530"/>
      <c r="Z930" s="553"/>
      <c r="AA930" s="553"/>
      <c r="AB930" s="614"/>
      <c r="AC930" s="637"/>
      <c r="AD930" s="660"/>
      <c r="AE930" s="660"/>
      <c r="AF930" s="660"/>
      <c r="AG930" s="660"/>
      <c r="AH930" s="723"/>
      <c r="AI930" s="723"/>
      <c r="AJ930" s="723"/>
      <c r="AK930" s="723"/>
      <c r="AL930" s="735"/>
      <c r="AM930" s="739"/>
      <c r="AN930" s="739"/>
      <c r="AO930" s="743"/>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4"/>
      <c r="Q931" s="444"/>
      <c r="R931" s="444"/>
      <c r="S931" s="444"/>
      <c r="T931" s="444"/>
      <c r="U931" s="444"/>
      <c r="V931" s="444"/>
      <c r="W931" s="444"/>
      <c r="X931" s="444"/>
      <c r="Y931" s="530"/>
      <c r="Z931" s="553"/>
      <c r="AA931" s="553"/>
      <c r="AB931" s="614"/>
      <c r="AC931" s="637"/>
      <c r="AD931" s="660"/>
      <c r="AE931" s="660"/>
      <c r="AF931" s="660"/>
      <c r="AG931" s="660"/>
      <c r="AH931" s="723"/>
      <c r="AI931" s="723"/>
      <c r="AJ931" s="723"/>
      <c r="AK931" s="723"/>
      <c r="AL931" s="735"/>
      <c r="AM931" s="739"/>
      <c r="AN931" s="739"/>
      <c r="AO931" s="743"/>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4"/>
      <c r="Q932" s="444"/>
      <c r="R932" s="444"/>
      <c r="S932" s="444"/>
      <c r="T932" s="444"/>
      <c r="U932" s="444"/>
      <c r="V932" s="444"/>
      <c r="W932" s="444"/>
      <c r="X932" s="444"/>
      <c r="Y932" s="530"/>
      <c r="Z932" s="553"/>
      <c r="AA932" s="553"/>
      <c r="AB932" s="614"/>
      <c r="AC932" s="637"/>
      <c r="AD932" s="660"/>
      <c r="AE932" s="660"/>
      <c r="AF932" s="660"/>
      <c r="AG932" s="660"/>
      <c r="AH932" s="723"/>
      <c r="AI932" s="723"/>
      <c r="AJ932" s="723"/>
      <c r="AK932" s="723"/>
      <c r="AL932" s="735"/>
      <c r="AM932" s="739"/>
      <c r="AN932" s="739"/>
      <c r="AO932" s="743"/>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4"/>
      <c r="Q933" s="444"/>
      <c r="R933" s="444"/>
      <c r="S933" s="444"/>
      <c r="T933" s="444"/>
      <c r="U933" s="444"/>
      <c r="V933" s="444"/>
      <c r="W933" s="444"/>
      <c r="X933" s="444"/>
      <c r="Y933" s="530"/>
      <c r="Z933" s="553"/>
      <c r="AA933" s="553"/>
      <c r="AB933" s="614"/>
      <c r="AC933" s="637"/>
      <c r="AD933" s="660"/>
      <c r="AE933" s="660"/>
      <c r="AF933" s="660"/>
      <c r="AG933" s="660"/>
      <c r="AH933" s="723"/>
      <c r="AI933" s="723"/>
      <c r="AJ933" s="723"/>
      <c r="AK933" s="723"/>
      <c r="AL933" s="735"/>
      <c r="AM933" s="739"/>
      <c r="AN933" s="739"/>
      <c r="AO933" s="743"/>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4"/>
      <c r="Q934" s="444"/>
      <c r="R934" s="444"/>
      <c r="S934" s="444"/>
      <c r="T934" s="444"/>
      <c r="U934" s="444"/>
      <c r="V934" s="444"/>
      <c r="W934" s="444"/>
      <c r="X934" s="444"/>
      <c r="Y934" s="530"/>
      <c r="Z934" s="553"/>
      <c r="AA934" s="553"/>
      <c r="AB934" s="614"/>
      <c r="AC934" s="637"/>
      <c r="AD934" s="660"/>
      <c r="AE934" s="660"/>
      <c r="AF934" s="660"/>
      <c r="AG934" s="660"/>
      <c r="AH934" s="723"/>
      <c r="AI934" s="723"/>
      <c r="AJ934" s="723"/>
      <c r="AK934" s="723"/>
      <c r="AL934" s="735"/>
      <c r="AM934" s="739"/>
      <c r="AN934" s="739"/>
      <c r="AO934" s="743"/>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4"/>
      <c r="Q935" s="444"/>
      <c r="R935" s="444"/>
      <c r="S935" s="444"/>
      <c r="T935" s="444"/>
      <c r="U935" s="444"/>
      <c r="V935" s="444"/>
      <c r="W935" s="444"/>
      <c r="X935" s="444"/>
      <c r="Y935" s="530"/>
      <c r="Z935" s="553"/>
      <c r="AA935" s="553"/>
      <c r="AB935" s="614"/>
      <c r="AC935" s="637"/>
      <c r="AD935" s="660"/>
      <c r="AE935" s="660"/>
      <c r="AF935" s="660"/>
      <c r="AG935" s="660"/>
      <c r="AH935" s="723"/>
      <c r="AI935" s="723"/>
      <c r="AJ935" s="723"/>
      <c r="AK935" s="723"/>
      <c r="AL935" s="735"/>
      <c r="AM935" s="739"/>
      <c r="AN935" s="739"/>
      <c r="AO935" s="743"/>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4"/>
      <c r="Q936" s="444"/>
      <c r="R936" s="444"/>
      <c r="S936" s="444"/>
      <c r="T936" s="444"/>
      <c r="U936" s="444"/>
      <c r="V936" s="444"/>
      <c r="W936" s="444"/>
      <c r="X936" s="444"/>
      <c r="Y936" s="530"/>
      <c r="Z936" s="553"/>
      <c r="AA936" s="553"/>
      <c r="AB936" s="614"/>
      <c r="AC936" s="637"/>
      <c r="AD936" s="660"/>
      <c r="AE936" s="660"/>
      <c r="AF936" s="660"/>
      <c r="AG936" s="660"/>
      <c r="AH936" s="723"/>
      <c r="AI936" s="723"/>
      <c r="AJ936" s="723"/>
      <c r="AK936" s="723"/>
      <c r="AL936" s="735"/>
      <c r="AM936" s="739"/>
      <c r="AN936" s="739"/>
      <c r="AO936" s="743"/>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4"/>
      <c r="Q937" s="444"/>
      <c r="R937" s="444"/>
      <c r="S937" s="444"/>
      <c r="T937" s="444"/>
      <c r="U937" s="444"/>
      <c r="V937" s="444"/>
      <c r="W937" s="444"/>
      <c r="X937" s="444"/>
      <c r="Y937" s="530"/>
      <c r="Z937" s="553"/>
      <c r="AA937" s="553"/>
      <c r="AB937" s="614"/>
      <c r="AC937" s="637"/>
      <c r="AD937" s="660"/>
      <c r="AE937" s="660"/>
      <c r="AF937" s="660"/>
      <c r="AG937" s="660"/>
      <c r="AH937" s="723"/>
      <c r="AI937" s="723"/>
      <c r="AJ937" s="723"/>
      <c r="AK937" s="723"/>
      <c r="AL937" s="735"/>
      <c r="AM937" s="739"/>
      <c r="AN937" s="739"/>
      <c r="AO937" s="743"/>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4"/>
      <c r="Q938" s="444"/>
      <c r="R938" s="444"/>
      <c r="S938" s="444"/>
      <c r="T938" s="444"/>
      <c r="U938" s="444"/>
      <c r="V938" s="444"/>
      <c r="W938" s="444"/>
      <c r="X938" s="444"/>
      <c r="Y938" s="530"/>
      <c r="Z938" s="553"/>
      <c r="AA938" s="553"/>
      <c r="AB938" s="614"/>
      <c r="AC938" s="637"/>
      <c r="AD938" s="660"/>
      <c r="AE938" s="660"/>
      <c r="AF938" s="660"/>
      <c r="AG938" s="660"/>
      <c r="AH938" s="723"/>
      <c r="AI938" s="723"/>
      <c r="AJ938" s="723"/>
      <c r="AK938" s="723"/>
      <c r="AL938" s="735"/>
      <c r="AM938" s="739"/>
      <c r="AN938" s="739"/>
      <c r="AO938" s="743"/>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4"/>
      <c r="Q939" s="444"/>
      <c r="R939" s="444"/>
      <c r="S939" s="444"/>
      <c r="T939" s="444"/>
      <c r="U939" s="444"/>
      <c r="V939" s="444"/>
      <c r="W939" s="444"/>
      <c r="X939" s="444"/>
      <c r="Y939" s="530"/>
      <c r="Z939" s="553"/>
      <c r="AA939" s="553"/>
      <c r="AB939" s="614"/>
      <c r="AC939" s="637"/>
      <c r="AD939" s="660"/>
      <c r="AE939" s="660"/>
      <c r="AF939" s="660"/>
      <c r="AG939" s="660"/>
      <c r="AH939" s="723"/>
      <c r="AI939" s="723"/>
      <c r="AJ939" s="723"/>
      <c r="AK939" s="723"/>
      <c r="AL939" s="735"/>
      <c r="AM939" s="739"/>
      <c r="AN939" s="739"/>
      <c r="AO939" s="743"/>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4"/>
      <c r="Q940" s="444"/>
      <c r="R940" s="444"/>
      <c r="S940" s="444"/>
      <c r="T940" s="444"/>
      <c r="U940" s="444"/>
      <c r="V940" s="444"/>
      <c r="W940" s="444"/>
      <c r="X940" s="444"/>
      <c r="Y940" s="530"/>
      <c r="Z940" s="553"/>
      <c r="AA940" s="553"/>
      <c r="AB940" s="614"/>
      <c r="AC940" s="637"/>
      <c r="AD940" s="660"/>
      <c r="AE940" s="660"/>
      <c r="AF940" s="660"/>
      <c r="AG940" s="660"/>
      <c r="AH940" s="723"/>
      <c r="AI940" s="723"/>
      <c r="AJ940" s="723"/>
      <c r="AK940" s="723"/>
      <c r="AL940" s="735"/>
      <c r="AM940" s="739"/>
      <c r="AN940" s="739"/>
      <c r="AO940" s="743"/>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6"/>
      <c r="Q941" s="446"/>
      <c r="R941" s="446"/>
      <c r="S941" s="446"/>
      <c r="T941" s="446"/>
      <c r="U941" s="446"/>
      <c r="V941" s="446"/>
      <c r="W941" s="446"/>
      <c r="X941" s="446"/>
      <c r="Y941" s="532"/>
      <c r="Z941" s="532"/>
      <c r="AA941" s="532"/>
      <c r="AB941" s="532"/>
      <c r="AC941" s="532"/>
      <c r="AD941" s="532"/>
      <c r="AE941" s="532"/>
      <c r="AF941" s="532"/>
      <c r="AG941" s="532"/>
      <c r="AH941" s="532"/>
      <c r="AI941" s="532"/>
      <c r="AJ941" s="532"/>
      <c r="AK941" s="532"/>
      <c r="AL941" s="532"/>
      <c r="AM941" s="532"/>
      <c r="AN941" s="532"/>
      <c r="AO941" s="532"/>
      <c r="AP941" s="446"/>
      <c r="AQ941" s="446"/>
      <c r="AR941" s="446"/>
      <c r="AS941" s="446"/>
      <c r="AT941" s="446"/>
      <c r="AU941" s="446"/>
      <c r="AV941" s="446"/>
      <c r="AW941" s="446"/>
      <c r="AX941" s="446"/>
      <c r="AY941">
        <f>COUNTA($C$944)</f>
        <v>0</v>
      </c>
    </row>
    <row r="942" spans="1:51" ht="24.75" hidden="1" customHeight="1">
      <c r="A942" s="67"/>
      <c r="B942" s="138" t="s">
        <v>290</v>
      </c>
      <c r="C942" s="67"/>
      <c r="D942" s="67"/>
      <c r="E942" s="67"/>
      <c r="F942" s="67"/>
      <c r="G942" s="67"/>
      <c r="H942" s="67"/>
      <c r="I942" s="67"/>
      <c r="J942" s="67"/>
      <c r="K942" s="67"/>
      <c r="L942" s="67"/>
      <c r="M942" s="67"/>
      <c r="N942" s="67"/>
      <c r="O942" s="67"/>
      <c r="P942" s="446"/>
      <c r="Q942" s="446"/>
      <c r="R942" s="446"/>
      <c r="S942" s="446"/>
      <c r="T942" s="446"/>
      <c r="U942" s="446"/>
      <c r="V942" s="446"/>
      <c r="W942" s="446"/>
      <c r="X942" s="446"/>
      <c r="Y942" s="532"/>
      <c r="Z942" s="532"/>
      <c r="AA942" s="532"/>
      <c r="AB942" s="532"/>
      <c r="AC942" s="532"/>
      <c r="AD942" s="532"/>
      <c r="AE942" s="532"/>
      <c r="AF942" s="532"/>
      <c r="AG942" s="532"/>
      <c r="AH942" s="532"/>
      <c r="AI942" s="532"/>
      <c r="AJ942" s="532"/>
      <c r="AK942" s="532"/>
      <c r="AL942" s="532"/>
      <c r="AM942" s="532"/>
      <c r="AN942" s="532"/>
      <c r="AO942" s="532"/>
      <c r="AP942" s="446"/>
      <c r="AQ942" s="446"/>
      <c r="AR942" s="446"/>
      <c r="AS942" s="446"/>
      <c r="AT942" s="446"/>
      <c r="AU942" s="446"/>
      <c r="AV942" s="446"/>
      <c r="AW942" s="446"/>
      <c r="AX942" s="446"/>
      <c r="AY942">
        <f>$AY$941</f>
        <v>0</v>
      </c>
    </row>
    <row r="943" spans="1:51" ht="59.25" hidden="1" customHeight="1">
      <c r="A943" s="65"/>
      <c r="B943" s="65"/>
      <c r="C943" s="65" t="s">
        <v>86</v>
      </c>
      <c r="D943" s="65"/>
      <c r="E943" s="65"/>
      <c r="F943" s="65"/>
      <c r="G943" s="65"/>
      <c r="H943" s="65"/>
      <c r="I943" s="65"/>
      <c r="J943" s="166" t="s">
        <v>88</v>
      </c>
      <c r="K943" s="60"/>
      <c r="L943" s="60"/>
      <c r="M943" s="60"/>
      <c r="N943" s="60"/>
      <c r="O943" s="60"/>
      <c r="P943" s="65" t="s">
        <v>19</v>
      </c>
      <c r="Q943" s="65"/>
      <c r="R943" s="65"/>
      <c r="S943" s="65"/>
      <c r="T943" s="65"/>
      <c r="U943" s="65"/>
      <c r="V943" s="65"/>
      <c r="W943" s="65"/>
      <c r="X943" s="65"/>
      <c r="Y943" s="447" t="s">
        <v>364</v>
      </c>
      <c r="Z943" s="447"/>
      <c r="AA943" s="447"/>
      <c r="AB943" s="447"/>
      <c r="AC943" s="166" t="s">
        <v>307</v>
      </c>
      <c r="AD943" s="166"/>
      <c r="AE943" s="166"/>
      <c r="AF943" s="166"/>
      <c r="AG943" s="166"/>
      <c r="AH943" s="447" t="s">
        <v>417</v>
      </c>
      <c r="AI943" s="65"/>
      <c r="AJ943" s="65"/>
      <c r="AK943" s="65"/>
      <c r="AL943" s="65" t="s">
        <v>20</v>
      </c>
      <c r="AM943" s="65"/>
      <c r="AN943" s="65"/>
      <c r="AO943" s="583"/>
      <c r="AP943" s="166" t="s">
        <v>368</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4"/>
      <c r="Q944" s="444"/>
      <c r="R944" s="444"/>
      <c r="S944" s="444"/>
      <c r="T944" s="444"/>
      <c r="U944" s="444"/>
      <c r="V944" s="444"/>
      <c r="W944" s="444"/>
      <c r="X944" s="444"/>
      <c r="Y944" s="530"/>
      <c r="Z944" s="553"/>
      <c r="AA944" s="553"/>
      <c r="AB944" s="614"/>
      <c r="AC944" s="637"/>
      <c r="AD944" s="660"/>
      <c r="AE944" s="660"/>
      <c r="AF944" s="660"/>
      <c r="AG944" s="660"/>
      <c r="AH944" s="722"/>
      <c r="AI944" s="722"/>
      <c r="AJ944" s="722"/>
      <c r="AK944" s="722"/>
      <c r="AL944" s="735"/>
      <c r="AM944" s="739"/>
      <c r="AN944" s="739"/>
      <c r="AO944" s="743"/>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4"/>
      <c r="Q945" s="444"/>
      <c r="R945" s="444"/>
      <c r="S945" s="444"/>
      <c r="T945" s="444"/>
      <c r="U945" s="444"/>
      <c r="V945" s="444"/>
      <c r="W945" s="444"/>
      <c r="X945" s="444"/>
      <c r="Y945" s="530"/>
      <c r="Z945" s="553"/>
      <c r="AA945" s="553"/>
      <c r="AB945" s="614"/>
      <c r="AC945" s="637"/>
      <c r="AD945" s="660"/>
      <c r="AE945" s="660"/>
      <c r="AF945" s="660"/>
      <c r="AG945" s="660"/>
      <c r="AH945" s="722"/>
      <c r="AI945" s="722"/>
      <c r="AJ945" s="722"/>
      <c r="AK945" s="722"/>
      <c r="AL945" s="735"/>
      <c r="AM945" s="739"/>
      <c r="AN945" s="739"/>
      <c r="AO945" s="743"/>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4"/>
      <c r="Q946" s="444"/>
      <c r="R946" s="444"/>
      <c r="S946" s="444"/>
      <c r="T946" s="444"/>
      <c r="U946" s="444"/>
      <c r="V946" s="444"/>
      <c r="W946" s="444"/>
      <c r="X946" s="444"/>
      <c r="Y946" s="530"/>
      <c r="Z946" s="553"/>
      <c r="AA946" s="553"/>
      <c r="AB946" s="614"/>
      <c r="AC946" s="637"/>
      <c r="AD946" s="660"/>
      <c r="AE946" s="660"/>
      <c r="AF946" s="660"/>
      <c r="AG946" s="660"/>
      <c r="AH946" s="723"/>
      <c r="AI946" s="723"/>
      <c r="AJ946" s="723"/>
      <c r="AK946" s="723"/>
      <c r="AL946" s="735"/>
      <c r="AM946" s="739"/>
      <c r="AN946" s="739"/>
      <c r="AO946" s="743"/>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4"/>
      <c r="Q947" s="444"/>
      <c r="R947" s="444"/>
      <c r="S947" s="444"/>
      <c r="T947" s="444"/>
      <c r="U947" s="444"/>
      <c r="V947" s="444"/>
      <c r="W947" s="444"/>
      <c r="X947" s="444"/>
      <c r="Y947" s="530"/>
      <c r="Z947" s="553"/>
      <c r="AA947" s="553"/>
      <c r="AB947" s="614"/>
      <c r="AC947" s="637"/>
      <c r="AD947" s="660"/>
      <c r="AE947" s="660"/>
      <c r="AF947" s="660"/>
      <c r="AG947" s="660"/>
      <c r="AH947" s="723"/>
      <c r="AI947" s="723"/>
      <c r="AJ947" s="723"/>
      <c r="AK947" s="723"/>
      <c r="AL947" s="735"/>
      <c r="AM947" s="739"/>
      <c r="AN947" s="739"/>
      <c r="AO947" s="743"/>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4"/>
      <c r="Q948" s="444"/>
      <c r="R948" s="444"/>
      <c r="S948" s="444"/>
      <c r="T948" s="444"/>
      <c r="U948" s="444"/>
      <c r="V948" s="444"/>
      <c r="W948" s="444"/>
      <c r="X948" s="444"/>
      <c r="Y948" s="530"/>
      <c r="Z948" s="553"/>
      <c r="AA948" s="553"/>
      <c r="AB948" s="614"/>
      <c r="AC948" s="637"/>
      <c r="AD948" s="660"/>
      <c r="AE948" s="660"/>
      <c r="AF948" s="660"/>
      <c r="AG948" s="660"/>
      <c r="AH948" s="723"/>
      <c r="AI948" s="723"/>
      <c r="AJ948" s="723"/>
      <c r="AK948" s="723"/>
      <c r="AL948" s="735"/>
      <c r="AM948" s="739"/>
      <c r="AN948" s="739"/>
      <c r="AO948" s="743"/>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4"/>
      <c r="Q949" s="444"/>
      <c r="R949" s="444"/>
      <c r="S949" s="444"/>
      <c r="T949" s="444"/>
      <c r="U949" s="444"/>
      <c r="V949" s="444"/>
      <c r="W949" s="444"/>
      <c r="X949" s="444"/>
      <c r="Y949" s="530"/>
      <c r="Z949" s="553"/>
      <c r="AA949" s="553"/>
      <c r="AB949" s="614"/>
      <c r="AC949" s="637"/>
      <c r="AD949" s="660"/>
      <c r="AE949" s="660"/>
      <c r="AF949" s="660"/>
      <c r="AG949" s="660"/>
      <c r="AH949" s="723"/>
      <c r="AI949" s="723"/>
      <c r="AJ949" s="723"/>
      <c r="AK949" s="723"/>
      <c r="AL949" s="735"/>
      <c r="AM949" s="739"/>
      <c r="AN949" s="739"/>
      <c r="AO949" s="743"/>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4"/>
      <c r="Q950" s="444"/>
      <c r="R950" s="444"/>
      <c r="S950" s="444"/>
      <c r="T950" s="444"/>
      <c r="U950" s="444"/>
      <c r="V950" s="444"/>
      <c r="W950" s="444"/>
      <c r="X950" s="444"/>
      <c r="Y950" s="530"/>
      <c r="Z950" s="553"/>
      <c r="AA950" s="553"/>
      <c r="AB950" s="614"/>
      <c r="AC950" s="637"/>
      <c r="AD950" s="660"/>
      <c r="AE950" s="660"/>
      <c r="AF950" s="660"/>
      <c r="AG950" s="660"/>
      <c r="AH950" s="723"/>
      <c r="AI950" s="723"/>
      <c r="AJ950" s="723"/>
      <c r="AK950" s="723"/>
      <c r="AL950" s="735"/>
      <c r="AM950" s="739"/>
      <c r="AN950" s="739"/>
      <c r="AO950" s="743"/>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4"/>
      <c r="Q951" s="444"/>
      <c r="R951" s="444"/>
      <c r="S951" s="444"/>
      <c r="T951" s="444"/>
      <c r="U951" s="444"/>
      <c r="V951" s="444"/>
      <c r="W951" s="444"/>
      <c r="X951" s="444"/>
      <c r="Y951" s="530"/>
      <c r="Z951" s="553"/>
      <c r="AA951" s="553"/>
      <c r="AB951" s="614"/>
      <c r="AC951" s="637"/>
      <c r="AD951" s="660"/>
      <c r="AE951" s="660"/>
      <c r="AF951" s="660"/>
      <c r="AG951" s="660"/>
      <c r="AH951" s="723"/>
      <c r="AI951" s="723"/>
      <c r="AJ951" s="723"/>
      <c r="AK951" s="723"/>
      <c r="AL951" s="735"/>
      <c r="AM951" s="739"/>
      <c r="AN951" s="739"/>
      <c r="AO951" s="743"/>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4"/>
      <c r="Q952" s="444"/>
      <c r="R952" s="444"/>
      <c r="S952" s="444"/>
      <c r="T952" s="444"/>
      <c r="U952" s="444"/>
      <c r="V952" s="444"/>
      <c r="W952" s="444"/>
      <c r="X952" s="444"/>
      <c r="Y952" s="530"/>
      <c r="Z952" s="553"/>
      <c r="AA952" s="553"/>
      <c r="AB952" s="614"/>
      <c r="AC952" s="637"/>
      <c r="AD952" s="660"/>
      <c r="AE952" s="660"/>
      <c r="AF952" s="660"/>
      <c r="AG952" s="660"/>
      <c r="AH952" s="723"/>
      <c r="AI952" s="723"/>
      <c r="AJ952" s="723"/>
      <c r="AK952" s="723"/>
      <c r="AL952" s="735"/>
      <c r="AM952" s="739"/>
      <c r="AN952" s="739"/>
      <c r="AO952" s="743"/>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4"/>
      <c r="Q953" s="444"/>
      <c r="R953" s="444"/>
      <c r="S953" s="444"/>
      <c r="T953" s="444"/>
      <c r="U953" s="444"/>
      <c r="V953" s="444"/>
      <c r="W953" s="444"/>
      <c r="X953" s="444"/>
      <c r="Y953" s="530"/>
      <c r="Z953" s="553"/>
      <c r="AA953" s="553"/>
      <c r="AB953" s="614"/>
      <c r="AC953" s="637"/>
      <c r="AD953" s="660"/>
      <c r="AE953" s="660"/>
      <c r="AF953" s="660"/>
      <c r="AG953" s="660"/>
      <c r="AH953" s="723"/>
      <c r="AI953" s="723"/>
      <c r="AJ953" s="723"/>
      <c r="AK953" s="723"/>
      <c r="AL953" s="735"/>
      <c r="AM953" s="739"/>
      <c r="AN953" s="739"/>
      <c r="AO953" s="743"/>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4"/>
      <c r="Q954" s="444"/>
      <c r="R954" s="444"/>
      <c r="S954" s="444"/>
      <c r="T954" s="444"/>
      <c r="U954" s="444"/>
      <c r="V954" s="444"/>
      <c r="W954" s="444"/>
      <c r="X954" s="444"/>
      <c r="Y954" s="530"/>
      <c r="Z954" s="553"/>
      <c r="AA954" s="553"/>
      <c r="AB954" s="614"/>
      <c r="AC954" s="637"/>
      <c r="AD954" s="660"/>
      <c r="AE954" s="660"/>
      <c r="AF954" s="660"/>
      <c r="AG954" s="660"/>
      <c r="AH954" s="723"/>
      <c r="AI954" s="723"/>
      <c r="AJ954" s="723"/>
      <c r="AK954" s="723"/>
      <c r="AL954" s="735"/>
      <c r="AM954" s="739"/>
      <c r="AN954" s="739"/>
      <c r="AO954" s="743"/>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4"/>
      <c r="Q955" s="444"/>
      <c r="R955" s="444"/>
      <c r="S955" s="444"/>
      <c r="T955" s="444"/>
      <c r="U955" s="444"/>
      <c r="V955" s="444"/>
      <c r="W955" s="444"/>
      <c r="X955" s="444"/>
      <c r="Y955" s="530"/>
      <c r="Z955" s="553"/>
      <c r="AA955" s="553"/>
      <c r="AB955" s="614"/>
      <c r="AC955" s="637"/>
      <c r="AD955" s="660"/>
      <c r="AE955" s="660"/>
      <c r="AF955" s="660"/>
      <c r="AG955" s="660"/>
      <c r="AH955" s="723"/>
      <c r="AI955" s="723"/>
      <c r="AJ955" s="723"/>
      <c r="AK955" s="723"/>
      <c r="AL955" s="735"/>
      <c r="AM955" s="739"/>
      <c r="AN955" s="739"/>
      <c r="AO955" s="743"/>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4"/>
      <c r="Q956" s="444"/>
      <c r="R956" s="444"/>
      <c r="S956" s="444"/>
      <c r="T956" s="444"/>
      <c r="U956" s="444"/>
      <c r="V956" s="444"/>
      <c r="W956" s="444"/>
      <c r="X956" s="444"/>
      <c r="Y956" s="530"/>
      <c r="Z956" s="553"/>
      <c r="AA956" s="553"/>
      <c r="AB956" s="614"/>
      <c r="AC956" s="637"/>
      <c r="AD956" s="660"/>
      <c r="AE956" s="660"/>
      <c r="AF956" s="660"/>
      <c r="AG956" s="660"/>
      <c r="AH956" s="723"/>
      <c r="AI956" s="723"/>
      <c r="AJ956" s="723"/>
      <c r="AK956" s="723"/>
      <c r="AL956" s="735"/>
      <c r="AM956" s="739"/>
      <c r="AN956" s="739"/>
      <c r="AO956" s="743"/>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4"/>
      <c r="Q957" s="444"/>
      <c r="R957" s="444"/>
      <c r="S957" s="444"/>
      <c r="T957" s="444"/>
      <c r="U957" s="444"/>
      <c r="V957" s="444"/>
      <c r="W957" s="444"/>
      <c r="X957" s="444"/>
      <c r="Y957" s="530"/>
      <c r="Z957" s="553"/>
      <c r="AA957" s="553"/>
      <c r="AB957" s="614"/>
      <c r="AC957" s="637"/>
      <c r="AD957" s="660"/>
      <c r="AE957" s="660"/>
      <c r="AF957" s="660"/>
      <c r="AG957" s="660"/>
      <c r="AH957" s="723"/>
      <c r="AI957" s="723"/>
      <c r="AJ957" s="723"/>
      <c r="AK957" s="723"/>
      <c r="AL957" s="735"/>
      <c r="AM957" s="739"/>
      <c r="AN957" s="739"/>
      <c r="AO957" s="743"/>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4"/>
      <c r="Q958" s="444"/>
      <c r="R958" s="444"/>
      <c r="S958" s="444"/>
      <c r="T958" s="444"/>
      <c r="U958" s="444"/>
      <c r="V958" s="444"/>
      <c r="W958" s="444"/>
      <c r="X958" s="444"/>
      <c r="Y958" s="530"/>
      <c r="Z958" s="553"/>
      <c r="AA958" s="553"/>
      <c r="AB958" s="614"/>
      <c r="AC958" s="637"/>
      <c r="AD958" s="660"/>
      <c r="AE958" s="660"/>
      <c r="AF958" s="660"/>
      <c r="AG958" s="660"/>
      <c r="AH958" s="723"/>
      <c r="AI958" s="723"/>
      <c r="AJ958" s="723"/>
      <c r="AK958" s="723"/>
      <c r="AL958" s="735"/>
      <c r="AM958" s="739"/>
      <c r="AN958" s="739"/>
      <c r="AO958" s="743"/>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4"/>
      <c r="Q959" s="444"/>
      <c r="R959" s="444"/>
      <c r="S959" s="444"/>
      <c r="T959" s="444"/>
      <c r="U959" s="444"/>
      <c r="V959" s="444"/>
      <c r="W959" s="444"/>
      <c r="X959" s="444"/>
      <c r="Y959" s="530"/>
      <c r="Z959" s="553"/>
      <c r="AA959" s="553"/>
      <c r="AB959" s="614"/>
      <c r="AC959" s="637"/>
      <c r="AD959" s="660"/>
      <c r="AE959" s="660"/>
      <c r="AF959" s="660"/>
      <c r="AG959" s="660"/>
      <c r="AH959" s="723"/>
      <c r="AI959" s="723"/>
      <c r="AJ959" s="723"/>
      <c r="AK959" s="723"/>
      <c r="AL959" s="735"/>
      <c r="AM959" s="739"/>
      <c r="AN959" s="739"/>
      <c r="AO959" s="743"/>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4"/>
      <c r="Q960" s="444"/>
      <c r="R960" s="444"/>
      <c r="S960" s="444"/>
      <c r="T960" s="444"/>
      <c r="U960" s="444"/>
      <c r="V960" s="444"/>
      <c r="W960" s="444"/>
      <c r="X960" s="444"/>
      <c r="Y960" s="530"/>
      <c r="Z960" s="553"/>
      <c r="AA960" s="553"/>
      <c r="AB960" s="614"/>
      <c r="AC960" s="637"/>
      <c r="AD960" s="660"/>
      <c r="AE960" s="660"/>
      <c r="AF960" s="660"/>
      <c r="AG960" s="660"/>
      <c r="AH960" s="723"/>
      <c r="AI960" s="723"/>
      <c r="AJ960" s="723"/>
      <c r="AK960" s="723"/>
      <c r="AL960" s="735"/>
      <c r="AM960" s="739"/>
      <c r="AN960" s="739"/>
      <c r="AO960" s="743"/>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4"/>
      <c r="Q961" s="444"/>
      <c r="R961" s="444"/>
      <c r="S961" s="444"/>
      <c r="T961" s="444"/>
      <c r="U961" s="444"/>
      <c r="V961" s="444"/>
      <c r="W961" s="444"/>
      <c r="X961" s="444"/>
      <c r="Y961" s="530"/>
      <c r="Z961" s="553"/>
      <c r="AA961" s="553"/>
      <c r="AB961" s="614"/>
      <c r="AC961" s="637"/>
      <c r="AD961" s="660"/>
      <c r="AE961" s="660"/>
      <c r="AF961" s="660"/>
      <c r="AG961" s="660"/>
      <c r="AH961" s="723"/>
      <c r="AI961" s="723"/>
      <c r="AJ961" s="723"/>
      <c r="AK961" s="723"/>
      <c r="AL961" s="735"/>
      <c r="AM961" s="739"/>
      <c r="AN961" s="739"/>
      <c r="AO961" s="743"/>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4"/>
      <c r="Q962" s="444"/>
      <c r="R962" s="444"/>
      <c r="S962" s="444"/>
      <c r="T962" s="444"/>
      <c r="U962" s="444"/>
      <c r="V962" s="444"/>
      <c r="W962" s="444"/>
      <c r="X962" s="444"/>
      <c r="Y962" s="530"/>
      <c r="Z962" s="553"/>
      <c r="AA962" s="553"/>
      <c r="AB962" s="614"/>
      <c r="AC962" s="637"/>
      <c r="AD962" s="660"/>
      <c r="AE962" s="660"/>
      <c r="AF962" s="660"/>
      <c r="AG962" s="660"/>
      <c r="AH962" s="723"/>
      <c r="AI962" s="723"/>
      <c r="AJ962" s="723"/>
      <c r="AK962" s="723"/>
      <c r="AL962" s="735"/>
      <c r="AM962" s="739"/>
      <c r="AN962" s="739"/>
      <c r="AO962" s="743"/>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4"/>
      <c r="Q963" s="444"/>
      <c r="R963" s="444"/>
      <c r="S963" s="444"/>
      <c r="T963" s="444"/>
      <c r="U963" s="444"/>
      <c r="V963" s="444"/>
      <c r="W963" s="444"/>
      <c r="X963" s="444"/>
      <c r="Y963" s="530"/>
      <c r="Z963" s="553"/>
      <c r="AA963" s="553"/>
      <c r="AB963" s="614"/>
      <c r="AC963" s="637"/>
      <c r="AD963" s="660"/>
      <c r="AE963" s="660"/>
      <c r="AF963" s="660"/>
      <c r="AG963" s="660"/>
      <c r="AH963" s="723"/>
      <c r="AI963" s="723"/>
      <c r="AJ963" s="723"/>
      <c r="AK963" s="723"/>
      <c r="AL963" s="735"/>
      <c r="AM963" s="739"/>
      <c r="AN963" s="739"/>
      <c r="AO963" s="743"/>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4"/>
      <c r="Q964" s="444"/>
      <c r="R964" s="444"/>
      <c r="S964" s="444"/>
      <c r="T964" s="444"/>
      <c r="U964" s="444"/>
      <c r="V964" s="444"/>
      <c r="W964" s="444"/>
      <c r="X964" s="444"/>
      <c r="Y964" s="530"/>
      <c r="Z964" s="553"/>
      <c r="AA964" s="553"/>
      <c r="AB964" s="614"/>
      <c r="AC964" s="637"/>
      <c r="AD964" s="660"/>
      <c r="AE964" s="660"/>
      <c r="AF964" s="660"/>
      <c r="AG964" s="660"/>
      <c r="AH964" s="723"/>
      <c r="AI964" s="723"/>
      <c r="AJ964" s="723"/>
      <c r="AK964" s="723"/>
      <c r="AL964" s="735"/>
      <c r="AM964" s="739"/>
      <c r="AN964" s="739"/>
      <c r="AO964" s="743"/>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4"/>
      <c r="Q965" s="444"/>
      <c r="R965" s="444"/>
      <c r="S965" s="444"/>
      <c r="T965" s="444"/>
      <c r="U965" s="444"/>
      <c r="V965" s="444"/>
      <c r="W965" s="444"/>
      <c r="X965" s="444"/>
      <c r="Y965" s="530"/>
      <c r="Z965" s="553"/>
      <c r="AA965" s="553"/>
      <c r="AB965" s="614"/>
      <c r="AC965" s="637"/>
      <c r="AD965" s="660"/>
      <c r="AE965" s="660"/>
      <c r="AF965" s="660"/>
      <c r="AG965" s="660"/>
      <c r="AH965" s="723"/>
      <c r="AI965" s="723"/>
      <c r="AJ965" s="723"/>
      <c r="AK965" s="723"/>
      <c r="AL965" s="735"/>
      <c r="AM965" s="739"/>
      <c r="AN965" s="739"/>
      <c r="AO965" s="743"/>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4"/>
      <c r="Q966" s="444"/>
      <c r="R966" s="444"/>
      <c r="S966" s="444"/>
      <c r="T966" s="444"/>
      <c r="U966" s="444"/>
      <c r="V966" s="444"/>
      <c r="W966" s="444"/>
      <c r="X966" s="444"/>
      <c r="Y966" s="530"/>
      <c r="Z966" s="553"/>
      <c r="AA966" s="553"/>
      <c r="AB966" s="614"/>
      <c r="AC966" s="637"/>
      <c r="AD966" s="660"/>
      <c r="AE966" s="660"/>
      <c r="AF966" s="660"/>
      <c r="AG966" s="660"/>
      <c r="AH966" s="723"/>
      <c r="AI966" s="723"/>
      <c r="AJ966" s="723"/>
      <c r="AK966" s="723"/>
      <c r="AL966" s="735"/>
      <c r="AM966" s="739"/>
      <c r="AN966" s="739"/>
      <c r="AO966" s="743"/>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4"/>
      <c r="Q967" s="444"/>
      <c r="R967" s="444"/>
      <c r="S967" s="444"/>
      <c r="T967" s="444"/>
      <c r="U967" s="444"/>
      <c r="V967" s="444"/>
      <c r="W967" s="444"/>
      <c r="X967" s="444"/>
      <c r="Y967" s="530"/>
      <c r="Z967" s="553"/>
      <c r="AA967" s="553"/>
      <c r="AB967" s="614"/>
      <c r="AC967" s="637"/>
      <c r="AD967" s="660"/>
      <c r="AE967" s="660"/>
      <c r="AF967" s="660"/>
      <c r="AG967" s="660"/>
      <c r="AH967" s="723"/>
      <c r="AI967" s="723"/>
      <c r="AJ967" s="723"/>
      <c r="AK967" s="723"/>
      <c r="AL967" s="735"/>
      <c r="AM967" s="739"/>
      <c r="AN967" s="739"/>
      <c r="AO967" s="743"/>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4"/>
      <c r="Q968" s="444"/>
      <c r="R968" s="444"/>
      <c r="S968" s="444"/>
      <c r="T968" s="444"/>
      <c r="U968" s="444"/>
      <c r="V968" s="444"/>
      <c r="W968" s="444"/>
      <c r="X968" s="444"/>
      <c r="Y968" s="530"/>
      <c r="Z968" s="553"/>
      <c r="AA968" s="553"/>
      <c r="AB968" s="614"/>
      <c r="AC968" s="637"/>
      <c r="AD968" s="660"/>
      <c r="AE968" s="660"/>
      <c r="AF968" s="660"/>
      <c r="AG968" s="660"/>
      <c r="AH968" s="723"/>
      <c r="AI968" s="723"/>
      <c r="AJ968" s="723"/>
      <c r="AK968" s="723"/>
      <c r="AL968" s="735"/>
      <c r="AM968" s="739"/>
      <c r="AN968" s="739"/>
      <c r="AO968" s="743"/>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4"/>
      <c r="Q969" s="444"/>
      <c r="R969" s="444"/>
      <c r="S969" s="444"/>
      <c r="T969" s="444"/>
      <c r="U969" s="444"/>
      <c r="V969" s="444"/>
      <c r="W969" s="444"/>
      <c r="X969" s="444"/>
      <c r="Y969" s="530"/>
      <c r="Z969" s="553"/>
      <c r="AA969" s="553"/>
      <c r="AB969" s="614"/>
      <c r="AC969" s="637"/>
      <c r="AD969" s="660"/>
      <c r="AE969" s="660"/>
      <c r="AF969" s="660"/>
      <c r="AG969" s="660"/>
      <c r="AH969" s="723"/>
      <c r="AI969" s="723"/>
      <c r="AJ969" s="723"/>
      <c r="AK969" s="723"/>
      <c r="AL969" s="735"/>
      <c r="AM969" s="739"/>
      <c r="AN969" s="739"/>
      <c r="AO969" s="743"/>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4"/>
      <c r="Q970" s="444"/>
      <c r="R970" s="444"/>
      <c r="S970" s="444"/>
      <c r="T970" s="444"/>
      <c r="U970" s="444"/>
      <c r="V970" s="444"/>
      <c r="W970" s="444"/>
      <c r="X970" s="444"/>
      <c r="Y970" s="530"/>
      <c r="Z970" s="553"/>
      <c r="AA970" s="553"/>
      <c r="AB970" s="614"/>
      <c r="AC970" s="637"/>
      <c r="AD970" s="660"/>
      <c r="AE970" s="660"/>
      <c r="AF970" s="660"/>
      <c r="AG970" s="660"/>
      <c r="AH970" s="723"/>
      <c r="AI970" s="723"/>
      <c r="AJ970" s="723"/>
      <c r="AK970" s="723"/>
      <c r="AL970" s="735"/>
      <c r="AM970" s="739"/>
      <c r="AN970" s="739"/>
      <c r="AO970" s="743"/>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4"/>
      <c r="Q971" s="444"/>
      <c r="R971" s="444"/>
      <c r="S971" s="444"/>
      <c r="T971" s="444"/>
      <c r="U971" s="444"/>
      <c r="V971" s="444"/>
      <c r="W971" s="444"/>
      <c r="X971" s="444"/>
      <c r="Y971" s="530"/>
      <c r="Z971" s="553"/>
      <c r="AA971" s="553"/>
      <c r="AB971" s="614"/>
      <c r="AC971" s="637"/>
      <c r="AD971" s="660"/>
      <c r="AE971" s="660"/>
      <c r="AF971" s="660"/>
      <c r="AG971" s="660"/>
      <c r="AH971" s="723"/>
      <c r="AI971" s="723"/>
      <c r="AJ971" s="723"/>
      <c r="AK971" s="723"/>
      <c r="AL971" s="735"/>
      <c r="AM971" s="739"/>
      <c r="AN971" s="739"/>
      <c r="AO971" s="743"/>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4"/>
      <c r="Q972" s="444"/>
      <c r="R972" s="444"/>
      <c r="S972" s="444"/>
      <c r="T972" s="444"/>
      <c r="U972" s="444"/>
      <c r="V972" s="444"/>
      <c r="W972" s="444"/>
      <c r="X972" s="444"/>
      <c r="Y972" s="530"/>
      <c r="Z972" s="553"/>
      <c r="AA972" s="553"/>
      <c r="AB972" s="614"/>
      <c r="AC972" s="637"/>
      <c r="AD972" s="660"/>
      <c r="AE972" s="660"/>
      <c r="AF972" s="660"/>
      <c r="AG972" s="660"/>
      <c r="AH972" s="723"/>
      <c r="AI972" s="723"/>
      <c r="AJ972" s="723"/>
      <c r="AK972" s="723"/>
      <c r="AL972" s="735"/>
      <c r="AM972" s="739"/>
      <c r="AN972" s="739"/>
      <c r="AO972" s="743"/>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4"/>
      <c r="Q973" s="444"/>
      <c r="R973" s="444"/>
      <c r="S973" s="444"/>
      <c r="T973" s="444"/>
      <c r="U973" s="444"/>
      <c r="V973" s="444"/>
      <c r="W973" s="444"/>
      <c r="X973" s="444"/>
      <c r="Y973" s="530"/>
      <c r="Z973" s="553"/>
      <c r="AA973" s="553"/>
      <c r="AB973" s="614"/>
      <c r="AC973" s="637"/>
      <c r="AD973" s="660"/>
      <c r="AE973" s="660"/>
      <c r="AF973" s="660"/>
      <c r="AG973" s="660"/>
      <c r="AH973" s="723"/>
      <c r="AI973" s="723"/>
      <c r="AJ973" s="723"/>
      <c r="AK973" s="723"/>
      <c r="AL973" s="735"/>
      <c r="AM973" s="739"/>
      <c r="AN973" s="739"/>
      <c r="AO973" s="743"/>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6"/>
      <c r="Q974" s="446"/>
      <c r="R974" s="446"/>
      <c r="S974" s="446"/>
      <c r="T974" s="446"/>
      <c r="U974" s="446"/>
      <c r="V974" s="446"/>
      <c r="W974" s="446"/>
      <c r="X974" s="446"/>
      <c r="Y974" s="532"/>
      <c r="Z974" s="532"/>
      <c r="AA974" s="532"/>
      <c r="AB974" s="532"/>
      <c r="AC974" s="532"/>
      <c r="AD974" s="532"/>
      <c r="AE974" s="532"/>
      <c r="AF974" s="532"/>
      <c r="AG974" s="532"/>
      <c r="AH974" s="532"/>
      <c r="AI974" s="532"/>
      <c r="AJ974" s="532"/>
      <c r="AK974" s="532"/>
      <c r="AL974" s="532"/>
      <c r="AM974" s="532"/>
      <c r="AN974" s="532"/>
      <c r="AO974" s="532"/>
      <c r="AP974" s="446"/>
      <c r="AQ974" s="446"/>
      <c r="AR974" s="446"/>
      <c r="AS974" s="446"/>
      <c r="AT974" s="446"/>
      <c r="AU974" s="446"/>
      <c r="AV974" s="446"/>
      <c r="AW974" s="446"/>
      <c r="AX974" s="446"/>
      <c r="AY974">
        <f>COUNTA($C$977)</f>
        <v>0</v>
      </c>
    </row>
    <row r="975" spans="1:51" ht="24.75" hidden="1" customHeight="1">
      <c r="A975" s="67"/>
      <c r="B975" s="138" t="s">
        <v>293</v>
      </c>
      <c r="C975" s="67"/>
      <c r="D975" s="67"/>
      <c r="E975" s="67"/>
      <c r="F975" s="67"/>
      <c r="G975" s="67"/>
      <c r="H975" s="67"/>
      <c r="I975" s="67"/>
      <c r="J975" s="67"/>
      <c r="K975" s="67"/>
      <c r="L975" s="67"/>
      <c r="M975" s="67"/>
      <c r="N975" s="67"/>
      <c r="O975" s="67"/>
      <c r="P975" s="446"/>
      <c r="Q975" s="446"/>
      <c r="R975" s="446"/>
      <c r="S975" s="446"/>
      <c r="T975" s="446"/>
      <c r="U975" s="446"/>
      <c r="V975" s="446"/>
      <c r="W975" s="446"/>
      <c r="X975" s="446"/>
      <c r="Y975" s="532"/>
      <c r="Z975" s="532"/>
      <c r="AA975" s="532"/>
      <c r="AB975" s="532"/>
      <c r="AC975" s="532"/>
      <c r="AD975" s="532"/>
      <c r="AE975" s="532"/>
      <c r="AF975" s="532"/>
      <c r="AG975" s="532"/>
      <c r="AH975" s="532"/>
      <c r="AI975" s="532"/>
      <c r="AJ975" s="532"/>
      <c r="AK975" s="532"/>
      <c r="AL975" s="532"/>
      <c r="AM975" s="532"/>
      <c r="AN975" s="532"/>
      <c r="AO975" s="532"/>
      <c r="AP975" s="446"/>
      <c r="AQ975" s="446"/>
      <c r="AR975" s="446"/>
      <c r="AS975" s="446"/>
      <c r="AT975" s="446"/>
      <c r="AU975" s="446"/>
      <c r="AV975" s="446"/>
      <c r="AW975" s="446"/>
      <c r="AX975" s="446"/>
      <c r="AY975">
        <f>$AY$974</f>
        <v>0</v>
      </c>
    </row>
    <row r="976" spans="1:51" ht="59.25" hidden="1" customHeight="1">
      <c r="A976" s="65"/>
      <c r="B976" s="65"/>
      <c r="C976" s="65" t="s">
        <v>86</v>
      </c>
      <c r="D976" s="65"/>
      <c r="E976" s="65"/>
      <c r="F976" s="65"/>
      <c r="G976" s="65"/>
      <c r="H976" s="65"/>
      <c r="I976" s="65"/>
      <c r="J976" s="166" t="s">
        <v>88</v>
      </c>
      <c r="K976" s="60"/>
      <c r="L976" s="60"/>
      <c r="M976" s="60"/>
      <c r="N976" s="60"/>
      <c r="O976" s="60"/>
      <c r="P976" s="65" t="s">
        <v>19</v>
      </c>
      <c r="Q976" s="65"/>
      <c r="R976" s="65"/>
      <c r="S976" s="65"/>
      <c r="T976" s="65"/>
      <c r="U976" s="65"/>
      <c r="V976" s="65"/>
      <c r="W976" s="65"/>
      <c r="X976" s="65"/>
      <c r="Y976" s="447" t="s">
        <v>364</v>
      </c>
      <c r="Z976" s="447"/>
      <c r="AA976" s="447"/>
      <c r="AB976" s="447"/>
      <c r="AC976" s="166" t="s">
        <v>307</v>
      </c>
      <c r="AD976" s="166"/>
      <c r="AE976" s="166"/>
      <c r="AF976" s="166"/>
      <c r="AG976" s="166"/>
      <c r="AH976" s="447" t="s">
        <v>417</v>
      </c>
      <c r="AI976" s="65"/>
      <c r="AJ976" s="65"/>
      <c r="AK976" s="65"/>
      <c r="AL976" s="65" t="s">
        <v>20</v>
      </c>
      <c r="AM976" s="65"/>
      <c r="AN976" s="65"/>
      <c r="AO976" s="583"/>
      <c r="AP976" s="166" t="s">
        <v>368</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4"/>
      <c r="Q977" s="444"/>
      <c r="R977" s="444"/>
      <c r="S977" s="444"/>
      <c r="T977" s="444"/>
      <c r="U977" s="444"/>
      <c r="V977" s="444"/>
      <c r="W977" s="444"/>
      <c r="X977" s="444"/>
      <c r="Y977" s="530"/>
      <c r="Z977" s="553"/>
      <c r="AA977" s="553"/>
      <c r="AB977" s="614"/>
      <c r="AC977" s="637"/>
      <c r="AD977" s="660"/>
      <c r="AE977" s="660"/>
      <c r="AF977" s="660"/>
      <c r="AG977" s="660"/>
      <c r="AH977" s="722"/>
      <c r="AI977" s="722"/>
      <c r="AJ977" s="722"/>
      <c r="AK977" s="722"/>
      <c r="AL977" s="735"/>
      <c r="AM977" s="739"/>
      <c r="AN977" s="739"/>
      <c r="AO977" s="743"/>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4"/>
      <c r="Q978" s="444"/>
      <c r="R978" s="444"/>
      <c r="S978" s="444"/>
      <c r="T978" s="444"/>
      <c r="U978" s="444"/>
      <c r="V978" s="444"/>
      <c r="W978" s="444"/>
      <c r="X978" s="444"/>
      <c r="Y978" s="530"/>
      <c r="Z978" s="553"/>
      <c r="AA978" s="553"/>
      <c r="AB978" s="614"/>
      <c r="AC978" s="637"/>
      <c r="AD978" s="660"/>
      <c r="AE978" s="660"/>
      <c r="AF978" s="660"/>
      <c r="AG978" s="660"/>
      <c r="AH978" s="722"/>
      <c r="AI978" s="722"/>
      <c r="AJ978" s="722"/>
      <c r="AK978" s="722"/>
      <c r="AL978" s="735"/>
      <c r="AM978" s="739"/>
      <c r="AN978" s="739"/>
      <c r="AO978" s="743"/>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4"/>
      <c r="Q979" s="444"/>
      <c r="R979" s="444"/>
      <c r="S979" s="444"/>
      <c r="T979" s="444"/>
      <c r="U979" s="444"/>
      <c r="V979" s="444"/>
      <c r="W979" s="444"/>
      <c r="X979" s="444"/>
      <c r="Y979" s="530"/>
      <c r="Z979" s="553"/>
      <c r="AA979" s="553"/>
      <c r="AB979" s="614"/>
      <c r="AC979" s="637"/>
      <c r="AD979" s="660"/>
      <c r="AE979" s="660"/>
      <c r="AF979" s="660"/>
      <c r="AG979" s="660"/>
      <c r="AH979" s="723"/>
      <c r="AI979" s="723"/>
      <c r="AJ979" s="723"/>
      <c r="AK979" s="723"/>
      <c r="AL979" s="735"/>
      <c r="AM979" s="739"/>
      <c r="AN979" s="739"/>
      <c r="AO979" s="743"/>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4"/>
      <c r="Q980" s="444"/>
      <c r="R980" s="444"/>
      <c r="S980" s="444"/>
      <c r="T980" s="444"/>
      <c r="U980" s="444"/>
      <c r="V980" s="444"/>
      <c r="W980" s="444"/>
      <c r="X980" s="444"/>
      <c r="Y980" s="530"/>
      <c r="Z980" s="553"/>
      <c r="AA980" s="553"/>
      <c r="AB980" s="614"/>
      <c r="AC980" s="637"/>
      <c r="AD980" s="660"/>
      <c r="AE980" s="660"/>
      <c r="AF980" s="660"/>
      <c r="AG980" s="660"/>
      <c r="AH980" s="723"/>
      <c r="AI980" s="723"/>
      <c r="AJ980" s="723"/>
      <c r="AK980" s="723"/>
      <c r="AL980" s="735"/>
      <c r="AM980" s="739"/>
      <c r="AN980" s="739"/>
      <c r="AO980" s="743"/>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4"/>
      <c r="Q981" s="444"/>
      <c r="R981" s="444"/>
      <c r="S981" s="444"/>
      <c r="T981" s="444"/>
      <c r="U981" s="444"/>
      <c r="V981" s="444"/>
      <c r="W981" s="444"/>
      <c r="X981" s="444"/>
      <c r="Y981" s="530"/>
      <c r="Z981" s="553"/>
      <c r="AA981" s="553"/>
      <c r="AB981" s="614"/>
      <c r="AC981" s="637"/>
      <c r="AD981" s="660"/>
      <c r="AE981" s="660"/>
      <c r="AF981" s="660"/>
      <c r="AG981" s="660"/>
      <c r="AH981" s="723"/>
      <c r="AI981" s="723"/>
      <c r="AJ981" s="723"/>
      <c r="AK981" s="723"/>
      <c r="AL981" s="735"/>
      <c r="AM981" s="739"/>
      <c r="AN981" s="739"/>
      <c r="AO981" s="743"/>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4"/>
      <c r="Q982" s="444"/>
      <c r="R982" s="444"/>
      <c r="S982" s="444"/>
      <c r="T982" s="444"/>
      <c r="U982" s="444"/>
      <c r="V982" s="444"/>
      <c r="W982" s="444"/>
      <c r="X982" s="444"/>
      <c r="Y982" s="530"/>
      <c r="Z982" s="553"/>
      <c r="AA982" s="553"/>
      <c r="AB982" s="614"/>
      <c r="AC982" s="637"/>
      <c r="AD982" s="660"/>
      <c r="AE982" s="660"/>
      <c r="AF982" s="660"/>
      <c r="AG982" s="660"/>
      <c r="AH982" s="723"/>
      <c r="AI982" s="723"/>
      <c r="AJ982" s="723"/>
      <c r="AK982" s="723"/>
      <c r="AL982" s="735"/>
      <c r="AM982" s="739"/>
      <c r="AN982" s="739"/>
      <c r="AO982" s="743"/>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4"/>
      <c r="Q983" s="444"/>
      <c r="R983" s="444"/>
      <c r="S983" s="444"/>
      <c r="T983" s="444"/>
      <c r="U983" s="444"/>
      <c r="V983" s="444"/>
      <c r="W983" s="444"/>
      <c r="X983" s="444"/>
      <c r="Y983" s="530"/>
      <c r="Z983" s="553"/>
      <c r="AA983" s="553"/>
      <c r="AB983" s="614"/>
      <c r="AC983" s="637"/>
      <c r="AD983" s="660"/>
      <c r="AE983" s="660"/>
      <c r="AF983" s="660"/>
      <c r="AG983" s="660"/>
      <c r="AH983" s="723"/>
      <c r="AI983" s="723"/>
      <c r="AJ983" s="723"/>
      <c r="AK983" s="723"/>
      <c r="AL983" s="735"/>
      <c r="AM983" s="739"/>
      <c r="AN983" s="739"/>
      <c r="AO983" s="743"/>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4"/>
      <c r="Q984" s="444"/>
      <c r="R984" s="444"/>
      <c r="S984" s="444"/>
      <c r="T984" s="444"/>
      <c r="U984" s="444"/>
      <c r="V984" s="444"/>
      <c r="W984" s="444"/>
      <c r="X984" s="444"/>
      <c r="Y984" s="530"/>
      <c r="Z984" s="553"/>
      <c r="AA984" s="553"/>
      <c r="AB984" s="614"/>
      <c r="AC984" s="637"/>
      <c r="AD984" s="660"/>
      <c r="AE984" s="660"/>
      <c r="AF984" s="660"/>
      <c r="AG984" s="660"/>
      <c r="AH984" s="723"/>
      <c r="AI984" s="723"/>
      <c r="AJ984" s="723"/>
      <c r="AK984" s="723"/>
      <c r="AL984" s="735"/>
      <c r="AM984" s="739"/>
      <c r="AN984" s="739"/>
      <c r="AO984" s="743"/>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4"/>
      <c r="Q985" s="444"/>
      <c r="R985" s="444"/>
      <c r="S985" s="444"/>
      <c r="T985" s="444"/>
      <c r="U985" s="444"/>
      <c r="V985" s="444"/>
      <c r="W985" s="444"/>
      <c r="X985" s="444"/>
      <c r="Y985" s="530"/>
      <c r="Z985" s="553"/>
      <c r="AA985" s="553"/>
      <c r="AB985" s="614"/>
      <c r="AC985" s="637"/>
      <c r="AD985" s="660"/>
      <c r="AE985" s="660"/>
      <c r="AF985" s="660"/>
      <c r="AG985" s="660"/>
      <c r="AH985" s="723"/>
      <c r="AI985" s="723"/>
      <c r="AJ985" s="723"/>
      <c r="AK985" s="723"/>
      <c r="AL985" s="735"/>
      <c r="AM985" s="739"/>
      <c r="AN985" s="739"/>
      <c r="AO985" s="743"/>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4"/>
      <c r="Q986" s="444"/>
      <c r="R986" s="444"/>
      <c r="S986" s="444"/>
      <c r="T986" s="444"/>
      <c r="U986" s="444"/>
      <c r="V986" s="444"/>
      <c r="W986" s="444"/>
      <c r="X986" s="444"/>
      <c r="Y986" s="530"/>
      <c r="Z986" s="553"/>
      <c r="AA986" s="553"/>
      <c r="AB986" s="614"/>
      <c r="AC986" s="637"/>
      <c r="AD986" s="660"/>
      <c r="AE986" s="660"/>
      <c r="AF986" s="660"/>
      <c r="AG986" s="660"/>
      <c r="AH986" s="723"/>
      <c r="AI986" s="723"/>
      <c r="AJ986" s="723"/>
      <c r="AK986" s="723"/>
      <c r="AL986" s="735"/>
      <c r="AM986" s="739"/>
      <c r="AN986" s="739"/>
      <c r="AO986" s="743"/>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4"/>
      <c r="Q987" s="444"/>
      <c r="R987" s="444"/>
      <c r="S987" s="444"/>
      <c r="T987" s="444"/>
      <c r="U987" s="444"/>
      <c r="V987" s="444"/>
      <c r="W987" s="444"/>
      <c r="X987" s="444"/>
      <c r="Y987" s="530"/>
      <c r="Z987" s="553"/>
      <c r="AA987" s="553"/>
      <c r="AB987" s="614"/>
      <c r="AC987" s="637"/>
      <c r="AD987" s="660"/>
      <c r="AE987" s="660"/>
      <c r="AF987" s="660"/>
      <c r="AG987" s="660"/>
      <c r="AH987" s="723"/>
      <c r="AI987" s="723"/>
      <c r="AJ987" s="723"/>
      <c r="AK987" s="723"/>
      <c r="AL987" s="735"/>
      <c r="AM987" s="739"/>
      <c r="AN987" s="739"/>
      <c r="AO987" s="743"/>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4"/>
      <c r="Q988" s="444"/>
      <c r="R988" s="444"/>
      <c r="S988" s="444"/>
      <c r="T988" s="444"/>
      <c r="U988" s="444"/>
      <c r="V988" s="444"/>
      <c r="W988" s="444"/>
      <c r="X988" s="444"/>
      <c r="Y988" s="530"/>
      <c r="Z988" s="553"/>
      <c r="AA988" s="553"/>
      <c r="AB988" s="614"/>
      <c r="AC988" s="637"/>
      <c r="AD988" s="660"/>
      <c r="AE988" s="660"/>
      <c r="AF988" s="660"/>
      <c r="AG988" s="660"/>
      <c r="AH988" s="723"/>
      <c r="AI988" s="723"/>
      <c r="AJ988" s="723"/>
      <c r="AK988" s="723"/>
      <c r="AL988" s="735"/>
      <c r="AM988" s="739"/>
      <c r="AN988" s="739"/>
      <c r="AO988" s="743"/>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4"/>
      <c r="Q989" s="444"/>
      <c r="R989" s="444"/>
      <c r="S989" s="444"/>
      <c r="T989" s="444"/>
      <c r="U989" s="444"/>
      <c r="V989" s="444"/>
      <c r="W989" s="444"/>
      <c r="X989" s="444"/>
      <c r="Y989" s="530"/>
      <c r="Z989" s="553"/>
      <c r="AA989" s="553"/>
      <c r="AB989" s="614"/>
      <c r="AC989" s="637"/>
      <c r="AD989" s="660"/>
      <c r="AE989" s="660"/>
      <c r="AF989" s="660"/>
      <c r="AG989" s="660"/>
      <c r="AH989" s="723"/>
      <c r="AI989" s="723"/>
      <c r="AJ989" s="723"/>
      <c r="AK989" s="723"/>
      <c r="AL989" s="735"/>
      <c r="AM989" s="739"/>
      <c r="AN989" s="739"/>
      <c r="AO989" s="743"/>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4"/>
      <c r="Q990" s="444"/>
      <c r="R990" s="444"/>
      <c r="S990" s="444"/>
      <c r="T990" s="444"/>
      <c r="U990" s="444"/>
      <c r="V990" s="444"/>
      <c r="W990" s="444"/>
      <c r="X990" s="444"/>
      <c r="Y990" s="530"/>
      <c r="Z990" s="553"/>
      <c r="AA990" s="553"/>
      <c r="AB990" s="614"/>
      <c r="AC990" s="637"/>
      <c r="AD990" s="660"/>
      <c r="AE990" s="660"/>
      <c r="AF990" s="660"/>
      <c r="AG990" s="660"/>
      <c r="AH990" s="723"/>
      <c r="AI990" s="723"/>
      <c r="AJ990" s="723"/>
      <c r="AK990" s="723"/>
      <c r="AL990" s="735"/>
      <c r="AM990" s="739"/>
      <c r="AN990" s="739"/>
      <c r="AO990" s="743"/>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4"/>
      <c r="Q991" s="444"/>
      <c r="R991" s="444"/>
      <c r="S991" s="444"/>
      <c r="T991" s="444"/>
      <c r="U991" s="444"/>
      <c r="V991" s="444"/>
      <c r="W991" s="444"/>
      <c r="X991" s="444"/>
      <c r="Y991" s="530"/>
      <c r="Z991" s="553"/>
      <c r="AA991" s="553"/>
      <c r="AB991" s="614"/>
      <c r="AC991" s="637"/>
      <c r="AD991" s="660"/>
      <c r="AE991" s="660"/>
      <c r="AF991" s="660"/>
      <c r="AG991" s="660"/>
      <c r="AH991" s="723"/>
      <c r="AI991" s="723"/>
      <c r="AJ991" s="723"/>
      <c r="AK991" s="723"/>
      <c r="AL991" s="735"/>
      <c r="AM991" s="739"/>
      <c r="AN991" s="739"/>
      <c r="AO991" s="743"/>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4"/>
      <c r="Q992" s="444"/>
      <c r="R992" s="444"/>
      <c r="S992" s="444"/>
      <c r="T992" s="444"/>
      <c r="U992" s="444"/>
      <c r="V992" s="444"/>
      <c r="W992" s="444"/>
      <c r="X992" s="444"/>
      <c r="Y992" s="530"/>
      <c r="Z992" s="553"/>
      <c r="AA992" s="553"/>
      <c r="AB992" s="614"/>
      <c r="AC992" s="637"/>
      <c r="AD992" s="660"/>
      <c r="AE992" s="660"/>
      <c r="AF992" s="660"/>
      <c r="AG992" s="660"/>
      <c r="AH992" s="723"/>
      <c r="AI992" s="723"/>
      <c r="AJ992" s="723"/>
      <c r="AK992" s="723"/>
      <c r="AL992" s="735"/>
      <c r="AM992" s="739"/>
      <c r="AN992" s="739"/>
      <c r="AO992" s="743"/>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4"/>
      <c r="Q993" s="444"/>
      <c r="R993" s="444"/>
      <c r="S993" s="444"/>
      <c r="T993" s="444"/>
      <c r="U993" s="444"/>
      <c r="V993" s="444"/>
      <c r="W993" s="444"/>
      <c r="X993" s="444"/>
      <c r="Y993" s="530"/>
      <c r="Z993" s="553"/>
      <c r="AA993" s="553"/>
      <c r="AB993" s="614"/>
      <c r="AC993" s="637"/>
      <c r="AD993" s="660"/>
      <c r="AE993" s="660"/>
      <c r="AF993" s="660"/>
      <c r="AG993" s="660"/>
      <c r="AH993" s="723"/>
      <c r="AI993" s="723"/>
      <c r="AJ993" s="723"/>
      <c r="AK993" s="723"/>
      <c r="AL993" s="735"/>
      <c r="AM993" s="739"/>
      <c r="AN993" s="739"/>
      <c r="AO993" s="743"/>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4"/>
      <c r="Q994" s="444"/>
      <c r="R994" s="444"/>
      <c r="S994" s="444"/>
      <c r="T994" s="444"/>
      <c r="U994" s="444"/>
      <c r="V994" s="444"/>
      <c r="W994" s="444"/>
      <c r="X994" s="444"/>
      <c r="Y994" s="530"/>
      <c r="Z994" s="553"/>
      <c r="AA994" s="553"/>
      <c r="AB994" s="614"/>
      <c r="AC994" s="637"/>
      <c r="AD994" s="660"/>
      <c r="AE994" s="660"/>
      <c r="AF994" s="660"/>
      <c r="AG994" s="660"/>
      <c r="AH994" s="723"/>
      <c r="AI994" s="723"/>
      <c r="AJ994" s="723"/>
      <c r="AK994" s="723"/>
      <c r="AL994" s="735"/>
      <c r="AM994" s="739"/>
      <c r="AN994" s="739"/>
      <c r="AO994" s="743"/>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4"/>
      <c r="Q995" s="444"/>
      <c r="R995" s="444"/>
      <c r="S995" s="444"/>
      <c r="T995" s="444"/>
      <c r="U995" s="444"/>
      <c r="V995" s="444"/>
      <c r="W995" s="444"/>
      <c r="X995" s="444"/>
      <c r="Y995" s="530"/>
      <c r="Z995" s="553"/>
      <c r="AA995" s="553"/>
      <c r="AB995" s="614"/>
      <c r="AC995" s="637"/>
      <c r="AD995" s="660"/>
      <c r="AE995" s="660"/>
      <c r="AF995" s="660"/>
      <c r="AG995" s="660"/>
      <c r="AH995" s="723"/>
      <c r="AI995" s="723"/>
      <c r="AJ995" s="723"/>
      <c r="AK995" s="723"/>
      <c r="AL995" s="735"/>
      <c r="AM995" s="739"/>
      <c r="AN995" s="739"/>
      <c r="AO995" s="743"/>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4"/>
      <c r="Q996" s="444"/>
      <c r="R996" s="444"/>
      <c r="S996" s="444"/>
      <c r="T996" s="444"/>
      <c r="U996" s="444"/>
      <c r="V996" s="444"/>
      <c r="W996" s="444"/>
      <c r="X996" s="444"/>
      <c r="Y996" s="530"/>
      <c r="Z996" s="553"/>
      <c r="AA996" s="553"/>
      <c r="AB996" s="614"/>
      <c r="AC996" s="637"/>
      <c r="AD996" s="660"/>
      <c r="AE996" s="660"/>
      <c r="AF996" s="660"/>
      <c r="AG996" s="660"/>
      <c r="AH996" s="723"/>
      <c r="AI996" s="723"/>
      <c r="AJ996" s="723"/>
      <c r="AK996" s="723"/>
      <c r="AL996" s="735"/>
      <c r="AM996" s="739"/>
      <c r="AN996" s="739"/>
      <c r="AO996" s="743"/>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4"/>
      <c r="Q997" s="444"/>
      <c r="R997" s="444"/>
      <c r="S997" s="444"/>
      <c r="T997" s="444"/>
      <c r="U997" s="444"/>
      <c r="V997" s="444"/>
      <c r="W997" s="444"/>
      <c r="X997" s="444"/>
      <c r="Y997" s="530"/>
      <c r="Z997" s="553"/>
      <c r="AA997" s="553"/>
      <c r="AB997" s="614"/>
      <c r="AC997" s="637"/>
      <c r="AD997" s="660"/>
      <c r="AE997" s="660"/>
      <c r="AF997" s="660"/>
      <c r="AG997" s="660"/>
      <c r="AH997" s="723"/>
      <c r="AI997" s="723"/>
      <c r="AJ997" s="723"/>
      <c r="AK997" s="723"/>
      <c r="AL997" s="735"/>
      <c r="AM997" s="739"/>
      <c r="AN997" s="739"/>
      <c r="AO997" s="743"/>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4"/>
      <c r="Q998" s="444"/>
      <c r="R998" s="444"/>
      <c r="S998" s="444"/>
      <c r="T998" s="444"/>
      <c r="U998" s="444"/>
      <c r="V998" s="444"/>
      <c r="W998" s="444"/>
      <c r="X998" s="444"/>
      <c r="Y998" s="530"/>
      <c r="Z998" s="553"/>
      <c r="AA998" s="553"/>
      <c r="AB998" s="614"/>
      <c r="AC998" s="637"/>
      <c r="AD998" s="660"/>
      <c r="AE998" s="660"/>
      <c r="AF998" s="660"/>
      <c r="AG998" s="660"/>
      <c r="AH998" s="723"/>
      <c r="AI998" s="723"/>
      <c r="AJ998" s="723"/>
      <c r="AK998" s="723"/>
      <c r="AL998" s="735"/>
      <c r="AM998" s="739"/>
      <c r="AN998" s="739"/>
      <c r="AO998" s="743"/>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4"/>
      <c r="Q999" s="444"/>
      <c r="R999" s="444"/>
      <c r="S999" s="444"/>
      <c r="T999" s="444"/>
      <c r="U999" s="444"/>
      <c r="V999" s="444"/>
      <c r="W999" s="444"/>
      <c r="X999" s="444"/>
      <c r="Y999" s="530"/>
      <c r="Z999" s="553"/>
      <c r="AA999" s="553"/>
      <c r="AB999" s="614"/>
      <c r="AC999" s="637"/>
      <c r="AD999" s="660"/>
      <c r="AE999" s="660"/>
      <c r="AF999" s="660"/>
      <c r="AG999" s="660"/>
      <c r="AH999" s="723"/>
      <c r="AI999" s="723"/>
      <c r="AJ999" s="723"/>
      <c r="AK999" s="723"/>
      <c r="AL999" s="735"/>
      <c r="AM999" s="739"/>
      <c r="AN999" s="739"/>
      <c r="AO999" s="743"/>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4"/>
      <c r="Q1000" s="444"/>
      <c r="R1000" s="444"/>
      <c r="S1000" s="444"/>
      <c r="T1000" s="444"/>
      <c r="U1000" s="444"/>
      <c r="V1000" s="444"/>
      <c r="W1000" s="444"/>
      <c r="X1000" s="444"/>
      <c r="Y1000" s="530"/>
      <c r="Z1000" s="553"/>
      <c r="AA1000" s="553"/>
      <c r="AB1000" s="614"/>
      <c r="AC1000" s="637"/>
      <c r="AD1000" s="660"/>
      <c r="AE1000" s="660"/>
      <c r="AF1000" s="660"/>
      <c r="AG1000" s="660"/>
      <c r="AH1000" s="723"/>
      <c r="AI1000" s="723"/>
      <c r="AJ1000" s="723"/>
      <c r="AK1000" s="723"/>
      <c r="AL1000" s="735"/>
      <c r="AM1000" s="739"/>
      <c r="AN1000" s="739"/>
      <c r="AO1000" s="743"/>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4"/>
      <c r="Q1001" s="444"/>
      <c r="R1001" s="444"/>
      <c r="S1001" s="444"/>
      <c r="T1001" s="444"/>
      <c r="U1001" s="444"/>
      <c r="V1001" s="444"/>
      <c r="W1001" s="444"/>
      <c r="X1001" s="444"/>
      <c r="Y1001" s="530"/>
      <c r="Z1001" s="553"/>
      <c r="AA1001" s="553"/>
      <c r="AB1001" s="614"/>
      <c r="AC1001" s="637"/>
      <c r="AD1001" s="660"/>
      <c r="AE1001" s="660"/>
      <c r="AF1001" s="660"/>
      <c r="AG1001" s="660"/>
      <c r="AH1001" s="723"/>
      <c r="AI1001" s="723"/>
      <c r="AJ1001" s="723"/>
      <c r="AK1001" s="723"/>
      <c r="AL1001" s="735"/>
      <c r="AM1001" s="739"/>
      <c r="AN1001" s="739"/>
      <c r="AO1001" s="743"/>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4"/>
      <c r="Q1002" s="444"/>
      <c r="R1002" s="444"/>
      <c r="S1002" s="444"/>
      <c r="T1002" s="444"/>
      <c r="U1002" s="444"/>
      <c r="V1002" s="444"/>
      <c r="W1002" s="444"/>
      <c r="X1002" s="444"/>
      <c r="Y1002" s="530"/>
      <c r="Z1002" s="553"/>
      <c r="AA1002" s="553"/>
      <c r="AB1002" s="614"/>
      <c r="AC1002" s="637"/>
      <c r="AD1002" s="660"/>
      <c r="AE1002" s="660"/>
      <c r="AF1002" s="660"/>
      <c r="AG1002" s="660"/>
      <c r="AH1002" s="723"/>
      <c r="AI1002" s="723"/>
      <c r="AJ1002" s="723"/>
      <c r="AK1002" s="723"/>
      <c r="AL1002" s="735"/>
      <c r="AM1002" s="739"/>
      <c r="AN1002" s="739"/>
      <c r="AO1002" s="743"/>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4"/>
      <c r="Q1003" s="444"/>
      <c r="R1003" s="444"/>
      <c r="S1003" s="444"/>
      <c r="T1003" s="444"/>
      <c r="U1003" s="444"/>
      <c r="V1003" s="444"/>
      <c r="W1003" s="444"/>
      <c r="X1003" s="444"/>
      <c r="Y1003" s="530"/>
      <c r="Z1003" s="553"/>
      <c r="AA1003" s="553"/>
      <c r="AB1003" s="614"/>
      <c r="AC1003" s="637"/>
      <c r="AD1003" s="660"/>
      <c r="AE1003" s="660"/>
      <c r="AF1003" s="660"/>
      <c r="AG1003" s="660"/>
      <c r="AH1003" s="723"/>
      <c r="AI1003" s="723"/>
      <c r="AJ1003" s="723"/>
      <c r="AK1003" s="723"/>
      <c r="AL1003" s="735"/>
      <c r="AM1003" s="739"/>
      <c r="AN1003" s="739"/>
      <c r="AO1003" s="743"/>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4"/>
      <c r="Q1004" s="444"/>
      <c r="R1004" s="444"/>
      <c r="S1004" s="444"/>
      <c r="T1004" s="444"/>
      <c r="U1004" s="444"/>
      <c r="V1004" s="444"/>
      <c r="W1004" s="444"/>
      <c r="X1004" s="444"/>
      <c r="Y1004" s="530"/>
      <c r="Z1004" s="553"/>
      <c r="AA1004" s="553"/>
      <c r="AB1004" s="614"/>
      <c r="AC1004" s="637"/>
      <c r="AD1004" s="660"/>
      <c r="AE1004" s="660"/>
      <c r="AF1004" s="660"/>
      <c r="AG1004" s="660"/>
      <c r="AH1004" s="723"/>
      <c r="AI1004" s="723"/>
      <c r="AJ1004" s="723"/>
      <c r="AK1004" s="723"/>
      <c r="AL1004" s="735"/>
      <c r="AM1004" s="739"/>
      <c r="AN1004" s="739"/>
      <c r="AO1004" s="743"/>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4"/>
      <c r="Q1005" s="444"/>
      <c r="R1005" s="444"/>
      <c r="S1005" s="444"/>
      <c r="T1005" s="444"/>
      <c r="U1005" s="444"/>
      <c r="V1005" s="444"/>
      <c r="W1005" s="444"/>
      <c r="X1005" s="444"/>
      <c r="Y1005" s="530"/>
      <c r="Z1005" s="553"/>
      <c r="AA1005" s="553"/>
      <c r="AB1005" s="614"/>
      <c r="AC1005" s="637"/>
      <c r="AD1005" s="660"/>
      <c r="AE1005" s="660"/>
      <c r="AF1005" s="660"/>
      <c r="AG1005" s="660"/>
      <c r="AH1005" s="723"/>
      <c r="AI1005" s="723"/>
      <c r="AJ1005" s="723"/>
      <c r="AK1005" s="723"/>
      <c r="AL1005" s="735"/>
      <c r="AM1005" s="739"/>
      <c r="AN1005" s="739"/>
      <c r="AO1005" s="743"/>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4"/>
      <c r="Q1006" s="444"/>
      <c r="R1006" s="444"/>
      <c r="S1006" s="444"/>
      <c r="T1006" s="444"/>
      <c r="U1006" s="444"/>
      <c r="V1006" s="444"/>
      <c r="W1006" s="444"/>
      <c r="X1006" s="444"/>
      <c r="Y1006" s="530"/>
      <c r="Z1006" s="553"/>
      <c r="AA1006" s="553"/>
      <c r="AB1006" s="614"/>
      <c r="AC1006" s="637"/>
      <c r="AD1006" s="660"/>
      <c r="AE1006" s="660"/>
      <c r="AF1006" s="660"/>
      <c r="AG1006" s="660"/>
      <c r="AH1006" s="723"/>
      <c r="AI1006" s="723"/>
      <c r="AJ1006" s="723"/>
      <c r="AK1006" s="723"/>
      <c r="AL1006" s="735"/>
      <c r="AM1006" s="739"/>
      <c r="AN1006" s="739"/>
      <c r="AO1006" s="743"/>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6"/>
      <c r="Q1007" s="446"/>
      <c r="R1007" s="446"/>
      <c r="S1007" s="446"/>
      <c r="T1007" s="446"/>
      <c r="U1007" s="446"/>
      <c r="V1007" s="446"/>
      <c r="W1007" s="446"/>
      <c r="X1007" s="446"/>
      <c r="Y1007" s="532"/>
      <c r="Z1007" s="532"/>
      <c r="AA1007" s="532"/>
      <c r="AB1007" s="532"/>
      <c r="AC1007" s="532"/>
      <c r="AD1007" s="532"/>
      <c r="AE1007" s="532"/>
      <c r="AF1007" s="532"/>
      <c r="AG1007" s="532"/>
      <c r="AH1007" s="532"/>
      <c r="AI1007" s="532"/>
      <c r="AJ1007" s="532"/>
      <c r="AK1007" s="532"/>
      <c r="AL1007" s="532"/>
      <c r="AM1007" s="532"/>
      <c r="AN1007" s="532"/>
      <c r="AO1007" s="532"/>
      <c r="AP1007" s="446"/>
      <c r="AQ1007" s="446"/>
      <c r="AR1007" s="446"/>
      <c r="AS1007" s="446"/>
      <c r="AT1007" s="446"/>
      <c r="AU1007" s="446"/>
      <c r="AV1007" s="446"/>
      <c r="AW1007" s="446"/>
      <c r="AX1007" s="446"/>
      <c r="AY1007">
        <f>COUNTA($C$1010)</f>
        <v>0</v>
      </c>
    </row>
    <row r="1008" spans="1:51" ht="24.75" hidden="1" customHeight="1">
      <c r="A1008" s="67"/>
      <c r="B1008" s="138" t="s">
        <v>122</v>
      </c>
      <c r="C1008" s="67"/>
      <c r="D1008" s="67"/>
      <c r="E1008" s="67"/>
      <c r="F1008" s="67"/>
      <c r="G1008" s="67"/>
      <c r="H1008" s="67"/>
      <c r="I1008" s="67"/>
      <c r="J1008" s="67"/>
      <c r="K1008" s="67"/>
      <c r="L1008" s="67"/>
      <c r="M1008" s="67"/>
      <c r="N1008" s="67"/>
      <c r="O1008" s="67"/>
      <c r="P1008" s="446"/>
      <c r="Q1008" s="446"/>
      <c r="R1008" s="446"/>
      <c r="S1008" s="446"/>
      <c r="T1008" s="446"/>
      <c r="U1008" s="446"/>
      <c r="V1008" s="446"/>
      <c r="W1008" s="446"/>
      <c r="X1008" s="446"/>
      <c r="Y1008" s="532"/>
      <c r="Z1008" s="532"/>
      <c r="AA1008" s="532"/>
      <c r="AB1008" s="532"/>
      <c r="AC1008" s="532"/>
      <c r="AD1008" s="532"/>
      <c r="AE1008" s="532"/>
      <c r="AF1008" s="532"/>
      <c r="AG1008" s="532"/>
      <c r="AH1008" s="532"/>
      <c r="AI1008" s="532"/>
      <c r="AJ1008" s="532"/>
      <c r="AK1008" s="532"/>
      <c r="AL1008" s="532"/>
      <c r="AM1008" s="532"/>
      <c r="AN1008" s="532"/>
      <c r="AO1008" s="532"/>
      <c r="AP1008" s="446"/>
      <c r="AQ1008" s="446"/>
      <c r="AR1008" s="446"/>
      <c r="AS1008" s="446"/>
      <c r="AT1008" s="446"/>
      <c r="AU1008" s="446"/>
      <c r="AV1008" s="446"/>
      <c r="AW1008" s="446"/>
      <c r="AX1008" s="446"/>
      <c r="AY1008">
        <f>$AY$1007</f>
        <v>0</v>
      </c>
    </row>
    <row r="1009" spans="1:51" ht="59.25" hidden="1" customHeight="1">
      <c r="A1009" s="65"/>
      <c r="B1009" s="65"/>
      <c r="C1009" s="65" t="s">
        <v>86</v>
      </c>
      <c r="D1009" s="65"/>
      <c r="E1009" s="65"/>
      <c r="F1009" s="65"/>
      <c r="G1009" s="65"/>
      <c r="H1009" s="65"/>
      <c r="I1009" s="65"/>
      <c r="J1009" s="166" t="s">
        <v>88</v>
      </c>
      <c r="K1009" s="60"/>
      <c r="L1009" s="60"/>
      <c r="M1009" s="60"/>
      <c r="N1009" s="60"/>
      <c r="O1009" s="60"/>
      <c r="P1009" s="65" t="s">
        <v>19</v>
      </c>
      <c r="Q1009" s="65"/>
      <c r="R1009" s="65"/>
      <c r="S1009" s="65"/>
      <c r="T1009" s="65"/>
      <c r="U1009" s="65"/>
      <c r="V1009" s="65"/>
      <c r="W1009" s="65"/>
      <c r="X1009" s="65"/>
      <c r="Y1009" s="447" t="s">
        <v>364</v>
      </c>
      <c r="Z1009" s="447"/>
      <c r="AA1009" s="447"/>
      <c r="AB1009" s="447"/>
      <c r="AC1009" s="166" t="s">
        <v>307</v>
      </c>
      <c r="AD1009" s="166"/>
      <c r="AE1009" s="166"/>
      <c r="AF1009" s="166"/>
      <c r="AG1009" s="166"/>
      <c r="AH1009" s="447" t="s">
        <v>417</v>
      </c>
      <c r="AI1009" s="65"/>
      <c r="AJ1009" s="65"/>
      <c r="AK1009" s="65"/>
      <c r="AL1009" s="65" t="s">
        <v>20</v>
      </c>
      <c r="AM1009" s="65"/>
      <c r="AN1009" s="65"/>
      <c r="AO1009" s="583"/>
      <c r="AP1009" s="166" t="s">
        <v>368</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4"/>
      <c r="Q1010" s="444"/>
      <c r="R1010" s="444"/>
      <c r="S1010" s="444"/>
      <c r="T1010" s="444"/>
      <c r="U1010" s="444"/>
      <c r="V1010" s="444"/>
      <c r="W1010" s="444"/>
      <c r="X1010" s="444"/>
      <c r="Y1010" s="530"/>
      <c r="Z1010" s="553"/>
      <c r="AA1010" s="553"/>
      <c r="AB1010" s="614"/>
      <c r="AC1010" s="637"/>
      <c r="AD1010" s="660"/>
      <c r="AE1010" s="660"/>
      <c r="AF1010" s="660"/>
      <c r="AG1010" s="660"/>
      <c r="AH1010" s="722"/>
      <c r="AI1010" s="722"/>
      <c r="AJ1010" s="722"/>
      <c r="AK1010" s="722"/>
      <c r="AL1010" s="735"/>
      <c r="AM1010" s="739"/>
      <c r="AN1010" s="739"/>
      <c r="AO1010" s="743"/>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4"/>
      <c r="Q1011" s="444"/>
      <c r="R1011" s="444"/>
      <c r="S1011" s="444"/>
      <c r="T1011" s="444"/>
      <c r="U1011" s="444"/>
      <c r="V1011" s="444"/>
      <c r="W1011" s="444"/>
      <c r="X1011" s="444"/>
      <c r="Y1011" s="530"/>
      <c r="Z1011" s="553"/>
      <c r="AA1011" s="553"/>
      <c r="AB1011" s="614"/>
      <c r="AC1011" s="637"/>
      <c r="AD1011" s="660"/>
      <c r="AE1011" s="660"/>
      <c r="AF1011" s="660"/>
      <c r="AG1011" s="660"/>
      <c r="AH1011" s="722"/>
      <c r="AI1011" s="722"/>
      <c r="AJ1011" s="722"/>
      <c r="AK1011" s="722"/>
      <c r="AL1011" s="735"/>
      <c r="AM1011" s="739"/>
      <c r="AN1011" s="739"/>
      <c r="AO1011" s="743"/>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4"/>
      <c r="Q1012" s="444"/>
      <c r="R1012" s="444"/>
      <c r="S1012" s="444"/>
      <c r="T1012" s="444"/>
      <c r="U1012" s="444"/>
      <c r="V1012" s="444"/>
      <c r="W1012" s="444"/>
      <c r="X1012" s="444"/>
      <c r="Y1012" s="530"/>
      <c r="Z1012" s="553"/>
      <c r="AA1012" s="553"/>
      <c r="AB1012" s="614"/>
      <c r="AC1012" s="637"/>
      <c r="AD1012" s="660"/>
      <c r="AE1012" s="660"/>
      <c r="AF1012" s="660"/>
      <c r="AG1012" s="660"/>
      <c r="AH1012" s="723"/>
      <c r="AI1012" s="723"/>
      <c r="AJ1012" s="723"/>
      <c r="AK1012" s="723"/>
      <c r="AL1012" s="735"/>
      <c r="AM1012" s="739"/>
      <c r="AN1012" s="739"/>
      <c r="AO1012" s="743"/>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4"/>
      <c r="Q1013" s="444"/>
      <c r="R1013" s="444"/>
      <c r="S1013" s="444"/>
      <c r="T1013" s="444"/>
      <c r="U1013" s="444"/>
      <c r="V1013" s="444"/>
      <c r="W1013" s="444"/>
      <c r="X1013" s="444"/>
      <c r="Y1013" s="530"/>
      <c r="Z1013" s="553"/>
      <c r="AA1013" s="553"/>
      <c r="AB1013" s="614"/>
      <c r="AC1013" s="637"/>
      <c r="AD1013" s="660"/>
      <c r="AE1013" s="660"/>
      <c r="AF1013" s="660"/>
      <c r="AG1013" s="660"/>
      <c r="AH1013" s="723"/>
      <c r="AI1013" s="723"/>
      <c r="AJ1013" s="723"/>
      <c r="AK1013" s="723"/>
      <c r="AL1013" s="735"/>
      <c r="AM1013" s="739"/>
      <c r="AN1013" s="739"/>
      <c r="AO1013" s="743"/>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4"/>
      <c r="Q1014" s="444"/>
      <c r="R1014" s="444"/>
      <c r="S1014" s="444"/>
      <c r="T1014" s="444"/>
      <c r="U1014" s="444"/>
      <c r="V1014" s="444"/>
      <c r="W1014" s="444"/>
      <c r="X1014" s="444"/>
      <c r="Y1014" s="530"/>
      <c r="Z1014" s="553"/>
      <c r="AA1014" s="553"/>
      <c r="AB1014" s="614"/>
      <c r="AC1014" s="637"/>
      <c r="AD1014" s="660"/>
      <c r="AE1014" s="660"/>
      <c r="AF1014" s="660"/>
      <c r="AG1014" s="660"/>
      <c r="AH1014" s="723"/>
      <c r="AI1014" s="723"/>
      <c r="AJ1014" s="723"/>
      <c r="AK1014" s="723"/>
      <c r="AL1014" s="735"/>
      <c r="AM1014" s="739"/>
      <c r="AN1014" s="739"/>
      <c r="AO1014" s="743"/>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4"/>
      <c r="Q1015" s="444"/>
      <c r="R1015" s="444"/>
      <c r="S1015" s="444"/>
      <c r="T1015" s="444"/>
      <c r="U1015" s="444"/>
      <c r="V1015" s="444"/>
      <c r="W1015" s="444"/>
      <c r="X1015" s="444"/>
      <c r="Y1015" s="530"/>
      <c r="Z1015" s="553"/>
      <c r="AA1015" s="553"/>
      <c r="AB1015" s="614"/>
      <c r="AC1015" s="637"/>
      <c r="AD1015" s="660"/>
      <c r="AE1015" s="660"/>
      <c r="AF1015" s="660"/>
      <c r="AG1015" s="660"/>
      <c r="AH1015" s="723"/>
      <c r="AI1015" s="723"/>
      <c r="AJ1015" s="723"/>
      <c r="AK1015" s="723"/>
      <c r="AL1015" s="735"/>
      <c r="AM1015" s="739"/>
      <c r="AN1015" s="739"/>
      <c r="AO1015" s="743"/>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4"/>
      <c r="Q1016" s="444"/>
      <c r="R1016" s="444"/>
      <c r="S1016" s="444"/>
      <c r="T1016" s="444"/>
      <c r="U1016" s="444"/>
      <c r="V1016" s="444"/>
      <c r="W1016" s="444"/>
      <c r="X1016" s="444"/>
      <c r="Y1016" s="530"/>
      <c r="Z1016" s="553"/>
      <c r="AA1016" s="553"/>
      <c r="AB1016" s="614"/>
      <c r="AC1016" s="637"/>
      <c r="AD1016" s="660"/>
      <c r="AE1016" s="660"/>
      <c r="AF1016" s="660"/>
      <c r="AG1016" s="660"/>
      <c r="AH1016" s="723"/>
      <c r="AI1016" s="723"/>
      <c r="AJ1016" s="723"/>
      <c r="AK1016" s="723"/>
      <c r="AL1016" s="735"/>
      <c r="AM1016" s="739"/>
      <c r="AN1016" s="739"/>
      <c r="AO1016" s="743"/>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4"/>
      <c r="Q1017" s="444"/>
      <c r="R1017" s="444"/>
      <c r="S1017" s="444"/>
      <c r="T1017" s="444"/>
      <c r="U1017" s="444"/>
      <c r="V1017" s="444"/>
      <c r="W1017" s="444"/>
      <c r="X1017" s="444"/>
      <c r="Y1017" s="530"/>
      <c r="Z1017" s="553"/>
      <c r="AA1017" s="553"/>
      <c r="AB1017" s="614"/>
      <c r="AC1017" s="637"/>
      <c r="AD1017" s="660"/>
      <c r="AE1017" s="660"/>
      <c r="AF1017" s="660"/>
      <c r="AG1017" s="660"/>
      <c r="AH1017" s="723"/>
      <c r="AI1017" s="723"/>
      <c r="AJ1017" s="723"/>
      <c r="AK1017" s="723"/>
      <c r="AL1017" s="735"/>
      <c r="AM1017" s="739"/>
      <c r="AN1017" s="739"/>
      <c r="AO1017" s="743"/>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4"/>
      <c r="Q1018" s="444"/>
      <c r="R1018" s="444"/>
      <c r="S1018" s="444"/>
      <c r="T1018" s="444"/>
      <c r="U1018" s="444"/>
      <c r="V1018" s="444"/>
      <c r="W1018" s="444"/>
      <c r="X1018" s="444"/>
      <c r="Y1018" s="530"/>
      <c r="Z1018" s="553"/>
      <c r="AA1018" s="553"/>
      <c r="AB1018" s="614"/>
      <c r="AC1018" s="637"/>
      <c r="AD1018" s="660"/>
      <c r="AE1018" s="660"/>
      <c r="AF1018" s="660"/>
      <c r="AG1018" s="660"/>
      <c r="AH1018" s="723"/>
      <c r="AI1018" s="723"/>
      <c r="AJ1018" s="723"/>
      <c r="AK1018" s="723"/>
      <c r="AL1018" s="735"/>
      <c r="AM1018" s="739"/>
      <c r="AN1018" s="739"/>
      <c r="AO1018" s="743"/>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4"/>
      <c r="Q1019" s="444"/>
      <c r="R1019" s="444"/>
      <c r="S1019" s="444"/>
      <c r="T1019" s="444"/>
      <c r="U1019" s="444"/>
      <c r="V1019" s="444"/>
      <c r="W1019" s="444"/>
      <c r="X1019" s="444"/>
      <c r="Y1019" s="530"/>
      <c r="Z1019" s="553"/>
      <c r="AA1019" s="553"/>
      <c r="AB1019" s="614"/>
      <c r="AC1019" s="637"/>
      <c r="AD1019" s="660"/>
      <c r="AE1019" s="660"/>
      <c r="AF1019" s="660"/>
      <c r="AG1019" s="660"/>
      <c r="AH1019" s="723"/>
      <c r="AI1019" s="723"/>
      <c r="AJ1019" s="723"/>
      <c r="AK1019" s="723"/>
      <c r="AL1019" s="735"/>
      <c r="AM1019" s="739"/>
      <c r="AN1019" s="739"/>
      <c r="AO1019" s="743"/>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4"/>
      <c r="Q1020" s="444"/>
      <c r="R1020" s="444"/>
      <c r="S1020" s="444"/>
      <c r="T1020" s="444"/>
      <c r="U1020" s="444"/>
      <c r="V1020" s="444"/>
      <c r="W1020" s="444"/>
      <c r="X1020" s="444"/>
      <c r="Y1020" s="530"/>
      <c r="Z1020" s="553"/>
      <c r="AA1020" s="553"/>
      <c r="AB1020" s="614"/>
      <c r="AC1020" s="637"/>
      <c r="AD1020" s="660"/>
      <c r="AE1020" s="660"/>
      <c r="AF1020" s="660"/>
      <c r="AG1020" s="660"/>
      <c r="AH1020" s="723"/>
      <c r="AI1020" s="723"/>
      <c r="AJ1020" s="723"/>
      <c r="AK1020" s="723"/>
      <c r="AL1020" s="735"/>
      <c r="AM1020" s="739"/>
      <c r="AN1020" s="739"/>
      <c r="AO1020" s="743"/>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4"/>
      <c r="Q1021" s="444"/>
      <c r="R1021" s="444"/>
      <c r="S1021" s="444"/>
      <c r="T1021" s="444"/>
      <c r="U1021" s="444"/>
      <c r="V1021" s="444"/>
      <c r="W1021" s="444"/>
      <c r="X1021" s="444"/>
      <c r="Y1021" s="530"/>
      <c r="Z1021" s="553"/>
      <c r="AA1021" s="553"/>
      <c r="AB1021" s="614"/>
      <c r="AC1021" s="637"/>
      <c r="AD1021" s="660"/>
      <c r="AE1021" s="660"/>
      <c r="AF1021" s="660"/>
      <c r="AG1021" s="660"/>
      <c r="AH1021" s="723"/>
      <c r="AI1021" s="723"/>
      <c r="AJ1021" s="723"/>
      <c r="AK1021" s="723"/>
      <c r="AL1021" s="735"/>
      <c r="AM1021" s="739"/>
      <c r="AN1021" s="739"/>
      <c r="AO1021" s="743"/>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4"/>
      <c r="Q1022" s="444"/>
      <c r="R1022" s="444"/>
      <c r="S1022" s="444"/>
      <c r="T1022" s="444"/>
      <c r="U1022" s="444"/>
      <c r="V1022" s="444"/>
      <c r="W1022" s="444"/>
      <c r="X1022" s="444"/>
      <c r="Y1022" s="530"/>
      <c r="Z1022" s="553"/>
      <c r="AA1022" s="553"/>
      <c r="AB1022" s="614"/>
      <c r="AC1022" s="637"/>
      <c r="AD1022" s="660"/>
      <c r="AE1022" s="660"/>
      <c r="AF1022" s="660"/>
      <c r="AG1022" s="660"/>
      <c r="AH1022" s="723"/>
      <c r="AI1022" s="723"/>
      <c r="AJ1022" s="723"/>
      <c r="AK1022" s="723"/>
      <c r="AL1022" s="735"/>
      <c r="AM1022" s="739"/>
      <c r="AN1022" s="739"/>
      <c r="AO1022" s="743"/>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4"/>
      <c r="Q1023" s="444"/>
      <c r="R1023" s="444"/>
      <c r="S1023" s="444"/>
      <c r="T1023" s="444"/>
      <c r="U1023" s="444"/>
      <c r="V1023" s="444"/>
      <c r="W1023" s="444"/>
      <c r="X1023" s="444"/>
      <c r="Y1023" s="530"/>
      <c r="Z1023" s="553"/>
      <c r="AA1023" s="553"/>
      <c r="AB1023" s="614"/>
      <c r="AC1023" s="637"/>
      <c r="AD1023" s="660"/>
      <c r="AE1023" s="660"/>
      <c r="AF1023" s="660"/>
      <c r="AG1023" s="660"/>
      <c r="AH1023" s="723"/>
      <c r="AI1023" s="723"/>
      <c r="AJ1023" s="723"/>
      <c r="AK1023" s="723"/>
      <c r="AL1023" s="735"/>
      <c r="AM1023" s="739"/>
      <c r="AN1023" s="739"/>
      <c r="AO1023" s="743"/>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4"/>
      <c r="Q1024" s="444"/>
      <c r="R1024" s="444"/>
      <c r="S1024" s="444"/>
      <c r="T1024" s="444"/>
      <c r="U1024" s="444"/>
      <c r="V1024" s="444"/>
      <c r="W1024" s="444"/>
      <c r="X1024" s="444"/>
      <c r="Y1024" s="530"/>
      <c r="Z1024" s="553"/>
      <c r="AA1024" s="553"/>
      <c r="AB1024" s="614"/>
      <c r="AC1024" s="637"/>
      <c r="AD1024" s="660"/>
      <c r="AE1024" s="660"/>
      <c r="AF1024" s="660"/>
      <c r="AG1024" s="660"/>
      <c r="AH1024" s="723"/>
      <c r="AI1024" s="723"/>
      <c r="AJ1024" s="723"/>
      <c r="AK1024" s="723"/>
      <c r="AL1024" s="735"/>
      <c r="AM1024" s="739"/>
      <c r="AN1024" s="739"/>
      <c r="AO1024" s="743"/>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4"/>
      <c r="Q1025" s="444"/>
      <c r="R1025" s="444"/>
      <c r="S1025" s="444"/>
      <c r="T1025" s="444"/>
      <c r="U1025" s="444"/>
      <c r="V1025" s="444"/>
      <c r="W1025" s="444"/>
      <c r="X1025" s="444"/>
      <c r="Y1025" s="530"/>
      <c r="Z1025" s="553"/>
      <c r="AA1025" s="553"/>
      <c r="AB1025" s="614"/>
      <c r="AC1025" s="637"/>
      <c r="AD1025" s="660"/>
      <c r="AE1025" s="660"/>
      <c r="AF1025" s="660"/>
      <c r="AG1025" s="660"/>
      <c r="AH1025" s="723"/>
      <c r="AI1025" s="723"/>
      <c r="AJ1025" s="723"/>
      <c r="AK1025" s="723"/>
      <c r="AL1025" s="735"/>
      <c r="AM1025" s="739"/>
      <c r="AN1025" s="739"/>
      <c r="AO1025" s="743"/>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4"/>
      <c r="Q1026" s="444"/>
      <c r="R1026" s="444"/>
      <c r="S1026" s="444"/>
      <c r="T1026" s="444"/>
      <c r="U1026" s="444"/>
      <c r="V1026" s="444"/>
      <c r="W1026" s="444"/>
      <c r="X1026" s="444"/>
      <c r="Y1026" s="530"/>
      <c r="Z1026" s="553"/>
      <c r="AA1026" s="553"/>
      <c r="AB1026" s="614"/>
      <c r="AC1026" s="637"/>
      <c r="AD1026" s="660"/>
      <c r="AE1026" s="660"/>
      <c r="AF1026" s="660"/>
      <c r="AG1026" s="660"/>
      <c r="AH1026" s="723"/>
      <c r="AI1026" s="723"/>
      <c r="AJ1026" s="723"/>
      <c r="AK1026" s="723"/>
      <c r="AL1026" s="735"/>
      <c r="AM1026" s="739"/>
      <c r="AN1026" s="739"/>
      <c r="AO1026" s="743"/>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4"/>
      <c r="Q1027" s="444"/>
      <c r="R1027" s="444"/>
      <c r="S1027" s="444"/>
      <c r="T1027" s="444"/>
      <c r="U1027" s="444"/>
      <c r="V1027" s="444"/>
      <c r="W1027" s="444"/>
      <c r="X1027" s="444"/>
      <c r="Y1027" s="530"/>
      <c r="Z1027" s="553"/>
      <c r="AA1027" s="553"/>
      <c r="AB1027" s="614"/>
      <c r="AC1027" s="637"/>
      <c r="AD1027" s="660"/>
      <c r="AE1027" s="660"/>
      <c r="AF1027" s="660"/>
      <c r="AG1027" s="660"/>
      <c r="AH1027" s="723"/>
      <c r="AI1027" s="723"/>
      <c r="AJ1027" s="723"/>
      <c r="AK1027" s="723"/>
      <c r="AL1027" s="735"/>
      <c r="AM1027" s="739"/>
      <c r="AN1027" s="739"/>
      <c r="AO1027" s="743"/>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4"/>
      <c r="Q1028" s="444"/>
      <c r="R1028" s="444"/>
      <c r="S1028" s="444"/>
      <c r="T1028" s="444"/>
      <c r="U1028" s="444"/>
      <c r="V1028" s="444"/>
      <c r="W1028" s="444"/>
      <c r="X1028" s="444"/>
      <c r="Y1028" s="530"/>
      <c r="Z1028" s="553"/>
      <c r="AA1028" s="553"/>
      <c r="AB1028" s="614"/>
      <c r="AC1028" s="637"/>
      <c r="AD1028" s="660"/>
      <c r="AE1028" s="660"/>
      <c r="AF1028" s="660"/>
      <c r="AG1028" s="660"/>
      <c r="AH1028" s="723"/>
      <c r="AI1028" s="723"/>
      <c r="AJ1028" s="723"/>
      <c r="AK1028" s="723"/>
      <c r="AL1028" s="735"/>
      <c r="AM1028" s="739"/>
      <c r="AN1028" s="739"/>
      <c r="AO1028" s="743"/>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4"/>
      <c r="Q1029" s="444"/>
      <c r="R1029" s="444"/>
      <c r="S1029" s="444"/>
      <c r="T1029" s="444"/>
      <c r="U1029" s="444"/>
      <c r="V1029" s="444"/>
      <c r="W1029" s="444"/>
      <c r="X1029" s="444"/>
      <c r="Y1029" s="530"/>
      <c r="Z1029" s="553"/>
      <c r="AA1029" s="553"/>
      <c r="AB1029" s="614"/>
      <c r="AC1029" s="637"/>
      <c r="AD1029" s="660"/>
      <c r="AE1029" s="660"/>
      <c r="AF1029" s="660"/>
      <c r="AG1029" s="660"/>
      <c r="AH1029" s="723"/>
      <c r="AI1029" s="723"/>
      <c r="AJ1029" s="723"/>
      <c r="AK1029" s="723"/>
      <c r="AL1029" s="735"/>
      <c r="AM1029" s="739"/>
      <c r="AN1029" s="739"/>
      <c r="AO1029" s="743"/>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4"/>
      <c r="Q1030" s="444"/>
      <c r="R1030" s="444"/>
      <c r="S1030" s="444"/>
      <c r="T1030" s="444"/>
      <c r="U1030" s="444"/>
      <c r="V1030" s="444"/>
      <c r="W1030" s="444"/>
      <c r="X1030" s="444"/>
      <c r="Y1030" s="530"/>
      <c r="Z1030" s="553"/>
      <c r="AA1030" s="553"/>
      <c r="AB1030" s="614"/>
      <c r="AC1030" s="637"/>
      <c r="AD1030" s="660"/>
      <c r="AE1030" s="660"/>
      <c r="AF1030" s="660"/>
      <c r="AG1030" s="660"/>
      <c r="AH1030" s="723"/>
      <c r="AI1030" s="723"/>
      <c r="AJ1030" s="723"/>
      <c r="AK1030" s="723"/>
      <c r="AL1030" s="735"/>
      <c r="AM1030" s="739"/>
      <c r="AN1030" s="739"/>
      <c r="AO1030" s="743"/>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4"/>
      <c r="Q1031" s="444"/>
      <c r="R1031" s="444"/>
      <c r="S1031" s="444"/>
      <c r="T1031" s="444"/>
      <c r="U1031" s="444"/>
      <c r="V1031" s="444"/>
      <c r="W1031" s="444"/>
      <c r="X1031" s="444"/>
      <c r="Y1031" s="530"/>
      <c r="Z1031" s="553"/>
      <c r="AA1031" s="553"/>
      <c r="AB1031" s="614"/>
      <c r="AC1031" s="637"/>
      <c r="AD1031" s="660"/>
      <c r="AE1031" s="660"/>
      <c r="AF1031" s="660"/>
      <c r="AG1031" s="660"/>
      <c r="AH1031" s="723"/>
      <c r="AI1031" s="723"/>
      <c r="AJ1031" s="723"/>
      <c r="AK1031" s="723"/>
      <c r="AL1031" s="735"/>
      <c r="AM1031" s="739"/>
      <c r="AN1031" s="739"/>
      <c r="AO1031" s="743"/>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4"/>
      <c r="Q1032" s="444"/>
      <c r="R1032" s="444"/>
      <c r="S1032" s="444"/>
      <c r="T1032" s="444"/>
      <c r="U1032" s="444"/>
      <c r="V1032" s="444"/>
      <c r="W1032" s="444"/>
      <c r="X1032" s="444"/>
      <c r="Y1032" s="530"/>
      <c r="Z1032" s="553"/>
      <c r="AA1032" s="553"/>
      <c r="AB1032" s="614"/>
      <c r="AC1032" s="637"/>
      <c r="AD1032" s="660"/>
      <c r="AE1032" s="660"/>
      <c r="AF1032" s="660"/>
      <c r="AG1032" s="660"/>
      <c r="AH1032" s="723"/>
      <c r="AI1032" s="723"/>
      <c r="AJ1032" s="723"/>
      <c r="AK1032" s="723"/>
      <c r="AL1032" s="735"/>
      <c r="AM1032" s="739"/>
      <c r="AN1032" s="739"/>
      <c r="AO1032" s="743"/>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4"/>
      <c r="Q1033" s="444"/>
      <c r="R1033" s="444"/>
      <c r="S1033" s="444"/>
      <c r="T1033" s="444"/>
      <c r="U1033" s="444"/>
      <c r="V1033" s="444"/>
      <c r="W1033" s="444"/>
      <c r="X1033" s="444"/>
      <c r="Y1033" s="530"/>
      <c r="Z1033" s="553"/>
      <c r="AA1033" s="553"/>
      <c r="AB1033" s="614"/>
      <c r="AC1033" s="637"/>
      <c r="AD1033" s="660"/>
      <c r="AE1033" s="660"/>
      <c r="AF1033" s="660"/>
      <c r="AG1033" s="660"/>
      <c r="AH1033" s="723"/>
      <c r="AI1033" s="723"/>
      <c r="AJ1033" s="723"/>
      <c r="AK1033" s="723"/>
      <c r="AL1033" s="735"/>
      <c r="AM1033" s="739"/>
      <c r="AN1033" s="739"/>
      <c r="AO1033" s="743"/>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4"/>
      <c r="Q1034" s="444"/>
      <c r="R1034" s="444"/>
      <c r="S1034" s="444"/>
      <c r="T1034" s="444"/>
      <c r="U1034" s="444"/>
      <c r="V1034" s="444"/>
      <c r="W1034" s="444"/>
      <c r="X1034" s="444"/>
      <c r="Y1034" s="530"/>
      <c r="Z1034" s="553"/>
      <c r="AA1034" s="553"/>
      <c r="AB1034" s="614"/>
      <c r="AC1034" s="637"/>
      <c r="AD1034" s="660"/>
      <c r="AE1034" s="660"/>
      <c r="AF1034" s="660"/>
      <c r="AG1034" s="660"/>
      <c r="AH1034" s="723"/>
      <c r="AI1034" s="723"/>
      <c r="AJ1034" s="723"/>
      <c r="AK1034" s="723"/>
      <c r="AL1034" s="735"/>
      <c r="AM1034" s="739"/>
      <c r="AN1034" s="739"/>
      <c r="AO1034" s="743"/>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4"/>
      <c r="Q1035" s="444"/>
      <c r="R1035" s="444"/>
      <c r="S1035" s="444"/>
      <c r="T1035" s="444"/>
      <c r="U1035" s="444"/>
      <c r="V1035" s="444"/>
      <c r="W1035" s="444"/>
      <c r="X1035" s="444"/>
      <c r="Y1035" s="530"/>
      <c r="Z1035" s="553"/>
      <c r="AA1035" s="553"/>
      <c r="AB1035" s="614"/>
      <c r="AC1035" s="637"/>
      <c r="AD1035" s="660"/>
      <c r="AE1035" s="660"/>
      <c r="AF1035" s="660"/>
      <c r="AG1035" s="660"/>
      <c r="AH1035" s="723"/>
      <c r="AI1035" s="723"/>
      <c r="AJ1035" s="723"/>
      <c r="AK1035" s="723"/>
      <c r="AL1035" s="735"/>
      <c r="AM1035" s="739"/>
      <c r="AN1035" s="739"/>
      <c r="AO1035" s="743"/>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4"/>
      <c r="Q1036" s="444"/>
      <c r="R1036" s="444"/>
      <c r="S1036" s="444"/>
      <c r="T1036" s="444"/>
      <c r="U1036" s="444"/>
      <c r="V1036" s="444"/>
      <c r="W1036" s="444"/>
      <c r="X1036" s="444"/>
      <c r="Y1036" s="530"/>
      <c r="Z1036" s="553"/>
      <c r="AA1036" s="553"/>
      <c r="AB1036" s="614"/>
      <c r="AC1036" s="637"/>
      <c r="AD1036" s="660"/>
      <c r="AE1036" s="660"/>
      <c r="AF1036" s="660"/>
      <c r="AG1036" s="660"/>
      <c r="AH1036" s="723"/>
      <c r="AI1036" s="723"/>
      <c r="AJ1036" s="723"/>
      <c r="AK1036" s="723"/>
      <c r="AL1036" s="735"/>
      <c r="AM1036" s="739"/>
      <c r="AN1036" s="739"/>
      <c r="AO1036" s="743"/>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4"/>
      <c r="Q1037" s="444"/>
      <c r="R1037" s="444"/>
      <c r="S1037" s="444"/>
      <c r="T1037" s="444"/>
      <c r="U1037" s="444"/>
      <c r="V1037" s="444"/>
      <c r="W1037" s="444"/>
      <c r="X1037" s="444"/>
      <c r="Y1037" s="530"/>
      <c r="Z1037" s="553"/>
      <c r="AA1037" s="553"/>
      <c r="AB1037" s="614"/>
      <c r="AC1037" s="637"/>
      <c r="AD1037" s="660"/>
      <c r="AE1037" s="660"/>
      <c r="AF1037" s="660"/>
      <c r="AG1037" s="660"/>
      <c r="AH1037" s="723"/>
      <c r="AI1037" s="723"/>
      <c r="AJ1037" s="723"/>
      <c r="AK1037" s="723"/>
      <c r="AL1037" s="735"/>
      <c r="AM1037" s="739"/>
      <c r="AN1037" s="739"/>
      <c r="AO1037" s="743"/>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4"/>
      <c r="Q1038" s="444"/>
      <c r="R1038" s="444"/>
      <c r="S1038" s="444"/>
      <c r="T1038" s="444"/>
      <c r="U1038" s="444"/>
      <c r="V1038" s="444"/>
      <c r="W1038" s="444"/>
      <c r="X1038" s="444"/>
      <c r="Y1038" s="530"/>
      <c r="Z1038" s="553"/>
      <c r="AA1038" s="553"/>
      <c r="AB1038" s="614"/>
      <c r="AC1038" s="637"/>
      <c r="AD1038" s="660"/>
      <c r="AE1038" s="660"/>
      <c r="AF1038" s="660"/>
      <c r="AG1038" s="660"/>
      <c r="AH1038" s="723"/>
      <c r="AI1038" s="723"/>
      <c r="AJ1038" s="723"/>
      <c r="AK1038" s="723"/>
      <c r="AL1038" s="735"/>
      <c r="AM1038" s="739"/>
      <c r="AN1038" s="739"/>
      <c r="AO1038" s="743"/>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4"/>
      <c r="Q1039" s="444"/>
      <c r="R1039" s="444"/>
      <c r="S1039" s="444"/>
      <c r="T1039" s="444"/>
      <c r="U1039" s="444"/>
      <c r="V1039" s="444"/>
      <c r="W1039" s="444"/>
      <c r="X1039" s="444"/>
      <c r="Y1039" s="530"/>
      <c r="Z1039" s="553"/>
      <c r="AA1039" s="553"/>
      <c r="AB1039" s="614"/>
      <c r="AC1039" s="637"/>
      <c r="AD1039" s="660"/>
      <c r="AE1039" s="660"/>
      <c r="AF1039" s="660"/>
      <c r="AG1039" s="660"/>
      <c r="AH1039" s="723"/>
      <c r="AI1039" s="723"/>
      <c r="AJ1039" s="723"/>
      <c r="AK1039" s="723"/>
      <c r="AL1039" s="735"/>
      <c r="AM1039" s="739"/>
      <c r="AN1039" s="739"/>
      <c r="AO1039" s="743"/>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6"/>
      <c r="Q1040" s="446"/>
      <c r="R1040" s="446"/>
      <c r="S1040" s="446"/>
      <c r="T1040" s="446"/>
      <c r="U1040" s="446"/>
      <c r="V1040" s="446"/>
      <c r="W1040" s="446"/>
      <c r="X1040" s="446"/>
      <c r="Y1040" s="532"/>
      <c r="Z1040" s="532"/>
      <c r="AA1040" s="532"/>
      <c r="AB1040" s="532"/>
      <c r="AC1040" s="532"/>
      <c r="AD1040" s="532"/>
      <c r="AE1040" s="532"/>
      <c r="AF1040" s="532"/>
      <c r="AG1040" s="532"/>
      <c r="AH1040" s="532"/>
      <c r="AI1040" s="532"/>
      <c r="AJ1040" s="532"/>
      <c r="AK1040" s="532"/>
      <c r="AL1040" s="532"/>
      <c r="AM1040" s="532"/>
      <c r="AN1040" s="532"/>
      <c r="AO1040" s="532"/>
      <c r="AP1040" s="446"/>
      <c r="AQ1040" s="446"/>
      <c r="AR1040" s="446"/>
      <c r="AS1040" s="446"/>
      <c r="AT1040" s="446"/>
      <c r="AU1040" s="446"/>
      <c r="AV1040" s="446"/>
      <c r="AW1040" s="446"/>
      <c r="AX1040" s="446"/>
      <c r="AY1040">
        <f>COUNTA($C$1043)</f>
        <v>0</v>
      </c>
    </row>
    <row r="1041" spans="1:51" ht="24.75" hidden="1" customHeight="1">
      <c r="A1041" s="67"/>
      <c r="B1041" s="138" t="s">
        <v>97</v>
      </c>
      <c r="C1041" s="67"/>
      <c r="D1041" s="67"/>
      <c r="E1041" s="67"/>
      <c r="F1041" s="67"/>
      <c r="G1041" s="67"/>
      <c r="H1041" s="67"/>
      <c r="I1041" s="67"/>
      <c r="J1041" s="67"/>
      <c r="K1041" s="67"/>
      <c r="L1041" s="67"/>
      <c r="M1041" s="67"/>
      <c r="N1041" s="67"/>
      <c r="O1041" s="67"/>
      <c r="P1041" s="446"/>
      <c r="Q1041" s="446"/>
      <c r="R1041" s="446"/>
      <c r="S1041" s="446"/>
      <c r="T1041" s="446"/>
      <c r="U1041" s="446"/>
      <c r="V1041" s="446"/>
      <c r="W1041" s="446"/>
      <c r="X1041" s="446"/>
      <c r="Y1041" s="532"/>
      <c r="Z1041" s="532"/>
      <c r="AA1041" s="532"/>
      <c r="AB1041" s="532"/>
      <c r="AC1041" s="532"/>
      <c r="AD1041" s="532"/>
      <c r="AE1041" s="532"/>
      <c r="AF1041" s="532"/>
      <c r="AG1041" s="532"/>
      <c r="AH1041" s="532"/>
      <c r="AI1041" s="532"/>
      <c r="AJ1041" s="532"/>
      <c r="AK1041" s="532"/>
      <c r="AL1041" s="532"/>
      <c r="AM1041" s="532"/>
      <c r="AN1041" s="532"/>
      <c r="AO1041" s="532"/>
      <c r="AP1041" s="446"/>
      <c r="AQ1041" s="446"/>
      <c r="AR1041" s="446"/>
      <c r="AS1041" s="446"/>
      <c r="AT1041" s="446"/>
      <c r="AU1041" s="446"/>
      <c r="AV1041" s="446"/>
      <c r="AW1041" s="446"/>
      <c r="AX1041" s="446"/>
      <c r="AY1041">
        <f>$AY$1040</f>
        <v>0</v>
      </c>
    </row>
    <row r="1042" spans="1:51" ht="59.25" hidden="1" customHeight="1">
      <c r="A1042" s="65"/>
      <c r="B1042" s="65"/>
      <c r="C1042" s="65" t="s">
        <v>86</v>
      </c>
      <c r="D1042" s="65"/>
      <c r="E1042" s="65"/>
      <c r="F1042" s="65"/>
      <c r="G1042" s="65"/>
      <c r="H1042" s="65"/>
      <c r="I1042" s="65"/>
      <c r="J1042" s="166" t="s">
        <v>88</v>
      </c>
      <c r="K1042" s="60"/>
      <c r="L1042" s="60"/>
      <c r="M1042" s="60"/>
      <c r="N1042" s="60"/>
      <c r="O1042" s="60"/>
      <c r="P1042" s="65" t="s">
        <v>19</v>
      </c>
      <c r="Q1042" s="65"/>
      <c r="R1042" s="65"/>
      <c r="S1042" s="65"/>
      <c r="T1042" s="65"/>
      <c r="U1042" s="65"/>
      <c r="V1042" s="65"/>
      <c r="W1042" s="65"/>
      <c r="X1042" s="65"/>
      <c r="Y1042" s="447" t="s">
        <v>364</v>
      </c>
      <c r="Z1042" s="447"/>
      <c r="AA1042" s="447"/>
      <c r="AB1042" s="447"/>
      <c r="AC1042" s="166" t="s">
        <v>307</v>
      </c>
      <c r="AD1042" s="166"/>
      <c r="AE1042" s="166"/>
      <c r="AF1042" s="166"/>
      <c r="AG1042" s="166"/>
      <c r="AH1042" s="447" t="s">
        <v>417</v>
      </c>
      <c r="AI1042" s="65"/>
      <c r="AJ1042" s="65"/>
      <c r="AK1042" s="65"/>
      <c r="AL1042" s="65" t="s">
        <v>20</v>
      </c>
      <c r="AM1042" s="65"/>
      <c r="AN1042" s="65"/>
      <c r="AO1042" s="583"/>
      <c r="AP1042" s="166" t="s">
        <v>368</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4"/>
      <c r="Q1043" s="444"/>
      <c r="R1043" s="444"/>
      <c r="S1043" s="444"/>
      <c r="T1043" s="444"/>
      <c r="U1043" s="444"/>
      <c r="V1043" s="444"/>
      <c r="W1043" s="444"/>
      <c r="X1043" s="444"/>
      <c r="Y1043" s="530"/>
      <c r="Z1043" s="553"/>
      <c r="AA1043" s="553"/>
      <c r="AB1043" s="614"/>
      <c r="AC1043" s="637"/>
      <c r="AD1043" s="660"/>
      <c r="AE1043" s="660"/>
      <c r="AF1043" s="660"/>
      <c r="AG1043" s="660"/>
      <c r="AH1043" s="722"/>
      <c r="AI1043" s="722"/>
      <c r="AJ1043" s="722"/>
      <c r="AK1043" s="722"/>
      <c r="AL1043" s="735"/>
      <c r="AM1043" s="739"/>
      <c r="AN1043" s="739"/>
      <c r="AO1043" s="743"/>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4"/>
      <c r="Q1044" s="444"/>
      <c r="R1044" s="444"/>
      <c r="S1044" s="444"/>
      <c r="T1044" s="444"/>
      <c r="U1044" s="444"/>
      <c r="V1044" s="444"/>
      <c r="W1044" s="444"/>
      <c r="X1044" s="444"/>
      <c r="Y1044" s="530"/>
      <c r="Z1044" s="553"/>
      <c r="AA1044" s="553"/>
      <c r="AB1044" s="614"/>
      <c r="AC1044" s="637"/>
      <c r="AD1044" s="660"/>
      <c r="AE1044" s="660"/>
      <c r="AF1044" s="660"/>
      <c r="AG1044" s="660"/>
      <c r="AH1044" s="722"/>
      <c r="AI1044" s="722"/>
      <c r="AJ1044" s="722"/>
      <c r="AK1044" s="722"/>
      <c r="AL1044" s="735"/>
      <c r="AM1044" s="739"/>
      <c r="AN1044" s="739"/>
      <c r="AO1044" s="743"/>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4"/>
      <c r="Q1045" s="444"/>
      <c r="R1045" s="444"/>
      <c r="S1045" s="444"/>
      <c r="T1045" s="444"/>
      <c r="U1045" s="444"/>
      <c r="V1045" s="444"/>
      <c r="W1045" s="444"/>
      <c r="X1045" s="444"/>
      <c r="Y1045" s="530"/>
      <c r="Z1045" s="553"/>
      <c r="AA1045" s="553"/>
      <c r="AB1045" s="614"/>
      <c r="AC1045" s="637"/>
      <c r="AD1045" s="660"/>
      <c r="AE1045" s="660"/>
      <c r="AF1045" s="660"/>
      <c r="AG1045" s="660"/>
      <c r="AH1045" s="723"/>
      <c r="AI1045" s="723"/>
      <c r="AJ1045" s="723"/>
      <c r="AK1045" s="723"/>
      <c r="AL1045" s="735"/>
      <c r="AM1045" s="739"/>
      <c r="AN1045" s="739"/>
      <c r="AO1045" s="743"/>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4"/>
      <c r="Q1046" s="444"/>
      <c r="R1046" s="444"/>
      <c r="S1046" s="444"/>
      <c r="T1046" s="444"/>
      <c r="U1046" s="444"/>
      <c r="V1046" s="444"/>
      <c r="W1046" s="444"/>
      <c r="X1046" s="444"/>
      <c r="Y1046" s="530"/>
      <c r="Z1046" s="553"/>
      <c r="AA1046" s="553"/>
      <c r="AB1046" s="614"/>
      <c r="AC1046" s="637"/>
      <c r="AD1046" s="660"/>
      <c r="AE1046" s="660"/>
      <c r="AF1046" s="660"/>
      <c r="AG1046" s="660"/>
      <c r="AH1046" s="723"/>
      <c r="AI1046" s="723"/>
      <c r="AJ1046" s="723"/>
      <c r="AK1046" s="723"/>
      <c r="AL1046" s="735"/>
      <c r="AM1046" s="739"/>
      <c r="AN1046" s="739"/>
      <c r="AO1046" s="743"/>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4"/>
      <c r="Q1047" s="444"/>
      <c r="R1047" s="444"/>
      <c r="S1047" s="444"/>
      <c r="T1047" s="444"/>
      <c r="U1047" s="444"/>
      <c r="V1047" s="444"/>
      <c r="W1047" s="444"/>
      <c r="X1047" s="444"/>
      <c r="Y1047" s="530"/>
      <c r="Z1047" s="553"/>
      <c r="AA1047" s="553"/>
      <c r="AB1047" s="614"/>
      <c r="AC1047" s="637"/>
      <c r="AD1047" s="660"/>
      <c r="AE1047" s="660"/>
      <c r="AF1047" s="660"/>
      <c r="AG1047" s="660"/>
      <c r="AH1047" s="723"/>
      <c r="AI1047" s="723"/>
      <c r="AJ1047" s="723"/>
      <c r="AK1047" s="723"/>
      <c r="AL1047" s="735"/>
      <c r="AM1047" s="739"/>
      <c r="AN1047" s="739"/>
      <c r="AO1047" s="743"/>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4"/>
      <c r="Q1048" s="444"/>
      <c r="R1048" s="444"/>
      <c r="S1048" s="444"/>
      <c r="T1048" s="444"/>
      <c r="U1048" s="444"/>
      <c r="V1048" s="444"/>
      <c r="W1048" s="444"/>
      <c r="X1048" s="444"/>
      <c r="Y1048" s="530"/>
      <c r="Z1048" s="553"/>
      <c r="AA1048" s="553"/>
      <c r="AB1048" s="614"/>
      <c r="AC1048" s="637"/>
      <c r="AD1048" s="660"/>
      <c r="AE1048" s="660"/>
      <c r="AF1048" s="660"/>
      <c r="AG1048" s="660"/>
      <c r="AH1048" s="723"/>
      <c r="AI1048" s="723"/>
      <c r="AJ1048" s="723"/>
      <c r="AK1048" s="723"/>
      <c r="AL1048" s="735"/>
      <c r="AM1048" s="739"/>
      <c r="AN1048" s="739"/>
      <c r="AO1048" s="743"/>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4"/>
      <c r="Q1049" s="444"/>
      <c r="R1049" s="444"/>
      <c r="S1049" s="444"/>
      <c r="T1049" s="444"/>
      <c r="U1049" s="444"/>
      <c r="V1049" s="444"/>
      <c r="W1049" s="444"/>
      <c r="X1049" s="444"/>
      <c r="Y1049" s="530"/>
      <c r="Z1049" s="553"/>
      <c r="AA1049" s="553"/>
      <c r="AB1049" s="614"/>
      <c r="AC1049" s="637"/>
      <c r="AD1049" s="660"/>
      <c r="AE1049" s="660"/>
      <c r="AF1049" s="660"/>
      <c r="AG1049" s="660"/>
      <c r="AH1049" s="723"/>
      <c r="AI1049" s="723"/>
      <c r="AJ1049" s="723"/>
      <c r="AK1049" s="723"/>
      <c r="AL1049" s="735"/>
      <c r="AM1049" s="739"/>
      <c r="AN1049" s="739"/>
      <c r="AO1049" s="743"/>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4"/>
      <c r="Q1050" s="444"/>
      <c r="R1050" s="444"/>
      <c r="S1050" s="444"/>
      <c r="T1050" s="444"/>
      <c r="U1050" s="444"/>
      <c r="V1050" s="444"/>
      <c r="W1050" s="444"/>
      <c r="X1050" s="444"/>
      <c r="Y1050" s="530"/>
      <c r="Z1050" s="553"/>
      <c r="AA1050" s="553"/>
      <c r="AB1050" s="614"/>
      <c r="AC1050" s="637"/>
      <c r="AD1050" s="660"/>
      <c r="AE1050" s="660"/>
      <c r="AF1050" s="660"/>
      <c r="AG1050" s="660"/>
      <c r="AH1050" s="723"/>
      <c r="AI1050" s="723"/>
      <c r="AJ1050" s="723"/>
      <c r="AK1050" s="723"/>
      <c r="AL1050" s="735"/>
      <c r="AM1050" s="739"/>
      <c r="AN1050" s="739"/>
      <c r="AO1050" s="743"/>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4"/>
      <c r="Q1051" s="444"/>
      <c r="R1051" s="444"/>
      <c r="S1051" s="444"/>
      <c r="T1051" s="444"/>
      <c r="U1051" s="444"/>
      <c r="V1051" s="444"/>
      <c r="W1051" s="444"/>
      <c r="X1051" s="444"/>
      <c r="Y1051" s="530"/>
      <c r="Z1051" s="553"/>
      <c r="AA1051" s="553"/>
      <c r="AB1051" s="614"/>
      <c r="AC1051" s="637"/>
      <c r="AD1051" s="660"/>
      <c r="AE1051" s="660"/>
      <c r="AF1051" s="660"/>
      <c r="AG1051" s="660"/>
      <c r="AH1051" s="723"/>
      <c r="AI1051" s="723"/>
      <c r="AJ1051" s="723"/>
      <c r="AK1051" s="723"/>
      <c r="AL1051" s="735"/>
      <c r="AM1051" s="739"/>
      <c r="AN1051" s="739"/>
      <c r="AO1051" s="743"/>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4"/>
      <c r="Q1052" s="444"/>
      <c r="R1052" s="444"/>
      <c r="S1052" s="444"/>
      <c r="T1052" s="444"/>
      <c r="U1052" s="444"/>
      <c r="V1052" s="444"/>
      <c r="W1052" s="444"/>
      <c r="X1052" s="444"/>
      <c r="Y1052" s="530"/>
      <c r="Z1052" s="553"/>
      <c r="AA1052" s="553"/>
      <c r="AB1052" s="614"/>
      <c r="AC1052" s="637"/>
      <c r="AD1052" s="660"/>
      <c r="AE1052" s="660"/>
      <c r="AF1052" s="660"/>
      <c r="AG1052" s="660"/>
      <c r="AH1052" s="723"/>
      <c r="AI1052" s="723"/>
      <c r="AJ1052" s="723"/>
      <c r="AK1052" s="723"/>
      <c r="AL1052" s="735"/>
      <c r="AM1052" s="739"/>
      <c r="AN1052" s="739"/>
      <c r="AO1052" s="743"/>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4"/>
      <c r="Q1053" s="444"/>
      <c r="R1053" s="444"/>
      <c r="S1053" s="444"/>
      <c r="T1053" s="444"/>
      <c r="U1053" s="444"/>
      <c r="V1053" s="444"/>
      <c r="W1053" s="444"/>
      <c r="X1053" s="444"/>
      <c r="Y1053" s="530"/>
      <c r="Z1053" s="553"/>
      <c r="AA1053" s="553"/>
      <c r="AB1053" s="614"/>
      <c r="AC1053" s="637"/>
      <c r="AD1053" s="660"/>
      <c r="AE1053" s="660"/>
      <c r="AF1053" s="660"/>
      <c r="AG1053" s="660"/>
      <c r="AH1053" s="723"/>
      <c r="AI1053" s="723"/>
      <c r="AJ1053" s="723"/>
      <c r="AK1053" s="723"/>
      <c r="AL1053" s="735"/>
      <c r="AM1053" s="739"/>
      <c r="AN1053" s="739"/>
      <c r="AO1053" s="743"/>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4"/>
      <c r="Q1054" s="444"/>
      <c r="R1054" s="444"/>
      <c r="S1054" s="444"/>
      <c r="T1054" s="444"/>
      <c r="U1054" s="444"/>
      <c r="V1054" s="444"/>
      <c r="W1054" s="444"/>
      <c r="X1054" s="444"/>
      <c r="Y1054" s="530"/>
      <c r="Z1054" s="553"/>
      <c r="AA1054" s="553"/>
      <c r="AB1054" s="614"/>
      <c r="AC1054" s="637"/>
      <c r="AD1054" s="660"/>
      <c r="AE1054" s="660"/>
      <c r="AF1054" s="660"/>
      <c r="AG1054" s="660"/>
      <c r="AH1054" s="723"/>
      <c r="AI1054" s="723"/>
      <c r="AJ1054" s="723"/>
      <c r="AK1054" s="723"/>
      <c r="AL1054" s="735"/>
      <c r="AM1054" s="739"/>
      <c r="AN1054" s="739"/>
      <c r="AO1054" s="743"/>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4"/>
      <c r="Q1055" s="444"/>
      <c r="R1055" s="444"/>
      <c r="S1055" s="444"/>
      <c r="T1055" s="444"/>
      <c r="U1055" s="444"/>
      <c r="V1055" s="444"/>
      <c r="W1055" s="444"/>
      <c r="X1055" s="444"/>
      <c r="Y1055" s="530"/>
      <c r="Z1055" s="553"/>
      <c r="AA1055" s="553"/>
      <c r="AB1055" s="614"/>
      <c r="AC1055" s="637"/>
      <c r="AD1055" s="660"/>
      <c r="AE1055" s="660"/>
      <c r="AF1055" s="660"/>
      <c r="AG1055" s="660"/>
      <c r="AH1055" s="723"/>
      <c r="AI1055" s="723"/>
      <c r="AJ1055" s="723"/>
      <c r="AK1055" s="723"/>
      <c r="AL1055" s="735"/>
      <c r="AM1055" s="739"/>
      <c r="AN1055" s="739"/>
      <c r="AO1055" s="743"/>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4"/>
      <c r="Q1056" s="444"/>
      <c r="R1056" s="444"/>
      <c r="S1056" s="444"/>
      <c r="T1056" s="444"/>
      <c r="U1056" s="444"/>
      <c r="V1056" s="444"/>
      <c r="W1056" s="444"/>
      <c r="X1056" s="444"/>
      <c r="Y1056" s="530"/>
      <c r="Z1056" s="553"/>
      <c r="AA1056" s="553"/>
      <c r="AB1056" s="614"/>
      <c r="AC1056" s="637"/>
      <c r="AD1056" s="660"/>
      <c r="AE1056" s="660"/>
      <c r="AF1056" s="660"/>
      <c r="AG1056" s="660"/>
      <c r="AH1056" s="723"/>
      <c r="AI1056" s="723"/>
      <c r="AJ1056" s="723"/>
      <c r="AK1056" s="723"/>
      <c r="AL1056" s="735"/>
      <c r="AM1056" s="739"/>
      <c r="AN1056" s="739"/>
      <c r="AO1056" s="743"/>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4"/>
      <c r="Q1057" s="444"/>
      <c r="R1057" s="444"/>
      <c r="S1057" s="444"/>
      <c r="T1057" s="444"/>
      <c r="U1057" s="444"/>
      <c r="V1057" s="444"/>
      <c r="W1057" s="444"/>
      <c r="X1057" s="444"/>
      <c r="Y1057" s="530"/>
      <c r="Z1057" s="553"/>
      <c r="AA1057" s="553"/>
      <c r="AB1057" s="614"/>
      <c r="AC1057" s="637"/>
      <c r="AD1057" s="660"/>
      <c r="AE1057" s="660"/>
      <c r="AF1057" s="660"/>
      <c r="AG1057" s="660"/>
      <c r="AH1057" s="723"/>
      <c r="AI1057" s="723"/>
      <c r="AJ1057" s="723"/>
      <c r="AK1057" s="723"/>
      <c r="AL1057" s="735"/>
      <c r="AM1057" s="739"/>
      <c r="AN1057" s="739"/>
      <c r="AO1057" s="743"/>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4"/>
      <c r="Q1058" s="444"/>
      <c r="R1058" s="444"/>
      <c r="S1058" s="444"/>
      <c r="T1058" s="444"/>
      <c r="U1058" s="444"/>
      <c r="V1058" s="444"/>
      <c r="W1058" s="444"/>
      <c r="X1058" s="444"/>
      <c r="Y1058" s="530"/>
      <c r="Z1058" s="553"/>
      <c r="AA1058" s="553"/>
      <c r="AB1058" s="614"/>
      <c r="AC1058" s="637"/>
      <c r="AD1058" s="660"/>
      <c r="AE1058" s="660"/>
      <c r="AF1058" s="660"/>
      <c r="AG1058" s="660"/>
      <c r="AH1058" s="723"/>
      <c r="AI1058" s="723"/>
      <c r="AJ1058" s="723"/>
      <c r="AK1058" s="723"/>
      <c r="AL1058" s="735"/>
      <c r="AM1058" s="739"/>
      <c r="AN1058" s="739"/>
      <c r="AO1058" s="743"/>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4"/>
      <c r="Q1059" s="444"/>
      <c r="R1059" s="444"/>
      <c r="S1059" s="444"/>
      <c r="T1059" s="444"/>
      <c r="U1059" s="444"/>
      <c r="V1059" s="444"/>
      <c r="W1059" s="444"/>
      <c r="X1059" s="444"/>
      <c r="Y1059" s="530"/>
      <c r="Z1059" s="553"/>
      <c r="AA1059" s="553"/>
      <c r="AB1059" s="614"/>
      <c r="AC1059" s="637"/>
      <c r="AD1059" s="660"/>
      <c r="AE1059" s="660"/>
      <c r="AF1059" s="660"/>
      <c r="AG1059" s="660"/>
      <c r="AH1059" s="723"/>
      <c r="AI1059" s="723"/>
      <c r="AJ1059" s="723"/>
      <c r="AK1059" s="723"/>
      <c r="AL1059" s="735"/>
      <c r="AM1059" s="739"/>
      <c r="AN1059" s="739"/>
      <c r="AO1059" s="743"/>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4"/>
      <c r="Q1060" s="444"/>
      <c r="R1060" s="444"/>
      <c r="S1060" s="444"/>
      <c r="T1060" s="444"/>
      <c r="U1060" s="444"/>
      <c r="V1060" s="444"/>
      <c r="W1060" s="444"/>
      <c r="X1060" s="444"/>
      <c r="Y1060" s="530"/>
      <c r="Z1060" s="553"/>
      <c r="AA1060" s="553"/>
      <c r="AB1060" s="614"/>
      <c r="AC1060" s="637"/>
      <c r="AD1060" s="660"/>
      <c r="AE1060" s="660"/>
      <c r="AF1060" s="660"/>
      <c r="AG1060" s="660"/>
      <c r="AH1060" s="723"/>
      <c r="AI1060" s="723"/>
      <c r="AJ1060" s="723"/>
      <c r="AK1060" s="723"/>
      <c r="AL1060" s="735"/>
      <c r="AM1060" s="739"/>
      <c r="AN1060" s="739"/>
      <c r="AO1060" s="743"/>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4"/>
      <c r="Q1061" s="444"/>
      <c r="R1061" s="444"/>
      <c r="S1061" s="444"/>
      <c r="T1061" s="444"/>
      <c r="U1061" s="444"/>
      <c r="V1061" s="444"/>
      <c r="W1061" s="444"/>
      <c r="X1061" s="444"/>
      <c r="Y1061" s="530"/>
      <c r="Z1061" s="553"/>
      <c r="AA1061" s="553"/>
      <c r="AB1061" s="614"/>
      <c r="AC1061" s="637"/>
      <c r="AD1061" s="660"/>
      <c r="AE1061" s="660"/>
      <c r="AF1061" s="660"/>
      <c r="AG1061" s="660"/>
      <c r="AH1061" s="723"/>
      <c r="AI1061" s="723"/>
      <c r="AJ1061" s="723"/>
      <c r="AK1061" s="723"/>
      <c r="AL1061" s="735"/>
      <c r="AM1061" s="739"/>
      <c r="AN1061" s="739"/>
      <c r="AO1061" s="743"/>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4"/>
      <c r="Q1062" s="444"/>
      <c r="R1062" s="444"/>
      <c r="S1062" s="444"/>
      <c r="T1062" s="444"/>
      <c r="U1062" s="444"/>
      <c r="V1062" s="444"/>
      <c r="W1062" s="444"/>
      <c r="X1062" s="444"/>
      <c r="Y1062" s="530"/>
      <c r="Z1062" s="553"/>
      <c r="AA1062" s="553"/>
      <c r="AB1062" s="614"/>
      <c r="AC1062" s="637"/>
      <c r="AD1062" s="660"/>
      <c r="AE1062" s="660"/>
      <c r="AF1062" s="660"/>
      <c r="AG1062" s="660"/>
      <c r="AH1062" s="723"/>
      <c r="AI1062" s="723"/>
      <c r="AJ1062" s="723"/>
      <c r="AK1062" s="723"/>
      <c r="AL1062" s="735"/>
      <c r="AM1062" s="739"/>
      <c r="AN1062" s="739"/>
      <c r="AO1062" s="743"/>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4"/>
      <c r="Q1063" s="444"/>
      <c r="R1063" s="444"/>
      <c r="S1063" s="444"/>
      <c r="T1063" s="444"/>
      <c r="U1063" s="444"/>
      <c r="V1063" s="444"/>
      <c r="W1063" s="444"/>
      <c r="X1063" s="444"/>
      <c r="Y1063" s="530"/>
      <c r="Z1063" s="553"/>
      <c r="AA1063" s="553"/>
      <c r="AB1063" s="614"/>
      <c r="AC1063" s="637"/>
      <c r="AD1063" s="660"/>
      <c r="AE1063" s="660"/>
      <c r="AF1063" s="660"/>
      <c r="AG1063" s="660"/>
      <c r="AH1063" s="723"/>
      <c r="AI1063" s="723"/>
      <c r="AJ1063" s="723"/>
      <c r="AK1063" s="723"/>
      <c r="AL1063" s="735"/>
      <c r="AM1063" s="739"/>
      <c r="AN1063" s="739"/>
      <c r="AO1063" s="743"/>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4"/>
      <c r="Q1064" s="444"/>
      <c r="R1064" s="444"/>
      <c r="S1064" s="444"/>
      <c r="T1064" s="444"/>
      <c r="U1064" s="444"/>
      <c r="V1064" s="444"/>
      <c r="W1064" s="444"/>
      <c r="X1064" s="444"/>
      <c r="Y1064" s="530"/>
      <c r="Z1064" s="553"/>
      <c r="AA1064" s="553"/>
      <c r="AB1064" s="614"/>
      <c r="AC1064" s="637"/>
      <c r="AD1064" s="660"/>
      <c r="AE1064" s="660"/>
      <c r="AF1064" s="660"/>
      <c r="AG1064" s="660"/>
      <c r="AH1064" s="723"/>
      <c r="AI1064" s="723"/>
      <c r="AJ1064" s="723"/>
      <c r="AK1064" s="723"/>
      <c r="AL1064" s="735"/>
      <c r="AM1064" s="739"/>
      <c r="AN1064" s="739"/>
      <c r="AO1064" s="743"/>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4"/>
      <c r="Q1065" s="444"/>
      <c r="R1065" s="444"/>
      <c r="S1065" s="444"/>
      <c r="T1065" s="444"/>
      <c r="U1065" s="444"/>
      <c r="V1065" s="444"/>
      <c r="W1065" s="444"/>
      <c r="X1065" s="444"/>
      <c r="Y1065" s="530"/>
      <c r="Z1065" s="553"/>
      <c r="AA1065" s="553"/>
      <c r="AB1065" s="614"/>
      <c r="AC1065" s="637"/>
      <c r="AD1065" s="660"/>
      <c r="AE1065" s="660"/>
      <c r="AF1065" s="660"/>
      <c r="AG1065" s="660"/>
      <c r="AH1065" s="723"/>
      <c r="AI1065" s="723"/>
      <c r="AJ1065" s="723"/>
      <c r="AK1065" s="723"/>
      <c r="AL1065" s="735"/>
      <c r="AM1065" s="739"/>
      <c r="AN1065" s="739"/>
      <c r="AO1065" s="743"/>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4"/>
      <c r="Q1066" s="444"/>
      <c r="R1066" s="444"/>
      <c r="S1066" s="444"/>
      <c r="T1066" s="444"/>
      <c r="U1066" s="444"/>
      <c r="V1066" s="444"/>
      <c r="W1066" s="444"/>
      <c r="X1066" s="444"/>
      <c r="Y1066" s="530"/>
      <c r="Z1066" s="553"/>
      <c r="AA1066" s="553"/>
      <c r="AB1066" s="614"/>
      <c r="AC1066" s="637"/>
      <c r="AD1066" s="660"/>
      <c r="AE1066" s="660"/>
      <c r="AF1066" s="660"/>
      <c r="AG1066" s="660"/>
      <c r="AH1066" s="723"/>
      <c r="AI1066" s="723"/>
      <c r="AJ1066" s="723"/>
      <c r="AK1066" s="723"/>
      <c r="AL1066" s="735"/>
      <c r="AM1066" s="739"/>
      <c r="AN1066" s="739"/>
      <c r="AO1066" s="743"/>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4"/>
      <c r="Q1067" s="444"/>
      <c r="R1067" s="444"/>
      <c r="S1067" s="444"/>
      <c r="T1067" s="444"/>
      <c r="U1067" s="444"/>
      <c r="V1067" s="444"/>
      <c r="W1067" s="444"/>
      <c r="X1067" s="444"/>
      <c r="Y1067" s="530"/>
      <c r="Z1067" s="553"/>
      <c r="AA1067" s="553"/>
      <c r="AB1067" s="614"/>
      <c r="AC1067" s="637"/>
      <c r="AD1067" s="660"/>
      <c r="AE1067" s="660"/>
      <c r="AF1067" s="660"/>
      <c r="AG1067" s="660"/>
      <c r="AH1067" s="723"/>
      <c r="AI1067" s="723"/>
      <c r="AJ1067" s="723"/>
      <c r="AK1067" s="723"/>
      <c r="AL1067" s="735"/>
      <c r="AM1067" s="739"/>
      <c r="AN1067" s="739"/>
      <c r="AO1067" s="743"/>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4"/>
      <c r="Q1068" s="444"/>
      <c r="R1068" s="444"/>
      <c r="S1068" s="444"/>
      <c r="T1068" s="444"/>
      <c r="U1068" s="444"/>
      <c r="V1068" s="444"/>
      <c r="W1068" s="444"/>
      <c r="X1068" s="444"/>
      <c r="Y1068" s="530"/>
      <c r="Z1068" s="553"/>
      <c r="AA1068" s="553"/>
      <c r="AB1068" s="614"/>
      <c r="AC1068" s="637"/>
      <c r="AD1068" s="660"/>
      <c r="AE1068" s="660"/>
      <c r="AF1068" s="660"/>
      <c r="AG1068" s="660"/>
      <c r="AH1068" s="723"/>
      <c r="AI1068" s="723"/>
      <c r="AJ1068" s="723"/>
      <c r="AK1068" s="723"/>
      <c r="AL1068" s="735"/>
      <c r="AM1068" s="739"/>
      <c r="AN1068" s="739"/>
      <c r="AO1068" s="743"/>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4"/>
      <c r="Q1069" s="444"/>
      <c r="R1069" s="444"/>
      <c r="S1069" s="444"/>
      <c r="T1069" s="444"/>
      <c r="U1069" s="444"/>
      <c r="V1069" s="444"/>
      <c r="W1069" s="444"/>
      <c r="X1069" s="444"/>
      <c r="Y1069" s="530"/>
      <c r="Z1069" s="553"/>
      <c r="AA1069" s="553"/>
      <c r="AB1069" s="614"/>
      <c r="AC1069" s="637"/>
      <c r="AD1069" s="660"/>
      <c r="AE1069" s="660"/>
      <c r="AF1069" s="660"/>
      <c r="AG1069" s="660"/>
      <c r="AH1069" s="723"/>
      <c r="AI1069" s="723"/>
      <c r="AJ1069" s="723"/>
      <c r="AK1069" s="723"/>
      <c r="AL1069" s="735"/>
      <c r="AM1069" s="739"/>
      <c r="AN1069" s="739"/>
      <c r="AO1069" s="743"/>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4"/>
      <c r="Q1070" s="444"/>
      <c r="R1070" s="444"/>
      <c r="S1070" s="444"/>
      <c r="T1070" s="444"/>
      <c r="U1070" s="444"/>
      <c r="V1070" s="444"/>
      <c r="W1070" s="444"/>
      <c r="X1070" s="444"/>
      <c r="Y1070" s="530"/>
      <c r="Z1070" s="553"/>
      <c r="AA1070" s="553"/>
      <c r="AB1070" s="614"/>
      <c r="AC1070" s="637"/>
      <c r="AD1070" s="660"/>
      <c r="AE1070" s="660"/>
      <c r="AF1070" s="660"/>
      <c r="AG1070" s="660"/>
      <c r="AH1070" s="723"/>
      <c r="AI1070" s="723"/>
      <c r="AJ1070" s="723"/>
      <c r="AK1070" s="723"/>
      <c r="AL1070" s="735"/>
      <c r="AM1070" s="739"/>
      <c r="AN1070" s="739"/>
      <c r="AO1070" s="743"/>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4"/>
      <c r="Q1071" s="444"/>
      <c r="R1071" s="444"/>
      <c r="S1071" s="444"/>
      <c r="T1071" s="444"/>
      <c r="U1071" s="444"/>
      <c r="V1071" s="444"/>
      <c r="W1071" s="444"/>
      <c r="X1071" s="444"/>
      <c r="Y1071" s="530"/>
      <c r="Z1071" s="553"/>
      <c r="AA1071" s="553"/>
      <c r="AB1071" s="614"/>
      <c r="AC1071" s="637"/>
      <c r="AD1071" s="660"/>
      <c r="AE1071" s="660"/>
      <c r="AF1071" s="660"/>
      <c r="AG1071" s="660"/>
      <c r="AH1071" s="723"/>
      <c r="AI1071" s="723"/>
      <c r="AJ1071" s="723"/>
      <c r="AK1071" s="723"/>
      <c r="AL1071" s="735"/>
      <c r="AM1071" s="739"/>
      <c r="AN1071" s="739"/>
      <c r="AO1071" s="743"/>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4"/>
      <c r="Q1072" s="444"/>
      <c r="R1072" s="444"/>
      <c r="S1072" s="444"/>
      <c r="T1072" s="444"/>
      <c r="U1072" s="444"/>
      <c r="V1072" s="444"/>
      <c r="W1072" s="444"/>
      <c r="X1072" s="444"/>
      <c r="Y1072" s="530"/>
      <c r="Z1072" s="553"/>
      <c r="AA1072" s="553"/>
      <c r="AB1072" s="614"/>
      <c r="AC1072" s="637"/>
      <c r="AD1072" s="660"/>
      <c r="AE1072" s="660"/>
      <c r="AF1072" s="660"/>
      <c r="AG1072" s="660"/>
      <c r="AH1072" s="723"/>
      <c r="AI1072" s="723"/>
      <c r="AJ1072" s="723"/>
      <c r="AK1072" s="723"/>
      <c r="AL1072" s="735"/>
      <c r="AM1072" s="739"/>
      <c r="AN1072" s="739"/>
      <c r="AO1072" s="743"/>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6"/>
      <c r="Q1073" s="446"/>
      <c r="R1073" s="446"/>
      <c r="S1073" s="446"/>
      <c r="T1073" s="446"/>
      <c r="U1073" s="446"/>
      <c r="V1073" s="446"/>
      <c r="W1073" s="446"/>
      <c r="X1073" s="446"/>
      <c r="Y1073" s="532"/>
      <c r="Z1073" s="532"/>
      <c r="AA1073" s="532"/>
      <c r="AB1073" s="532"/>
      <c r="AC1073" s="532"/>
      <c r="AD1073" s="532"/>
      <c r="AE1073" s="532"/>
      <c r="AF1073" s="532"/>
      <c r="AG1073" s="532"/>
      <c r="AH1073" s="532"/>
      <c r="AI1073" s="532"/>
      <c r="AJ1073" s="532"/>
      <c r="AK1073" s="532"/>
      <c r="AL1073" s="532"/>
      <c r="AM1073" s="532"/>
      <c r="AN1073" s="532"/>
      <c r="AO1073" s="532"/>
      <c r="AP1073" s="446"/>
      <c r="AQ1073" s="446"/>
      <c r="AR1073" s="446"/>
      <c r="AS1073" s="446"/>
      <c r="AT1073" s="446"/>
      <c r="AU1073" s="446"/>
      <c r="AV1073" s="446"/>
      <c r="AW1073" s="446"/>
      <c r="AX1073" s="446"/>
      <c r="AY1073">
        <f>COUNTA($C$1076)</f>
        <v>0</v>
      </c>
    </row>
    <row r="1074" spans="1:51" ht="24.75" hidden="1" customHeight="1">
      <c r="A1074" s="67"/>
      <c r="B1074" s="138" t="s">
        <v>47</v>
      </c>
      <c r="C1074" s="67"/>
      <c r="D1074" s="67"/>
      <c r="E1074" s="67"/>
      <c r="F1074" s="67"/>
      <c r="G1074" s="67"/>
      <c r="H1074" s="67"/>
      <c r="I1074" s="67"/>
      <c r="J1074" s="67"/>
      <c r="K1074" s="67"/>
      <c r="L1074" s="67"/>
      <c r="M1074" s="67"/>
      <c r="N1074" s="67"/>
      <c r="O1074" s="67"/>
      <c r="P1074" s="446"/>
      <c r="Q1074" s="446"/>
      <c r="R1074" s="446"/>
      <c r="S1074" s="446"/>
      <c r="T1074" s="446"/>
      <c r="U1074" s="446"/>
      <c r="V1074" s="446"/>
      <c r="W1074" s="446"/>
      <c r="X1074" s="446"/>
      <c r="Y1074" s="532"/>
      <c r="Z1074" s="532"/>
      <c r="AA1074" s="532"/>
      <c r="AB1074" s="532"/>
      <c r="AC1074" s="532"/>
      <c r="AD1074" s="532"/>
      <c r="AE1074" s="532"/>
      <c r="AF1074" s="532"/>
      <c r="AG1074" s="532"/>
      <c r="AH1074" s="532"/>
      <c r="AI1074" s="532"/>
      <c r="AJ1074" s="532"/>
      <c r="AK1074" s="532"/>
      <c r="AL1074" s="532"/>
      <c r="AM1074" s="532"/>
      <c r="AN1074" s="532"/>
      <c r="AO1074" s="532"/>
      <c r="AP1074" s="446"/>
      <c r="AQ1074" s="446"/>
      <c r="AR1074" s="446"/>
      <c r="AS1074" s="446"/>
      <c r="AT1074" s="446"/>
      <c r="AU1074" s="446"/>
      <c r="AV1074" s="446"/>
      <c r="AW1074" s="446"/>
      <c r="AX1074" s="446"/>
      <c r="AY1074">
        <f>$AY$1073</f>
        <v>0</v>
      </c>
    </row>
    <row r="1075" spans="1:51" ht="59.25" hidden="1" customHeight="1">
      <c r="A1075" s="65"/>
      <c r="B1075" s="65"/>
      <c r="C1075" s="65" t="s">
        <v>86</v>
      </c>
      <c r="D1075" s="65"/>
      <c r="E1075" s="65"/>
      <c r="F1075" s="65"/>
      <c r="G1075" s="65"/>
      <c r="H1075" s="65"/>
      <c r="I1075" s="65"/>
      <c r="J1075" s="166" t="s">
        <v>88</v>
      </c>
      <c r="K1075" s="60"/>
      <c r="L1075" s="60"/>
      <c r="M1075" s="60"/>
      <c r="N1075" s="60"/>
      <c r="O1075" s="60"/>
      <c r="P1075" s="65" t="s">
        <v>19</v>
      </c>
      <c r="Q1075" s="65"/>
      <c r="R1075" s="65"/>
      <c r="S1075" s="65"/>
      <c r="T1075" s="65"/>
      <c r="U1075" s="65"/>
      <c r="V1075" s="65"/>
      <c r="W1075" s="65"/>
      <c r="X1075" s="65"/>
      <c r="Y1075" s="447" t="s">
        <v>364</v>
      </c>
      <c r="Z1075" s="447"/>
      <c r="AA1075" s="447"/>
      <c r="AB1075" s="447"/>
      <c r="AC1075" s="166" t="s">
        <v>307</v>
      </c>
      <c r="AD1075" s="166"/>
      <c r="AE1075" s="166"/>
      <c r="AF1075" s="166"/>
      <c r="AG1075" s="166"/>
      <c r="AH1075" s="447" t="s">
        <v>417</v>
      </c>
      <c r="AI1075" s="65"/>
      <c r="AJ1075" s="65"/>
      <c r="AK1075" s="65"/>
      <c r="AL1075" s="65" t="s">
        <v>20</v>
      </c>
      <c r="AM1075" s="65"/>
      <c r="AN1075" s="65"/>
      <c r="AO1075" s="583"/>
      <c r="AP1075" s="166" t="s">
        <v>368</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4"/>
      <c r="Q1076" s="444"/>
      <c r="R1076" s="444"/>
      <c r="S1076" s="444"/>
      <c r="T1076" s="444"/>
      <c r="U1076" s="444"/>
      <c r="V1076" s="444"/>
      <c r="W1076" s="444"/>
      <c r="X1076" s="444"/>
      <c r="Y1076" s="530"/>
      <c r="Z1076" s="553"/>
      <c r="AA1076" s="553"/>
      <c r="AB1076" s="614"/>
      <c r="AC1076" s="637"/>
      <c r="AD1076" s="660"/>
      <c r="AE1076" s="660"/>
      <c r="AF1076" s="660"/>
      <c r="AG1076" s="660"/>
      <c r="AH1076" s="722"/>
      <c r="AI1076" s="722"/>
      <c r="AJ1076" s="722"/>
      <c r="AK1076" s="722"/>
      <c r="AL1076" s="735"/>
      <c r="AM1076" s="739"/>
      <c r="AN1076" s="739"/>
      <c r="AO1076" s="743"/>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4"/>
      <c r="Q1077" s="444"/>
      <c r="R1077" s="444"/>
      <c r="S1077" s="444"/>
      <c r="T1077" s="444"/>
      <c r="U1077" s="444"/>
      <c r="V1077" s="444"/>
      <c r="W1077" s="444"/>
      <c r="X1077" s="444"/>
      <c r="Y1077" s="530"/>
      <c r="Z1077" s="553"/>
      <c r="AA1077" s="553"/>
      <c r="AB1077" s="614"/>
      <c r="AC1077" s="637"/>
      <c r="AD1077" s="660"/>
      <c r="AE1077" s="660"/>
      <c r="AF1077" s="660"/>
      <c r="AG1077" s="660"/>
      <c r="AH1077" s="722"/>
      <c r="AI1077" s="722"/>
      <c r="AJ1077" s="722"/>
      <c r="AK1077" s="722"/>
      <c r="AL1077" s="735"/>
      <c r="AM1077" s="739"/>
      <c r="AN1077" s="739"/>
      <c r="AO1077" s="743"/>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4"/>
      <c r="Q1078" s="444"/>
      <c r="R1078" s="444"/>
      <c r="S1078" s="444"/>
      <c r="T1078" s="444"/>
      <c r="U1078" s="444"/>
      <c r="V1078" s="444"/>
      <c r="W1078" s="444"/>
      <c r="X1078" s="444"/>
      <c r="Y1078" s="530"/>
      <c r="Z1078" s="553"/>
      <c r="AA1078" s="553"/>
      <c r="AB1078" s="614"/>
      <c r="AC1078" s="637"/>
      <c r="AD1078" s="660"/>
      <c r="AE1078" s="660"/>
      <c r="AF1078" s="660"/>
      <c r="AG1078" s="660"/>
      <c r="AH1078" s="723"/>
      <c r="AI1078" s="723"/>
      <c r="AJ1078" s="723"/>
      <c r="AK1078" s="723"/>
      <c r="AL1078" s="735"/>
      <c r="AM1078" s="739"/>
      <c r="AN1078" s="739"/>
      <c r="AO1078" s="743"/>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4"/>
      <c r="Q1079" s="444"/>
      <c r="R1079" s="444"/>
      <c r="S1079" s="444"/>
      <c r="T1079" s="444"/>
      <c r="U1079" s="444"/>
      <c r="V1079" s="444"/>
      <c r="W1079" s="444"/>
      <c r="X1079" s="444"/>
      <c r="Y1079" s="530"/>
      <c r="Z1079" s="553"/>
      <c r="AA1079" s="553"/>
      <c r="AB1079" s="614"/>
      <c r="AC1079" s="637"/>
      <c r="AD1079" s="660"/>
      <c r="AE1079" s="660"/>
      <c r="AF1079" s="660"/>
      <c r="AG1079" s="660"/>
      <c r="AH1079" s="723"/>
      <c r="AI1079" s="723"/>
      <c r="AJ1079" s="723"/>
      <c r="AK1079" s="723"/>
      <c r="AL1079" s="735"/>
      <c r="AM1079" s="739"/>
      <c r="AN1079" s="739"/>
      <c r="AO1079" s="743"/>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4"/>
      <c r="Q1080" s="444"/>
      <c r="R1080" s="444"/>
      <c r="S1080" s="444"/>
      <c r="T1080" s="444"/>
      <c r="U1080" s="444"/>
      <c r="V1080" s="444"/>
      <c r="W1080" s="444"/>
      <c r="X1080" s="444"/>
      <c r="Y1080" s="530"/>
      <c r="Z1080" s="553"/>
      <c r="AA1080" s="553"/>
      <c r="AB1080" s="614"/>
      <c r="AC1080" s="637"/>
      <c r="AD1080" s="660"/>
      <c r="AE1080" s="660"/>
      <c r="AF1080" s="660"/>
      <c r="AG1080" s="660"/>
      <c r="AH1080" s="723"/>
      <c r="AI1080" s="723"/>
      <c r="AJ1080" s="723"/>
      <c r="AK1080" s="723"/>
      <c r="AL1080" s="735"/>
      <c r="AM1080" s="739"/>
      <c r="AN1080" s="739"/>
      <c r="AO1080" s="743"/>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4"/>
      <c r="Q1081" s="444"/>
      <c r="R1081" s="444"/>
      <c r="S1081" s="444"/>
      <c r="T1081" s="444"/>
      <c r="U1081" s="444"/>
      <c r="V1081" s="444"/>
      <c r="W1081" s="444"/>
      <c r="X1081" s="444"/>
      <c r="Y1081" s="530"/>
      <c r="Z1081" s="553"/>
      <c r="AA1081" s="553"/>
      <c r="AB1081" s="614"/>
      <c r="AC1081" s="637"/>
      <c r="AD1081" s="660"/>
      <c r="AE1081" s="660"/>
      <c r="AF1081" s="660"/>
      <c r="AG1081" s="660"/>
      <c r="AH1081" s="723"/>
      <c r="AI1081" s="723"/>
      <c r="AJ1081" s="723"/>
      <c r="AK1081" s="723"/>
      <c r="AL1081" s="735"/>
      <c r="AM1081" s="739"/>
      <c r="AN1081" s="739"/>
      <c r="AO1081" s="743"/>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4"/>
      <c r="Q1082" s="444"/>
      <c r="R1082" s="444"/>
      <c r="S1082" s="444"/>
      <c r="T1082" s="444"/>
      <c r="U1082" s="444"/>
      <c r="V1082" s="444"/>
      <c r="W1082" s="444"/>
      <c r="X1082" s="444"/>
      <c r="Y1082" s="530"/>
      <c r="Z1082" s="553"/>
      <c r="AA1082" s="553"/>
      <c r="AB1082" s="614"/>
      <c r="AC1082" s="637"/>
      <c r="AD1082" s="660"/>
      <c r="AE1082" s="660"/>
      <c r="AF1082" s="660"/>
      <c r="AG1082" s="660"/>
      <c r="AH1082" s="723"/>
      <c r="AI1082" s="723"/>
      <c r="AJ1082" s="723"/>
      <c r="AK1082" s="723"/>
      <c r="AL1082" s="735"/>
      <c r="AM1082" s="739"/>
      <c r="AN1082" s="739"/>
      <c r="AO1082" s="743"/>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4"/>
      <c r="Q1083" s="444"/>
      <c r="R1083" s="444"/>
      <c r="S1083" s="444"/>
      <c r="T1083" s="444"/>
      <c r="U1083" s="444"/>
      <c r="V1083" s="444"/>
      <c r="W1083" s="444"/>
      <c r="X1083" s="444"/>
      <c r="Y1083" s="530"/>
      <c r="Z1083" s="553"/>
      <c r="AA1083" s="553"/>
      <c r="AB1083" s="614"/>
      <c r="AC1083" s="637"/>
      <c r="AD1083" s="660"/>
      <c r="AE1083" s="660"/>
      <c r="AF1083" s="660"/>
      <c r="AG1083" s="660"/>
      <c r="AH1083" s="723"/>
      <c r="AI1083" s="723"/>
      <c r="AJ1083" s="723"/>
      <c r="AK1083" s="723"/>
      <c r="AL1083" s="735"/>
      <c r="AM1083" s="739"/>
      <c r="AN1083" s="739"/>
      <c r="AO1083" s="743"/>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4"/>
      <c r="Q1084" s="444"/>
      <c r="R1084" s="444"/>
      <c r="S1084" s="444"/>
      <c r="T1084" s="444"/>
      <c r="U1084" s="444"/>
      <c r="V1084" s="444"/>
      <c r="W1084" s="444"/>
      <c r="X1084" s="444"/>
      <c r="Y1084" s="530"/>
      <c r="Z1084" s="553"/>
      <c r="AA1084" s="553"/>
      <c r="AB1084" s="614"/>
      <c r="AC1084" s="637"/>
      <c r="AD1084" s="660"/>
      <c r="AE1084" s="660"/>
      <c r="AF1084" s="660"/>
      <c r="AG1084" s="660"/>
      <c r="AH1084" s="723"/>
      <c r="AI1084" s="723"/>
      <c r="AJ1084" s="723"/>
      <c r="AK1084" s="723"/>
      <c r="AL1084" s="735"/>
      <c r="AM1084" s="739"/>
      <c r="AN1084" s="739"/>
      <c r="AO1084" s="743"/>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4"/>
      <c r="Q1085" s="444"/>
      <c r="R1085" s="444"/>
      <c r="S1085" s="444"/>
      <c r="T1085" s="444"/>
      <c r="U1085" s="444"/>
      <c r="V1085" s="444"/>
      <c r="W1085" s="444"/>
      <c r="X1085" s="444"/>
      <c r="Y1085" s="530"/>
      <c r="Z1085" s="553"/>
      <c r="AA1085" s="553"/>
      <c r="AB1085" s="614"/>
      <c r="AC1085" s="637"/>
      <c r="AD1085" s="660"/>
      <c r="AE1085" s="660"/>
      <c r="AF1085" s="660"/>
      <c r="AG1085" s="660"/>
      <c r="AH1085" s="723"/>
      <c r="AI1085" s="723"/>
      <c r="AJ1085" s="723"/>
      <c r="AK1085" s="723"/>
      <c r="AL1085" s="735"/>
      <c r="AM1085" s="739"/>
      <c r="AN1085" s="739"/>
      <c r="AO1085" s="743"/>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4"/>
      <c r="Q1086" s="444"/>
      <c r="R1086" s="444"/>
      <c r="S1086" s="444"/>
      <c r="T1086" s="444"/>
      <c r="U1086" s="444"/>
      <c r="V1086" s="444"/>
      <c r="W1086" s="444"/>
      <c r="X1086" s="444"/>
      <c r="Y1086" s="530"/>
      <c r="Z1086" s="553"/>
      <c r="AA1086" s="553"/>
      <c r="AB1086" s="614"/>
      <c r="AC1086" s="637"/>
      <c r="AD1086" s="660"/>
      <c r="AE1086" s="660"/>
      <c r="AF1086" s="660"/>
      <c r="AG1086" s="660"/>
      <c r="AH1086" s="723"/>
      <c r="AI1086" s="723"/>
      <c r="AJ1086" s="723"/>
      <c r="AK1086" s="723"/>
      <c r="AL1086" s="735"/>
      <c r="AM1086" s="739"/>
      <c r="AN1086" s="739"/>
      <c r="AO1086" s="743"/>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4"/>
      <c r="Q1087" s="444"/>
      <c r="R1087" s="444"/>
      <c r="S1087" s="444"/>
      <c r="T1087" s="444"/>
      <c r="U1087" s="444"/>
      <c r="V1087" s="444"/>
      <c r="W1087" s="444"/>
      <c r="X1087" s="444"/>
      <c r="Y1087" s="530"/>
      <c r="Z1087" s="553"/>
      <c r="AA1087" s="553"/>
      <c r="AB1087" s="614"/>
      <c r="AC1087" s="637"/>
      <c r="AD1087" s="660"/>
      <c r="AE1087" s="660"/>
      <c r="AF1087" s="660"/>
      <c r="AG1087" s="660"/>
      <c r="AH1087" s="723"/>
      <c r="AI1087" s="723"/>
      <c r="AJ1087" s="723"/>
      <c r="AK1087" s="723"/>
      <c r="AL1087" s="735"/>
      <c r="AM1087" s="739"/>
      <c r="AN1087" s="739"/>
      <c r="AO1087" s="743"/>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4"/>
      <c r="Q1088" s="444"/>
      <c r="R1088" s="444"/>
      <c r="S1088" s="444"/>
      <c r="T1088" s="444"/>
      <c r="U1088" s="444"/>
      <c r="V1088" s="444"/>
      <c r="W1088" s="444"/>
      <c r="X1088" s="444"/>
      <c r="Y1088" s="530"/>
      <c r="Z1088" s="553"/>
      <c r="AA1088" s="553"/>
      <c r="AB1088" s="614"/>
      <c r="AC1088" s="637"/>
      <c r="AD1088" s="660"/>
      <c r="AE1088" s="660"/>
      <c r="AF1088" s="660"/>
      <c r="AG1088" s="660"/>
      <c r="AH1088" s="723"/>
      <c r="AI1088" s="723"/>
      <c r="AJ1088" s="723"/>
      <c r="AK1088" s="723"/>
      <c r="AL1088" s="735"/>
      <c r="AM1088" s="739"/>
      <c r="AN1088" s="739"/>
      <c r="AO1088" s="743"/>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4"/>
      <c r="Q1089" s="444"/>
      <c r="R1089" s="444"/>
      <c r="S1089" s="444"/>
      <c r="T1089" s="444"/>
      <c r="U1089" s="444"/>
      <c r="V1089" s="444"/>
      <c r="W1089" s="444"/>
      <c r="X1089" s="444"/>
      <c r="Y1089" s="530"/>
      <c r="Z1089" s="553"/>
      <c r="AA1089" s="553"/>
      <c r="AB1089" s="614"/>
      <c r="AC1089" s="637"/>
      <c r="AD1089" s="660"/>
      <c r="AE1089" s="660"/>
      <c r="AF1089" s="660"/>
      <c r="AG1089" s="660"/>
      <c r="AH1089" s="723"/>
      <c r="AI1089" s="723"/>
      <c r="AJ1089" s="723"/>
      <c r="AK1089" s="723"/>
      <c r="AL1089" s="735"/>
      <c r="AM1089" s="739"/>
      <c r="AN1089" s="739"/>
      <c r="AO1089" s="743"/>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4"/>
      <c r="Q1090" s="444"/>
      <c r="R1090" s="444"/>
      <c r="S1090" s="444"/>
      <c r="T1090" s="444"/>
      <c r="U1090" s="444"/>
      <c r="V1090" s="444"/>
      <c r="W1090" s="444"/>
      <c r="X1090" s="444"/>
      <c r="Y1090" s="530"/>
      <c r="Z1090" s="553"/>
      <c r="AA1090" s="553"/>
      <c r="AB1090" s="614"/>
      <c r="AC1090" s="637"/>
      <c r="AD1090" s="660"/>
      <c r="AE1090" s="660"/>
      <c r="AF1090" s="660"/>
      <c r="AG1090" s="660"/>
      <c r="AH1090" s="723"/>
      <c r="AI1090" s="723"/>
      <c r="AJ1090" s="723"/>
      <c r="AK1090" s="723"/>
      <c r="AL1090" s="735"/>
      <c r="AM1090" s="739"/>
      <c r="AN1090" s="739"/>
      <c r="AO1090" s="743"/>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4"/>
      <c r="Q1091" s="444"/>
      <c r="R1091" s="444"/>
      <c r="S1091" s="444"/>
      <c r="T1091" s="444"/>
      <c r="U1091" s="444"/>
      <c r="V1091" s="444"/>
      <c r="W1091" s="444"/>
      <c r="X1091" s="444"/>
      <c r="Y1091" s="530"/>
      <c r="Z1091" s="553"/>
      <c r="AA1091" s="553"/>
      <c r="AB1091" s="614"/>
      <c r="AC1091" s="637"/>
      <c r="AD1091" s="660"/>
      <c r="AE1091" s="660"/>
      <c r="AF1091" s="660"/>
      <c r="AG1091" s="660"/>
      <c r="AH1091" s="723"/>
      <c r="AI1091" s="723"/>
      <c r="AJ1091" s="723"/>
      <c r="AK1091" s="723"/>
      <c r="AL1091" s="735"/>
      <c r="AM1091" s="739"/>
      <c r="AN1091" s="739"/>
      <c r="AO1091" s="743"/>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4"/>
      <c r="Q1092" s="444"/>
      <c r="R1092" s="444"/>
      <c r="S1092" s="444"/>
      <c r="T1092" s="444"/>
      <c r="U1092" s="444"/>
      <c r="V1092" s="444"/>
      <c r="W1092" s="444"/>
      <c r="X1092" s="444"/>
      <c r="Y1092" s="530"/>
      <c r="Z1092" s="553"/>
      <c r="AA1092" s="553"/>
      <c r="AB1092" s="614"/>
      <c r="AC1092" s="637"/>
      <c r="AD1092" s="660"/>
      <c r="AE1092" s="660"/>
      <c r="AF1092" s="660"/>
      <c r="AG1092" s="660"/>
      <c r="AH1092" s="723"/>
      <c r="AI1092" s="723"/>
      <c r="AJ1092" s="723"/>
      <c r="AK1092" s="723"/>
      <c r="AL1092" s="735"/>
      <c r="AM1092" s="739"/>
      <c r="AN1092" s="739"/>
      <c r="AO1092" s="743"/>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4"/>
      <c r="Q1093" s="444"/>
      <c r="R1093" s="444"/>
      <c r="S1093" s="444"/>
      <c r="T1093" s="444"/>
      <c r="U1093" s="444"/>
      <c r="V1093" s="444"/>
      <c r="W1093" s="444"/>
      <c r="X1093" s="444"/>
      <c r="Y1093" s="530"/>
      <c r="Z1093" s="553"/>
      <c r="AA1093" s="553"/>
      <c r="AB1093" s="614"/>
      <c r="AC1093" s="637"/>
      <c r="AD1093" s="660"/>
      <c r="AE1093" s="660"/>
      <c r="AF1093" s="660"/>
      <c r="AG1093" s="660"/>
      <c r="AH1093" s="723"/>
      <c r="AI1093" s="723"/>
      <c r="AJ1093" s="723"/>
      <c r="AK1093" s="723"/>
      <c r="AL1093" s="735"/>
      <c r="AM1093" s="739"/>
      <c r="AN1093" s="739"/>
      <c r="AO1093" s="743"/>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4"/>
      <c r="Q1094" s="444"/>
      <c r="R1094" s="444"/>
      <c r="S1094" s="444"/>
      <c r="T1094" s="444"/>
      <c r="U1094" s="444"/>
      <c r="V1094" s="444"/>
      <c r="W1094" s="444"/>
      <c r="X1094" s="444"/>
      <c r="Y1094" s="530"/>
      <c r="Z1094" s="553"/>
      <c r="AA1094" s="553"/>
      <c r="AB1094" s="614"/>
      <c r="AC1094" s="637"/>
      <c r="AD1094" s="660"/>
      <c r="AE1094" s="660"/>
      <c r="AF1094" s="660"/>
      <c r="AG1094" s="660"/>
      <c r="AH1094" s="723"/>
      <c r="AI1094" s="723"/>
      <c r="AJ1094" s="723"/>
      <c r="AK1094" s="723"/>
      <c r="AL1094" s="735"/>
      <c r="AM1094" s="739"/>
      <c r="AN1094" s="739"/>
      <c r="AO1094" s="743"/>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4"/>
      <c r="Q1095" s="444"/>
      <c r="R1095" s="444"/>
      <c r="S1095" s="444"/>
      <c r="T1095" s="444"/>
      <c r="U1095" s="444"/>
      <c r="V1095" s="444"/>
      <c r="W1095" s="444"/>
      <c r="X1095" s="444"/>
      <c r="Y1095" s="530"/>
      <c r="Z1095" s="553"/>
      <c r="AA1095" s="553"/>
      <c r="AB1095" s="614"/>
      <c r="AC1095" s="637"/>
      <c r="AD1095" s="660"/>
      <c r="AE1095" s="660"/>
      <c r="AF1095" s="660"/>
      <c r="AG1095" s="660"/>
      <c r="AH1095" s="723"/>
      <c r="AI1095" s="723"/>
      <c r="AJ1095" s="723"/>
      <c r="AK1095" s="723"/>
      <c r="AL1095" s="735"/>
      <c r="AM1095" s="739"/>
      <c r="AN1095" s="739"/>
      <c r="AO1095" s="743"/>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4"/>
      <c r="Q1096" s="444"/>
      <c r="R1096" s="444"/>
      <c r="S1096" s="444"/>
      <c r="T1096" s="444"/>
      <c r="U1096" s="444"/>
      <c r="V1096" s="444"/>
      <c r="W1096" s="444"/>
      <c r="X1096" s="444"/>
      <c r="Y1096" s="530"/>
      <c r="Z1096" s="553"/>
      <c r="AA1096" s="553"/>
      <c r="AB1096" s="614"/>
      <c r="AC1096" s="637"/>
      <c r="AD1096" s="660"/>
      <c r="AE1096" s="660"/>
      <c r="AF1096" s="660"/>
      <c r="AG1096" s="660"/>
      <c r="AH1096" s="723"/>
      <c r="AI1096" s="723"/>
      <c r="AJ1096" s="723"/>
      <c r="AK1096" s="723"/>
      <c r="AL1096" s="735"/>
      <c r="AM1096" s="739"/>
      <c r="AN1096" s="739"/>
      <c r="AO1096" s="743"/>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4"/>
      <c r="Q1097" s="444"/>
      <c r="R1097" s="444"/>
      <c r="S1097" s="444"/>
      <c r="T1097" s="444"/>
      <c r="U1097" s="444"/>
      <c r="V1097" s="444"/>
      <c r="W1097" s="444"/>
      <c r="X1097" s="444"/>
      <c r="Y1097" s="530"/>
      <c r="Z1097" s="553"/>
      <c r="AA1097" s="553"/>
      <c r="AB1097" s="614"/>
      <c r="AC1097" s="637"/>
      <c r="AD1097" s="660"/>
      <c r="AE1097" s="660"/>
      <c r="AF1097" s="660"/>
      <c r="AG1097" s="660"/>
      <c r="AH1097" s="723"/>
      <c r="AI1097" s="723"/>
      <c r="AJ1097" s="723"/>
      <c r="AK1097" s="723"/>
      <c r="AL1097" s="735"/>
      <c r="AM1097" s="739"/>
      <c r="AN1097" s="739"/>
      <c r="AO1097" s="743"/>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4"/>
      <c r="Q1098" s="444"/>
      <c r="R1098" s="444"/>
      <c r="S1098" s="444"/>
      <c r="T1098" s="444"/>
      <c r="U1098" s="444"/>
      <c r="V1098" s="444"/>
      <c r="W1098" s="444"/>
      <c r="X1098" s="444"/>
      <c r="Y1098" s="530"/>
      <c r="Z1098" s="553"/>
      <c r="AA1098" s="553"/>
      <c r="AB1098" s="614"/>
      <c r="AC1098" s="637"/>
      <c r="AD1098" s="660"/>
      <c r="AE1098" s="660"/>
      <c r="AF1098" s="660"/>
      <c r="AG1098" s="660"/>
      <c r="AH1098" s="723"/>
      <c r="AI1098" s="723"/>
      <c r="AJ1098" s="723"/>
      <c r="AK1098" s="723"/>
      <c r="AL1098" s="735"/>
      <c r="AM1098" s="739"/>
      <c r="AN1098" s="739"/>
      <c r="AO1098" s="743"/>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4"/>
      <c r="Q1099" s="444"/>
      <c r="R1099" s="444"/>
      <c r="S1099" s="444"/>
      <c r="T1099" s="444"/>
      <c r="U1099" s="444"/>
      <c r="V1099" s="444"/>
      <c r="W1099" s="444"/>
      <c r="X1099" s="444"/>
      <c r="Y1099" s="530"/>
      <c r="Z1099" s="553"/>
      <c r="AA1099" s="553"/>
      <c r="AB1099" s="614"/>
      <c r="AC1099" s="637"/>
      <c r="AD1099" s="660"/>
      <c r="AE1099" s="660"/>
      <c r="AF1099" s="660"/>
      <c r="AG1099" s="660"/>
      <c r="AH1099" s="723"/>
      <c r="AI1099" s="723"/>
      <c r="AJ1099" s="723"/>
      <c r="AK1099" s="723"/>
      <c r="AL1099" s="735"/>
      <c r="AM1099" s="739"/>
      <c r="AN1099" s="739"/>
      <c r="AO1099" s="743"/>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4"/>
      <c r="Q1100" s="444"/>
      <c r="R1100" s="444"/>
      <c r="S1100" s="444"/>
      <c r="T1100" s="444"/>
      <c r="U1100" s="444"/>
      <c r="V1100" s="444"/>
      <c r="W1100" s="444"/>
      <c r="X1100" s="444"/>
      <c r="Y1100" s="530"/>
      <c r="Z1100" s="553"/>
      <c r="AA1100" s="553"/>
      <c r="AB1100" s="614"/>
      <c r="AC1100" s="637"/>
      <c r="AD1100" s="660"/>
      <c r="AE1100" s="660"/>
      <c r="AF1100" s="660"/>
      <c r="AG1100" s="660"/>
      <c r="AH1100" s="723"/>
      <c r="AI1100" s="723"/>
      <c r="AJ1100" s="723"/>
      <c r="AK1100" s="723"/>
      <c r="AL1100" s="735"/>
      <c r="AM1100" s="739"/>
      <c r="AN1100" s="739"/>
      <c r="AO1100" s="743"/>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4"/>
      <c r="Q1101" s="444"/>
      <c r="R1101" s="444"/>
      <c r="S1101" s="444"/>
      <c r="T1101" s="444"/>
      <c r="U1101" s="444"/>
      <c r="V1101" s="444"/>
      <c r="W1101" s="444"/>
      <c r="X1101" s="444"/>
      <c r="Y1101" s="530"/>
      <c r="Z1101" s="553"/>
      <c r="AA1101" s="553"/>
      <c r="AB1101" s="614"/>
      <c r="AC1101" s="637"/>
      <c r="AD1101" s="660"/>
      <c r="AE1101" s="660"/>
      <c r="AF1101" s="660"/>
      <c r="AG1101" s="660"/>
      <c r="AH1101" s="723"/>
      <c r="AI1101" s="723"/>
      <c r="AJ1101" s="723"/>
      <c r="AK1101" s="723"/>
      <c r="AL1101" s="735"/>
      <c r="AM1101" s="739"/>
      <c r="AN1101" s="739"/>
      <c r="AO1101" s="743"/>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4"/>
      <c r="Q1102" s="444"/>
      <c r="R1102" s="444"/>
      <c r="S1102" s="444"/>
      <c r="T1102" s="444"/>
      <c r="U1102" s="444"/>
      <c r="V1102" s="444"/>
      <c r="W1102" s="444"/>
      <c r="X1102" s="444"/>
      <c r="Y1102" s="530"/>
      <c r="Z1102" s="553"/>
      <c r="AA1102" s="553"/>
      <c r="AB1102" s="614"/>
      <c r="AC1102" s="637"/>
      <c r="AD1102" s="660"/>
      <c r="AE1102" s="660"/>
      <c r="AF1102" s="660"/>
      <c r="AG1102" s="660"/>
      <c r="AH1102" s="723"/>
      <c r="AI1102" s="723"/>
      <c r="AJ1102" s="723"/>
      <c r="AK1102" s="723"/>
      <c r="AL1102" s="735"/>
      <c r="AM1102" s="739"/>
      <c r="AN1102" s="739"/>
      <c r="AO1102" s="743"/>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4"/>
      <c r="Q1103" s="444"/>
      <c r="R1103" s="444"/>
      <c r="S1103" s="444"/>
      <c r="T1103" s="444"/>
      <c r="U1103" s="444"/>
      <c r="V1103" s="444"/>
      <c r="W1103" s="444"/>
      <c r="X1103" s="444"/>
      <c r="Y1103" s="530"/>
      <c r="Z1103" s="553"/>
      <c r="AA1103" s="553"/>
      <c r="AB1103" s="614"/>
      <c r="AC1103" s="637"/>
      <c r="AD1103" s="660"/>
      <c r="AE1103" s="660"/>
      <c r="AF1103" s="660"/>
      <c r="AG1103" s="660"/>
      <c r="AH1103" s="723"/>
      <c r="AI1103" s="723"/>
      <c r="AJ1103" s="723"/>
      <c r="AK1103" s="723"/>
      <c r="AL1103" s="735"/>
      <c r="AM1103" s="739"/>
      <c r="AN1103" s="739"/>
      <c r="AO1103" s="743"/>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4"/>
      <c r="Q1104" s="444"/>
      <c r="R1104" s="444"/>
      <c r="S1104" s="444"/>
      <c r="T1104" s="444"/>
      <c r="U1104" s="444"/>
      <c r="V1104" s="444"/>
      <c r="W1104" s="444"/>
      <c r="X1104" s="444"/>
      <c r="Y1104" s="530"/>
      <c r="Z1104" s="553"/>
      <c r="AA1104" s="553"/>
      <c r="AB1104" s="614"/>
      <c r="AC1104" s="637"/>
      <c r="AD1104" s="660"/>
      <c r="AE1104" s="660"/>
      <c r="AF1104" s="660"/>
      <c r="AG1104" s="660"/>
      <c r="AH1104" s="723"/>
      <c r="AI1104" s="723"/>
      <c r="AJ1104" s="723"/>
      <c r="AK1104" s="723"/>
      <c r="AL1104" s="735"/>
      <c r="AM1104" s="739"/>
      <c r="AN1104" s="739"/>
      <c r="AO1104" s="743"/>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4"/>
      <c r="Q1105" s="444"/>
      <c r="R1105" s="444"/>
      <c r="S1105" s="444"/>
      <c r="T1105" s="444"/>
      <c r="U1105" s="444"/>
      <c r="V1105" s="444"/>
      <c r="W1105" s="444"/>
      <c r="X1105" s="444"/>
      <c r="Y1105" s="530"/>
      <c r="Z1105" s="553"/>
      <c r="AA1105" s="553"/>
      <c r="AB1105" s="614"/>
      <c r="AC1105" s="637"/>
      <c r="AD1105" s="660"/>
      <c r="AE1105" s="660"/>
      <c r="AF1105" s="660"/>
      <c r="AG1105" s="660"/>
      <c r="AH1105" s="723"/>
      <c r="AI1105" s="723"/>
      <c r="AJ1105" s="723"/>
      <c r="AK1105" s="723"/>
      <c r="AL1105" s="735"/>
      <c r="AM1105" s="739"/>
      <c r="AN1105" s="739"/>
      <c r="AO1105" s="743"/>
      <c r="AP1105" s="203"/>
      <c r="AQ1105" s="203"/>
      <c r="AR1105" s="203"/>
      <c r="AS1105" s="203"/>
      <c r="AT1105" s="203"/>
      <c r="AU1105" s="203"/>
      <c r="AV1105" s="203"/>
      <c r="AW1105" s="203"/>
      <c r="AX1105" s="203"/>
      <c r="AY1105">
        <f>COUNTA($C$1105)</f>
        <v>0</v>
      </c>
    </row>
    <row r="1106" spans="1:51" ht="24.75" hidden="1" customHeight="1">
      <c r="A1106" s="68" t="s">
        <v>40</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3"/>
      <c r="AL1106" s="736" t="s">
        <v>405</v>
      </c>
      <c r="AM1106" s="740"/>
      <c r="AN1106" s="740"/>
      <c r="AO1106" s="744"/>
      <c r="AP1106" s="740"/>
      <c r="AQ1106" s="740"/>
      <c r="AR1106" s="740"/>
      <c r="AS1106" s="740"/>
      <c r="AT1106" s="740"/>
      <c r="AU1106" s="740"/>
      <c r="AV1106" s="740"/>
      <c r="AW1106" s="740"/>
      <c r="AX1106" s="865"/>
      <c r="AY1106">
        <f>COUNTIF($AO$1106,"☑")</f>
        <v>0</v>
      </c>
    </row>
    <row r="1107" spans="1:51" ht="24.75" hidden="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7"/>
      <c r="AM1107" s="737"/>
      <c r="AN1107" s="737"/>
      <c r="AO1107" s="737"/>
      <c r="AP1107" s="737"/>
      <c r="AQ1107" s="737"/>
      <c r="AR1107" s="737"/>
      <c r="AS1107" s="737"/>
      <c r="AT1107" s="737"/>
      <c r="AU1107" s="737"/>
      <c r="AV1107" s="737"/>
      <c r="AW1107" s="737"/>
      <c r="AX1107" s="737"/>
    </row>
    <row r="1108" spans="1:51" ht="24.75" hidden="1" customHeight="1">
      <c r="A1108" s="70"/>
      <c r="B1108" s="140" t="s">
        <v>389</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hidden="1" customHeight="1">
      <c r="A1109" s="66"/>
      <c r="B1109" s="66"/>
      <c r="C1109" s="166" t="s">
        <v>2</v>
      </c>
      <c r="D1109" s="166"/>
      <c r="E1109" s="166" t="s">
        <v>321</v>
      </c>
      <c r="F1109" s="166"/>
      <c r="G1109" s="166"/>
      <c r="H1109" s="166"/>
      <c r="I1109" s="166"/>
      <c r="J1109" s="166" t="s">
        <v>88</v>
      </c>
      <c r="K1109" s="166"/>
      <c r="L1109" s="166"/>
      <c r="M1109" s="166"/>
      <c r="N1109" s="166"/>
      <c r="O1109" s="166"/>
      <c r="P1109" s="447" t="s">
        <v>19</v>
      </c>
      <c r="Q1109" s="447"/>
      <c r="R1109" s="447"/>
      <c r="S1109" s="447"/>
      <c r="T1109" s="447"/>
      <c r="U1109" s="447"/>
      <c r="V1109" s="447"/>
      <c r="W1109" s="447"/>
      <c r="X1109" s="447"/>
      <c r="Y1109" s="166" t="s">
        <v>318</v>
      </c>
      <c r="Z1109" s="166"/>
      <c r="AA1109" s="166"/>
      <c r="AB1109" s="166"/>
      <c r="AC1109" s="166" t="s">
        <v>322</v>
      </c>
      <c r="AD1109" s="166"/>
      <c r="AE1109" s="166"/>
      <c r="AF1109" s="166"/>
      <c r="AG1109" s="166"/>
      <c r="AH1109" s="447" t="s">
        <v>341</v>
      </c>
      <c r="AI1109" s="447"/>
      <c r="AJ1109" s="447"/>
      <c r="AK1109" s="447"/>
      <c r="AL1109" s="447" t="s">
        <v>20</v>
      </c>
      <c r="AM1109" s="447"/>
      <c r="AN1109" s="447"/>
      <c r="AO1109" s="745"/>
      <c r="AP1109" s="166" t="s">
        <v>400</v>
      </c>
      <c r="AQ1109" s="166"/>
      <c r="AR1109" s="166"/>
      <c r="AS1109" s="166"/>
      <c r="AT1109" s="166"/>
      <c r="AU1109" s="166"/>
      <c r="AV1109" s="166"/>
      <c r="AW1109" s="166"/>
      <c r="AX1109" s="166"/>
    </row>
    <row r="1110" spans="1:51" ht="30" hidden="1" customHeight="1">
      <c r="A1110" s="66">
        <v>1</v>
      </c>
      <c r="B1110" s="66">
        <v>1</v>
      </c>
      <c r="C1110" s="167"/>
      <c r="D1110" s="167"/>
      <c r="E1110" s="203"/>
      <c r="F1110" s="203"/>
      <c r="G1110" s="203"/>
      <c r="H1110" s="203"/>
      <c r="I1110" s="203"/>
      <c r="J1110" s="380"/>
      <c r="K1110" s="380"/>
      <c r="L1110" s="380"/>
      <c r="M1110" s="380"/>
      <c r="N1110" s="380"/>
      <c r="O1110" s="380"/>
      <c r="P1110" s="444"/>
      <c r="Q1110" s="444"/>
      <c r="R1110" s="444"/>
      <c r="S1110" s="444"/>
      <c r="T1110" s="444"/>
      <c r="U1110" s="444"/>
      <c r="V1110" s="444"/>
      <c r="W1110" s="444"/>
      <c r="X1110" s="444"/>
      <c r="Y1110" s="530"/>
      <c r="Z1110" s="553"/>
      <c r="AA1110" s="553"/>
      <c r="AB1110" s="614"/>
      <c r="AC1110" s="637"/>
      <c r="AD1110" s="660"/>
      <c r="AE1110" s="660"/>
      <c r="AF1110" s="660"/>
      <c r="AG1110" s="660"/>
      <c r="AH1110" s="723"/>
      <c r="AI1110" s="723"/>
      <c r="AJ1110" s="723"/>
      <c r="AK1110" s="723"/>
      <c r="AL1110" s="735"/>
      <c r="AM1110" s="739"/>
      <c r="AN1110" s="739"/>
      <c r="AO1110" s="743"/>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4"/>
      <c r="Q1111" s="444"/>
      <c r="R1111" s="444"/>
      <c r="S1111" s="444"/>
      <c r="T1111" s="444"/>
      <c r="U1111" s="444"/>
      <c r="V1111" s="444"/>
      <c r="W1111" s="444"/>
      <c r="X1111" s="444"/>
      <c r="Y1111" s="530"/>
      <c r="Z1111" s="553"/>
      <c r="AA1111" s="553"/>
      <c r="AB1111" s="614"/>
      <c r="AC1111" s="637"/>
      <c r="AD1111" s="660"/>
      <c r="AE1111" s="660"/>
      <c r="AF1111" s="660"/>
      <c r="AG1111" s="660"/>
      <c r="AH1111" s="723"/>
      <c r="AI1111" s="723"/>
      <c r="AJ1111" s="723"/>
      <c r="AK1111" s="723"/>
      <c r="AL1111" s="735"/>
      <c r="AM1111" s="739"/>
      <c r="AN1111" s="739"/>
      <c r="AO1111" s="743"/>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4"/>
      <c r="Q1112" s="444"/>
      <c r="R1112" s="444"/>
      <c r="S1112" s="444"/>
      <c r="T1112" s="444"/>
      <c r="U1112" s="444"/>
      <c r="V1112" s="444"/>
      <c r="W1112" s="444"/>
      <c r="X1112" s="444"/>
      <c r="Y1112" s="530"/>
      <c r="Z1112" s="553"/>
      <c r="AA1112" s="553"/>
      <c r="AB1112" s="614"/>
      <c r="AC1112" s="637"/>
      <c r="AD1112" s="660"/>
      <c r="AE1112" s="660"/>
      <c r="AF1112" s="660"/>
      <c r="AG1112" s="660"/>
      <c r="AH1112" s="723"/>
      <c r="AI1112" s="723"/>
      <c r="AJ1112" s="723"/>
      <c r="AK1112" s="723"/>
      <c r="AL1112" s="735"/>
      <c r="AM1112" s="739"/>
      <c r="AN1112" s="739"/>
      <c r="AO1112" s="743"/>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4"/>
      <c r="Q1113" s="444"/>
      <c r="R1113" s="444"/>
      <c r="S1113" s="444"/>
      <c r="T1113" s="444"/>
      <c r="U1113" s="444"/>
      <c r="V1113" s="444"/>
      <c r="W1113" s="444"/>
      <c r="X1113" s="444"/>
      <c r="Y1113" s="530"/>
      <c r="Z1113" s="553"/>
      <c r="AA1113" s="553"/>
      <c r="AB1113" s="614"/>
      <c r="AC1113" s="637"/>
      <c r="AD1113" s="660"/>
      <c r="AE1113" s="660"/>
      <c r="AF1113" s="660"/>
      <c r="AG1113" s="660"/>
      <c r="AH1113" s="723"/>
      <c r="AI1113" s="723"/>
      <c r="AJ1113" s="723"/>
      <c r="AK1113" s="723"/>
      <c r="AL1113" s="735"/>
      <c r="AM1113" s="739"/>
      <c r="AN1113" s="739"/>
      <c r="AO1113" s="743"/>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4"/>
      <c r="Q1114" s="444"/>
      <c r="R1114" s="444"/>
      <c r="S1114" s="444"/>
      <c r="T1114" s="444"/>
      <c r="U1114" s="444"/>
      <c r="V1114" s="444"/>
      <c r="W1114" s="444"/>
      <c r="X1114" s="444"/>
      <c r="Y1114" s="530"/>
      <c r="Z1114" s="553"/>
      <c r="AA1114" s="553"/>
      <c r="AB1114" s="614"/>
      <c r="AC1114" s="637"/>
      <c r="AD1114" s="660"/>
      <c r="AE1114" s="660"/>
      <c r="AF1114" s="660"/>
      <c r="AG1114" s="660"/>
      <c r="AH1114" s="723"/>
      <c r="AI1114" s="723"/>
      <c r="AJ1114" s="723"/>
      <c r="AK1114" s="723"/>
      <c r="AL1114" s="735"/>
      <c r="AM1114" s="739"/>
      <c r="AN1114" s="739"/>
      <c r="AO1114" s="743"/>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4"/>
      <c r="Q1115" s="444"/>
      <c r="R1115" s="444"/>
      <c r="S1115" s="444"/>
      <c r="T1115" s="444"/>
      <c r="U1115" s="444"/>
      <c r="V1115" s="444"/>
      <c r="W1115" s="444"/>
      <c r="X1115" s="444"/>
      <c r="Y1115" s="530"/>
      <c r="Z1115" s="553"/>
      <c r="AA1115" s="553"/>
      <c r="AB1115" s="614"/>
      <c r="AC1115" s="637"/>
      <c r="AD1115" s="660"/>
      <c r="AE1115" s="660"/>
      <c r="AF1115" s="660"/>
      <c r="AG1115" s="660"/>
      <c r="AH1115" s="723"/>
      <c r="AI1115" s="723"/>
      <c r="AJ1115" s="723"/>
      <c r="AK1115" s="723"/>
      <c r="AL1115" s="735"/>
      <c r="AM1115" s="739"/>
      <c r="AN1115" s="739"/>
      <c r="AO1115" s="743"/>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4"/>
      <c r="Q1116" s="444"/>
      <c r="R1116" s="444"/>
      <c r="S1116" s="444"/>
      <c r="T1116" s="444"/>
      <c r="U1116" s="444"/>
      <c r="V1116" s="444"/>
      <c r="W1116" s="444"/>
      <c r="X1116" s="444"/>
      <c r="Y1116" s="530"/>
      <c r="Z1116" s="553"/>
      <c r="AA1116" s="553"/>
      <c r="AB1116" s="614"/>
      <c r="AC1116" s="637"/>
      <c r="AD1116" s="660"/>
      <c r="AE1116" s="660"/>
      <c r="AF1116" s="660"/>
      <c r="AG1116" s="660"/>
      <c r="AH1116" s="723"/>
      <c r="AI1116" s="723"/>
      <c r="AJ1116" s="723"/>
      <c r="AK1116" s="723"/>
      <c r="AL1116" s="735"/>
      <c r="AM1116" s="739"/>
      <c r="AN1116" s="739"/>
      <c r="AO1116" s="743"/>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4"/>
      <c r="Q1117" s="444"/>
      <c r="R1117" s="444"/>
      <c r="S1117" s="444"/>
      <c r="T1117" s="444"/>
      <c r="U1117" s="444"/>
      <c r="V1117" s="444"/>
      <c r="W1117" s="444"/>
      <c r="X1117" s="444"/>
      <c r="Y1117" s="530"/>
      <c r="Z1117" s="553"/>
      <c r="AA1117" s="553"/>
      <c r="AB1117" s="614"/>
      <c r="AC1117" s="637"/>
      <c r="AD1117" s="660"/>
      <c r="AE1117" s="660"/>
      <c r="AF1117" s="660"/>
      <c r="AG1117" s="660"/>
      <c r="AH1117" s="723"/>
      <c r="AI1117" s="723"/>
      <c r="AJ1117" s="723"/>
      <c r="AK1117" s="723"/>
      <c r="AL1117" s="735"/>
      <c r="AM1117" s="739"/>
      <c r="AN1117" s="739"/>
      <c r="AO1117" s="743"/>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4"/>
      <c r="Q1118" s="444"/>
      <c r="R1118" s="444"/>
      <c r="S1118" s="444"/>
      <c r="T1118" s="444"/>
      <c r="U1118" s="444"/>
      <c r="V1118" s="444"/>
      <c r="W1118" s="444"/>
      <c r="X1118" s="444"/>
      <c r="Y1118" s="530"/>
      <c r="Z1118" s="553"/>
      <c r="AA1118" s="553"/>
      <c r="AB1118" s="614"/>
      <c r="AC1118" s="637"/>
      <c r="AD1118" s="660"/>
      <c r="AE1118" s="660"/>
      <c r="AF1118" s="660"/>
      <c r="AG1118" s="660"/>
      <c r="AH1118" s="723"/>
      <c r="AI1118" s="723"/>
      <c r="AJ1118" s="723"/>
      <c r="AK1118" s="723"/>
      <c r="AL1118" s="735"/>
      <c r="AM1118" s="739"/>
      <c r="AN1118" s="739"/>
      <c r="AO1118" s="743"/>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4"/>
      <c r="Q1119" s="444"/>
      <c r="R1119" s="444"/>
      <c r="S1119" s="444"/>
      <c r="T1119" s="444"/>
      <c r="U1119" s="444"/>
      <c r="V1119" s="444"/>
      <c r="W1119" s="444"/>
      <c r="X1119" s="444"/>
      <c r="Y1119" s="530"/>
      <c r="Z1119" s="553"/>
      <c r="AA1119" s="553"/>
      <c r="AB1119" s="614"/>
      <c r="AC1119" s="637"/>
      <c r="AD1119" s="660"/>
      <c r="AE1119" s="660"/>
      <c r="AF1119" s="660"/>
      <c r="AG1119" s="660"/>
      <c r="AH1119" s="723"/>
      <c r="AI1119" s="723"/>
      <c r="AJ1119" s="723"/>
      <c r="AK1119" s="723"/>
      <c r="AL1119" s="735"/>
      <c r="AM1119" s="739"/>
      <c r="AN1119" s="739"/>
      <c r="AO1119" s="743"/>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4"/>
      <c r="Q1120" s="444"/>
      <c r="R1120" s="444"/>
      <c r="S1120" s="444"/>
      <c r="T1120" s="444"/>
      <c r="U1120" s="444"/>
      <c r="V1120" s="444"/>
      <c r="W1120" s="444"/>
      <c r="X1120" s="444"/>
      <c r="Y1120" s="530"/>
      <c r="Z1120" s="553"/>
      <c r="AA1120" s="553"/>
      <c r="AB1120" s="614"/>
      <c r="AC1120" s="637"/>
      <c r="AD1120" s="660"/>
      <c r="AE1120" s="660"/>
      <c r="AF1120" s="660"/>
      <c r="AG1120" s="660"/>
      <c r="AH1120" s="723"/>
      <c r="AI1120" s="723"/>
      <c r="AJ1120" s="723"/>
      <c r="AK1120" s="723"/>
      <c r="AL1120" s="735"/>
      <c r="AM1120" s="739"/>
      <c r="AN1120" s="739"/>
      <c r="AO1120" s="743"/>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4"/>
      <c r="Q1121" s="444"/>
      <c r="R1121" s="444"/>
      <c r="S1121" s="444"/>
      <c r="T1121" s="444"/>
      <c r="U1121" s="444"/>
      <c r="V1121" s="444"/>
      <c r="W1121" s="444"/>
      <c r="X1121" s="444"/>
      <c r="Y1121" s="530"/>
      <c r="Z1121" s="553"/>
      <c r="AA1121" s="553"/>
      <c r="AB1121" s="614"/>
      <c r="AC1121" s="637"/>
      <c r="AD1121" s="660"/>
      <c r="AE1121" s="660"/>
      <c r="AF1121" s="660"/>
      <c r="AG1121" s="660"/>
      <c r="AH1121" s="723"/>
      <c r="AI1121" s="723"/>
      <c r="AJ1121" s="723"/>
      <c r="AK1121" s="723"/>
      <c r="AL1121" s="735"/>
      <c r="AM1121" s="739"/>
      <c r="AN1121" s="739"/>
      <c r="AO1121" s="743"/>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4"/>
      <c r="Q1122" s="444"/>
      <c r="R1122" s="444"/>
      <c r="S1122" s="444"/>
      <c r="T1122" s="444"/>
      <c r="U1122" s="444"/>
      <c r="V1122" s="444"/>
      <c r="W1122" s="444"/>
      <c r="X1122" s="444"/>
      <c r="Y1122" s="530"/>
      <c r="Z1122" s="553"/>
      <c r="AA1122" s="553"/>
      <c r="AB1122" s="614"/>
      <c r="AC1122" s="637"/>
      <c r="AD1122" s="660"/>
      <c r="AE1122" s="660"/>
      <c r="AF1122" s="660"/>
      <c r="AG1122" s="660"/>
      <c r="AH1122" s="723"/>
      <c r="AI1122" s="723"/>
      <c r="AJ1122" s="723"/>
      <c r="AK1122" s="723"/>
      <c r="AL1122" s="735"/>
      <c r="AM1122" s="739"/>
      <c r="AN1122" s="739"/>
      <c r="AO1122" s="743"/>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4"/>
      <c r="Q1123" s="444"/>
      <c r="R1123" s="444"/>
      <c r="S1123" s="444"/>
      <c r="T1123" s="444"/>
      <c r="U1123" s="444"/>
      <c r="V1123" s="444"/>
      <c r="W1123" s="444"/>
      <c r="X1123" s="444"/>
      <c r="Y1123" s="530"/>
      <c r="Z1123" s="553"/>
      <c r="AA1123" s="553"/>
      <c r="AB1123" s="614"/>
      <c r="AC1123" s="637"/>
      <c r="AD1123" s="660"/>
      <c r="AE1123" s="660"/>
      <c r="AF1123" s="660"/>
      <c r="AG1123" s="660"/>
      <c r="AH1123" s="723"/>
      <c r="AI1123" s="723"/>
      <c r="AJ1123" s="723"/>
      <c r="AK1123" s="723"/>
      <c r="AL1123" s="735"/>
      <c r="AM1123" s="739"/>
      <c r="AN1123" s="739"/>
      <c r="AO1123" s="743"/>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4"/>
      <c r="Q1124" s="444"/>
      <c r="R1124" s="444"/>
      <c r="S1124" s="444"/>
      <c r="T1124" s="444"/>
      <c r="U1124" s="444"/>
      <c r="V1124" s="444"/>
      <c r="W1124" s="444"/>
      <c r="X1124" s="444"/>
      <c r="Y1124" s="530"/>
      <c r="Z1124" s="553"/>
      <c r="AA1124" s="553"/>
      <c r="AB1124" s="614"/>
      <c r="AC1124" s="637"/>
      <c r="AD1124" s="660"/>
      <c r="AE1124" s="660"/>
      <c r="AF1124" s="660"/>
      <c r="AG1124" s="660"/>
      <c r="AH1124" s="723"/>
      <c r="AI1124" s="723"/>
      <c r="AJ1124" s="723"/>
      <c r="AK1124" s="723"/>
      <c r="AL1124" s="735"/>
      <c r="AM1124" s="739"/>
      <c r="AN1124" s="739"/>
      <c r="AO1124" s="743"/>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4"/>
      <c r="Q1125" s="444"/>
      <c r="R1125" s="444"/>
      <c r="S1125" s="444"/>
      <c r="T1125" s="444"/>
      <c r="U1125" s="444"/>
      <c r="V1125" s="444"/>
      <c r="W1125" s="444"/>
      <c r="X1125" s="444"/>
      <c r="Y1125" s="530"/>
      <c r="Z1125" s="553"/>
      <c r="AA1125" s="553"/>
      <c r="AB1125" s="614"/>
      <c r="AC1125" s="637"/>
      <c r="AD1125" s="660"/>
      <c r="AE1125" s="660"/>
      <c r="AF1125" s="660"/>
      <c r="AG1125" s="660"/>
      <c r="AH1125" s="723"/>
      <c r="AI1125" s="723"/>
      <c r="AJ1125" s="723"/>
      <c r="AK1125" s="723"/>
      <c r="AL1125" s="735"/>
      <c r="AM1125" s="739"/>
      <c r="AN1125" s="739"/>
      <c r="AO1125" s="743"/>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4"/>
      <c r="Q1126" s="444"/>
      <c r="R1126" s="444"/>
      <c r="S1126" s="444"/>
      <c r="T1126" s="444"/>
      <c r="U1126" s="444"/>
      <c r="V1126" s="444"/>
      <c r="W1126" s="444"/>
      <c r="X1126" s="444"/>
      <c r="Y1126" s="530"/>
      <c r="Z1126" s="553"/>
      <c r="AA1126" s="553"/>
      <c r="AB1126" s="614"/>
      <c r="AC1126" s="637"/>
      <c r="AD1126" s="660"/>
      <c r="AE1126" s="660"/>
      <c r="AF1126" s="660"/>
      <c r="AG1126" s="660"/>
      <c r="AH1126" s="723"/>
      <c r="AI1126" s="723"/>
      <c r="AJ1126" s="723"/>
      <c r="AK1126" s="723"/>
      <c r="AL1126" s="735"/>
      <c r="AM1126" s="739"/>
      <c r="AN1126" s="739"/>
      <c r="AO1126" s="743"/>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4"/>
      <c r="Q1127" s="444"/>
      <c r="R1127" s="444"/>
      <c r="S1127" s="444"/>
      <c r="T1127" s="444"/>
      <c r="U1127" s="444"/>
      <c r="V1127" s="444"/>
      <c r="W1127" s="444"/>
      <c r="X1127" s="444"/>
      <c r="Y1127" s="530"/>
      <c r="Z1127" s="553"/>
      <c r="AA1127" s="553"/>
      <c r="AB1127" s="614"/>
      <c r="AC1127" s="637"/>
      <c r="AD1127" s="660"/>
      <c r="AE1127" s="660"/>
      <c r="AF1127" s="660"/>
      <c r="AG1127" s="660"/>
      <c r="AH1127" s="723"/>
      <c r="AI1127" s="723"/>
      <c r="AJ1127" s="723"/>
      <c r="AK1127" s="723"/>
      <c r="AL1127" s="735"/>
      <c r="AM1127" s="739"/>
      <c r="AN1127" s="739"/>
      <c r="AO1127" s="743"/>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4"/>
      <c r="Q1128" s="444"/>
      <c r="R1128" s="444"/>
      <c r="S1128" s="444"/>
      <c r="T1128" s="444"/>
      <c r="U1128" s="444"/>
      <c r="V1128" s="444"/>
      <c r="W1128" s="444"/>
      <c r="X1128" s="444"/>
      <c r="Y1128" s="530"/>
      <c r="Z1128" s="553"/>
      <c r="AA1128" s="553"/>
      <c r="AB1128" s="614"/>
      <c r="AC1128" s="637"/>
      <c r="AD1128" s="660"/>
      <c r="AE1128" s="660"/>
      <c r="AF1128" s="660"/>
      <c r="AG1128" s="660"/>
      <c r="AH1128" s="723"/>
      <c r="AI1128" s="723"/>
      <c r="AJ1128" s="723"/>
      <c r="AK1128" s="723"/>
      <c r="AL1128" s="735"/>
      <c r="AM1128" s="739"/>
      <c r="AN1128" s="739"/>
      <c r="AO1128" s="743"/>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4"/>
      <c r="Q1129" s="444"/>
      <c r="R1129" s="444"/>
      <c r="S1129" s="444"/>
      <c r="T1129" s="444"/>
      <c r="U1129" s="444"/>
      <c r="V1129" s="444"/>
      <c r="W1129" s="444"/>
      <c r="X1129" s="444"/>
      <c r="Y1129" s="530"/>
      <c r="Z1129" s="553"/>
      <c r="AA1129" s="553"/>
      <c r="AB1129" s="614"/>
      <c r="AC1129" s="637"/>
      <c r="AD1129" s="660"/>
      <c r="AE1129" s="660"/>
      <c r="AF1129" s="660"/>
      <c r="AG1129" s="660"/>
      <c r="AH1129" s="723"/>
      <c r="AI1129" s="723"/>
      <c r="AJ1129" s="723"/>
      <c r="AK1129" s="723"/>
      <c r="AL1129" s="735"/>
      <c r="AM1129" s="739"/>
      <c r="AN1129" s="739"/>
      <c r="AO1129" s="743"/>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4"/>
      <c r="Q1130" s="444"/>
      <c r="R1130" s="444"/>
      <c r="S1130" s="444"/>
      <c r="T1130" s="444"/>
      <c r="U1130" s="444"/>
      <c r="V1130" s="444"/>
      <c r="W1130" s="444"/>
      <c r="X1130" s="444"/>
      <c r="Y1130" s="530"/>
      <c r="Z1130" s="553"/>
      <c r="AA1130" s="553"/>
      <c r="AB1130" s="614"/>
      <c r="AC1130" s="637"/>
      <c r="AD1130" s="660"/>
      <c r="AE1130" s="660"/>
      <c r="AF1130" s="660"/>
      <c r="AG1130" s="660"/>
      <c r="AH1130" s="723"/>
      <c r="AI1130" s="723"/>
      <c r="AJ1130" s="723"/>
      <c r="AK1130" s="723"/>
      <c r="AL1130" s="735"/>
      <c r="AM1130" s="739"/>
      <c r="AN1130" s="739"/>
      <c r="AO1130" s="743"/>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4"/>
      <c r="Q1131" s="444"/>
      <c r="R1131" s="444"/>
      <c r="S1131" s="444"/>
      <c r="T1131" s="444"/>
      <c r="U1131" s="444"/>
      <c r="V1131" s="444"/>
      <c r="W1131" s="444"/>
      <c r="X1131" s="444"/>
      <c r="Y1131" s="530"/>
      <c r="Z1131" s="553"/>
      <c r="AA1131" s="553"/>
      <c r="AB1131" s="614"/>
      <c r="AC1131" s="637"/>
      <c r="AD1131" s="660"/>
      <c r="AE1131" s="660"/>
      <c r="AF1131" s="660"/>
      <c r="AG1131" s="660"/>
      <c r="AH1131" s="723"/>
      <c r="AI1131" s="723"/>
      <c r="AJ1131" s="723"/>
      <c r="AK1131" s="723"/>
      <c r="AL1131" s="735"/>
      <c r="AM1131" s="739"/>
      <c r="AN1131" s="739"/>
      <c r="AO1131" s="743"/>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4"/>
      <c r="Q1132" s="444"/>
      <c r="R1132" s="444"/>
      <c r="S1132" s="444"/>
      <c r="T1132" s="444"/>
      <c r="U1132" s="444"/>
      <c r="V1132" s="444"/>
      <c r="W1132" s="444"/>
      <c r="X1132" s="444"/>
      <c r="Y1132" s="530"/>
      <c r="Z1132" s="553"/>
      <c r="AA1132" s="553"/>
      <c r="AB1132" s="614"/>
      <c r="AC1132" s="637"/>
      <c r="AD1132" s="660"/>
      <c r="AE1132" s="660"/>
      <c r="AF1132" s="660"/>
      <c r="AG1132" s="660"/>
      <c r="AH1132" s="723"/>
      <c r="AI1132" s="723"/>
      <c r="AJ1132" s="723"/>
      <c r="AK1132" s="723"/>
      <c r="AL1132" s="735"/>
      <c r="AM1132" s="739"/>
      <c r="AN1132" s="739"/>
      <c r="AO1132" s="743"/>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4"/>
      <c r="Q1133" s="444"/>
      <c r="R1133" s="444"/>
      <c r="S1133" s="444"/>
      <c r="T1133" s="444"/>
      <c r="U1133" s="444"/>
      <c r="V1133" s="444"/>
      <c r="W1133" s="444"/>
      <c r="X1133" s="444"/>
      <c r="Y1133" s="530"/>
      <c r="Z1133" s="553"/>
      <c r="AA1133" s="553"/>
      <c r="AB1133" s="614"/>
      <c r="AC1133" s="637"/>
      <c r="AD1133" s="660"/>
      <c r="AE1133" s="660"/>
      <c r="AF1133" s="660"/>
      <c r="AG1133" s="660"/>
      <c r="AH1133" s="723"/>
      <c r="AI1133" s="723"/>
      <c r="AJ1133" s="723"/>
      <c r="AK1133" s="723"/>
      <c r="AL1133" s="735"/>
      <c r="AM1133" s="739"/>
      <c r="AN1133" s="739"/>
      <c r="AO1133" s="743"/>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4"/>
      <c r="Q1134" s="444"/>
      <c r="R1134" s="444"/>
      <c r="S1134" s="444"/>
      <c r="T1134" s="444"/>
      <c r="U1134" s="444"/>
      <c r="V1134" s="444"/>
      <c r="W1134" s="444"/>
      <c r="X1134" s="444"/>
      <c r="Y1134" s="530"/>
      <c r="Z1134" s="553"/>
      <c r="AA1134" s="553"/>
      <c r="AB1134" s="614"/>
      <c r="AC1134" s="637"/>
      <c r="AD1134" s="660"/>
      <c r="AE1134" s="660"/>
      <c r="AF1134" s="660"/>
      <c r="AG1134" s="660"/>
      <c r="AH1134" s="723"/>
      <c r="AI1134" s="723"/>
      <c r="AJ1134" s="723"/>
      <c r="AK1134" s="723"/>
      <c r="AL1134" s="735"/>
      <c r="AM1134" s="739"/>
      <c r="AN1134" s="739"/>
      <c r="AO1134" s="743"/>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4"/>
      <c r="Q1135" s="444"/>
      <c r="R1135" s="444"/>
      <c r="S1135" s="444"/>
      <c r="T1135" s="444"/>
      <c r="U1135" s="444"/>
      <c r="V1135" s="444"/>
      <c r="W1135" s="444"/>
      <c r="X1135" s="444"/>
      <c r="Y1135" s="530"/>
      <c r="Z1135" s="553"/>
      <c r="AA1135" s="553"/>
      <c r="AB1135" s="614"/>
      <c r="AC1135" s="637"/>
      <c r="AD1135" s="660"/>
      <c r="AE1135" s="660"/>
      <c r="AF1135" s="660"/>
      <c r="AG1135" s="660"/>
      <c r="AH1135" s="723"/>
      <c r="AI1135" s="723"/>
      <c r="AJ1135" s="723"/>
      <c r="AK1135" s="723"/>
      <c r="AL1135" s="735"/>
      <c r="AM1135" s="739"/>
      <c r="AN1135" s="739"/>
      <c r="AO1135" s="743"/>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4"/>
      <c r="Q1136" s="444"/>
      <c r="R1136" s="444"/>
      <c r="S1136" s="444"/>
      <c r="T1136" s="444"/>
      <c r="U1136" s="444"/>
      <c r="V1136" s="444"/>
      <c r="W1136" s="444"/>
      <c r="X1136" s="444"/>
      <c r="Y1136" s="530"/>
      <c r="Z1136" s="553"/>
      <c r="AA1136" s="553"/>
      <c r="AB1136" s="614"/>
      <c r="AC1136" s="637"/>
      <c r="AD1136" s="660"/>
      <c r="AE1136" s="660"/>
      <c r="AF1136" s="660"/>
      <c r="AG1136" s="660"/>
      <c r="AH1136" s="723"/>
      <c r="AI1136" s="723"/>
      <c r="AJ1136" s="723"/>
      <c r="AK1136" s="723"/>
      <c r="AL1136" s="735"/>
      <c r="AM1136" s="739"/>
      <c r="AN1136" s="739"/>
      <c r="AO1136" s="743"/>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4"/>
      <c r="Q1137" s="444"/>
      <c r="R1137" s="444"/>
      <c r="S1137" s="444"/>
      <c r="T1137" s="444"/>
      <c r="U1137" s="444"/>
      <c r="V1137" s="444"/>
      <c r="W1137" s="444"/>
      <c r="X1137" s="444"/>
      <c r="Y1137" s="530"/>
      <c r="Z1137" s="553"/>
      <c r="AA1137" s="553"/>
      <c r="AB1137" s="614"/>
      <c r="AC1137" s="637"/>
      <c r="AD1137" s="660"/>
      <c r="AE1137" s="660"/>
      <c r="AF1137" s="660"/>
      <c r="AG1137" s="660"/>
      <c r="AH1137" s="723"/>
      <c r="AI1137" s="723"/>
      <c r="AJ1137" s="723"/>
      <c r="AK1137" s="723"/>
      <c r="AL1137" s="735"/>
      <c r="AM1137" s="739"/>
      <c r="AN1137" s="739"/>
      <c r="AO1137" s="743"/>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4"/>
      <c r="Q1138" s="444"/>
      <c r="R1138" s="444"/>
      <c r="S1138" s="444"/>
      <c r="T1138" s="444"/>
      <c r="U1138" s="444"/>
      <c r="V1138" s="444"/>
      <c r="W1138" s="444"/>
      <c r="X1138" s="444"/>
      <c r="Y1138" s="530"/>
      <c r="Z1138" s="553"/>
      <c r="AA1138" s="553"/>
      <c r="AB1138" s="614"/>
      <c r="AC1138" s="637"/>
      <c r="AD1138" s="660"/>
      <c r="AE1138" s="660"/>
      <c r="AF1138" s="660"/>
      <c r="AG1138" s="660"/>
      <c r="AH1138" s="723"/>
      <c r="AI1138" s="723"/>
      <c r="AJ1138" s="723"/>
      <c r="AK1138" s="723"/>
      <c r="AL1138" s="735"/>
      <c r="AM1138" s="739"/>
      <c r="AN1138" s="739"/>
      <c r="AO1138" s="743"/>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4"/>
      <c r="Q1139" s="444"/>
      <c r="R1139" s="444"/>
      <c r="S1139" s="444"/>
      <c r="T1139" s="444"/>
      <c r="U1139" s="444"/>
      <c r="V1139" s="444"/>
      <c r="W1139" s="444"/>
      <c r="X1139" s="444"/>
      <c r="Y1139" s="530"/>
      <c r="Z1139" s="553"/>
      <c r="AA1139" s="553"/>
      <c r="AB1139" s="614"/>
      <c r="AC1139" s="637"/>
      <c r="AD1139" s="660"/>
      <c r="AE1139" s="660"/>
      <c r="AF1139" s="660"/>
      <c r="AG1139" s="660"/>
      <c r="AH1139" s="723"/>
      <c r="AI1139" s="723"/>
      <c r="AJ1139" s="723"/>
      <c r="AK1139" s="723"/>
      <c r="AL1139" s="735"/>
      <c r="AM1139" s="739"/>
      <c r="AN1139" s="739"/>
      <c r="AO1139" s="743"/>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101" priority="14007">
      <formula>IF(RIGHT(TEXT(P14,"0.#"),1)=".",FALSE,TRUE)</formula>
    </cfRule>
    <cfRule type="expression" dxfId="2100" priority="14008">
      <formula>IF(RIGHT(TEXT(P14,"0.#"),1)=".",TRUE,FALSE)</formula>
    </cfRule>
  </conditionalFormatting>
  <conditionalFormatting sqref="AE32">
    <cfRule type="expression" dxfId="2099" priority="13997">
      <formula>IF(RIGHT(TEXT(AE32,"0.#"),1)=".",FALSE,TRUE)</formula>
    </cfRule>
    <cfRule type="expression" dxfId="2098" priority="13998">
      <formula>IF(RIGHT(TEXT(AE32,"0.#"),1)=".",TRUE,FALSE)</formula>
    </cfRule>
  </conditionalFormatting>
  <conditionalFormatting sqref="P18:AX18">
    <cfRule type="expression" dxfId="2097" priority="13883">
      <formula>IF(RIGHT(TEXT(P18,"0.#"),1)=".",FALSE,TRUE)</formula>
    </cfRule>
    <cfRule type="expression" dxfId="2096" priority="13884">
      <formula>IF(RIGHT(TEXT(P18,"0.#"),1)=".",TRUE,FALSE)</formula>
    </cfRule>
  </conditionalFormatting>
  <conditionalFormatting sqref="Y790">
    <cfRule type="expression" dxfId="2095" priority="13879">
      <formula>IF(RIGHT(TEXT(Y790,"0.#"),1)=".",FALSE,TRUE)</formula>
    </cfRule>
    <cfRule type="expression" dxfId="2094" priority="13880">
      <formula>IF(RIGHT(TEXT(Y790,"0.#"),1)=".",TRUE,FALSE)</formula>
    </cfRule>
  </conditionalFormatting>
  <conditionalFormatting sqref="Y799">
    <cfRule type="expression" dxfId="2093" priority="13875">
      <formula>IF(RIGHT(TEXT(Y799,"0.#"),1)=".",FALSE,TRUE)</formula>
    </cfRule>
    <cfRule type="expression" dxfId="2092" priority="13876">
      <formula>IF(RIGHT(TEXT(Y799,"0.#"),1)=".",TRUE,FALSE)</formula>
    </cfRule>
  </conditionalFormatting>
  <conditionalFormatting sqref="Y830:Y837 Y828 Y817:Y824 Y815 Y804:Y811 Y802">
    <cfRule type="expression" dxfId="2091" priority="13657">
      <formula>IF(RIGHT(TEXT(Y802,"0.#"),1)=".",FALSE,TRUE)</formula>
    </cfRule>
    <cfRule type="expression" dxfId="2090" priority="13658">
      <formula>IF(RIGHT(TEXT(Y802,"0.#"),1)=".",TRUE,FALSE)</formula>
    </cfRule>
  </conditionalFormatting>
  <conditionalFormatting sqref="P16:AQ17 P15:AX15 P13:AX13">
    <cfRule type="expression" dxfId="2089" priority="13705">
      <formula>IF(RIGHT(TEXT(P13,"0.#"),1)=".",FALSE,TRUE)</formula>
    </cfRule>
    <cfRule type="expression" dxfId="2088" priority="13706">
      <formula>IF(RIGHT(TEXT(P13,"0.#"),1)=".",TRUE,FALSE)</formula>
    </cfRule>
  </conditionalFormatting>
  <conditionalFormatting sqref="P19:AJ19">
    <cfRule type="expression" dxfId="2087" priority="13703">
      <formula>IF(RIGHT(TEXT(P19,"0.#"),1)=".",FALSE,TRUE)</formula>
    </cfRule>
    <cfRule type="expression" dxfId="2086" priority="13704">
      <formula>IF(RIGHT(TEXT(P19,"0.#"),1)=".",TRUE,FALSE)</formula>
    </cfRule>
  </conditionalFormatting>
  <conditionalFormatting sqref="AE101 AQ101">
    <cfRule type="expression" dxfId="2085" priority="13695">
      <formula>IF(RIGHT(TEXT(AE101,"0.#"),1)=".",FALSE,TRUE)</formula>
    </cfRule>
    <cfRule type="expression" dxfId="2084" priority="13696">
      <formula>IF(RIGHT(TEXT(AE101,"0.#"),1)=".",TRUE,FALSE)</formula>
    </cfRule>
  </conditionalFormatting>
  <conditionalFormatting sqref="Y791:Y798 Y789">
    <cfRule type="expression" dxfId="2083" priority="13681">
      <formula>IF(RIGHT(TEXT(Y789,"0.#"),1)=".",FALSE,TRUE)</formula>
    </cfRule>
    <cfRule type="expression" dxfId="2082" priority="13682">
      <formula>IF(RIGHT(TEXT(Y789,"0.#"),1)=".",TRUE,FALSE)</formula>
    </cfRule>
  </conditionalFormatting>
  <conditionalFormatting sqref="AU790">
    <cfRule type="expression" dxfId="2081" priority="13679">
      <formula>IF(RIGHT(TEXT(AU790,"0.#"),1)=".",FALSE,TRUE)</formula>
    </cfRule>
    <cfRule type="expression" dxfId="2080" priority="13680">
      <formula>IF(RIGHT(TEXT(AU790,"0.#"),1)=".",TRUE,FALSE)</formula>
    </cfRule>
  </conditionalFormatting>
  <conditionalFormatting sqref="AU799">
    <cfRule type="expression" dxfId="2079" priority="13677">
      <formula>IF(RIGHT(TEXT(AU799,"0.#"),1)=".",FALSE,TRUE)</formula>
    </cfRule>
    <cfRule type="expression" dxfId="2078" priority="13678">
      <formula>IF(RIGHT(TEXT(AU799,"0.#"),1)=".",TRUE,FALSE)</formula>
    </cfRule>
  </conditionalFormatting>
  <conditionalFormatting sqref="AU791:AU798">
    <cfRule type="expression" dxfId="2077" priority="13675">
      <formula>IF(RIGHT(TEXT(AU791,"0.#"),1)=".",FALSE,TRUE)</formula>
    </cfRule>
    <cfRule type="expression" dxfId="2076" priority="13676">
      <formula>IF(RIGHT(TEXT(AU791,"0.#"),1)=".",TRUE,FALSE)</formula>
    </cfRule>
  </conditionalFormatting>
  <conditionalFormatting sqref="Y829 Y816 Y803">
    <cfRule type="expression" dxfId="2075" priority="13661">
      <formula>IF(RIGHT(TEXT(Y803,"0.#"),1)=".",FALSE,TRUE)</formula>
    </cfRule>
    <cfRule type="expression" dxfId="2074" priority="13662">
      <formula>IF(RIGHT(TEXT(Y803,"0.#"),1)=".",TRUE,FALSE)</formula>
    </cfRule>
  </conditionalFormatting>
  <conditionalFormatting sqref="Y838 Y825 Y812">
    <cfRule type="expression" dxfId="2073" priority="13659">
      <formula>IF(RIGHT(TEXT(Y812,"0.#"),1)=".",FALSE,TRUE)</formula>
    </cfRule>
    <cfRule type="expression" dxfId="2072" priority="13660">
      <formula>IF(RIGHT(TEXT(Y812,"0.#"),1)=".",TRUE,FALSE)</formula>
    </cfRule>
  </conditionalFormatting>
  <conditionalFormatting sqref="AU829 AU816 AU803">
    <cfRule type="expression" dxfId="2071" priority="13655">
      <formula>IF(RIGHT(TEXT(AU803,"0.#"),1)=".",FALSE,TRUE)</formula>
    </cfRule>
    <cfRule type="expression" dxfId="2070" priority="13656">
      <formula>IF(RIGHT(TEXT(AU803,"0.#"),1)=".",TRUE,FALSE)</formula>
    </cfRule>
  </conditionalFormatting>
  <conditionalFormatting sqref="AU838 AU825 AU812">
    <cfRule type="expression" dxfId="2069" priority="13653">
      <formula>IF(RIGHT(TEXT(AU812,"0.#"),1)=".",FALSE,TRUE)</formula>
    </cfRule>
    <cfRule type="expression" dxfId="2068" priority="13654">
      <formula>IF(RIGHT(TEXT(AU812,"0.#"),1)=".",TRUE,FALSE)</formula>
    </cfRule>
  </conditionalFormatting>
  <conditionalFormatting sqref="AU830:AU837 AU828 AU817:AU824 AU815 AU804:AU811 AU802">
    <cfRule type="expression" dxfId="2067" priority="13651">
      <formula>IF(RIGHT(TEXT(AU802,"0.#"),1)=".",FALSE,TRUE)</formula>
    </cfRule>
    <cfRule type="expression" dxfId="2066" priority="13652">
      <formula>IF(RIGHT(TEXT(AU802,"0.#"),1)=".",TRUE,FALSE)</formula>
    </cfRule>
  </conditionalFormatting>
  <conditionalFormatting sqref="AM87">
    <cfRule type="expression" dxfId="2065" priority="13305">
      <formula>IF(RIGHT(TEXT(AM87,"0.#"),1)=".",FALSE,TRUE)</formula>
    </cfRule>
    <cfRule type="expression" dxfId="2064" priority="13306">
      <formula>IF(RIGHT(TEXT(AM87,"0.#"),1)=".",TRUE,FALSE)</formula>
    </cfRule>
  </conditionalFormatting>
  <conditionalFormatting sqref="AE55">
    <cfRule type="expression" dxfId="2063" priority="13373">
      <formula>IF(RIGHT(TEXT(AE55,"0.#"),1)=".",FALSE,TRUE)</formula>
    </cfRule>
    <cfRule type="expression" dxfId="2062" priority="13374">
      <formula>IF(RIGHT(TEXT(AE55,"0.#"),1)=".",TRUE,FALSE)</formula>
    </cfRule>
  </conditionalFormatting>
  <conditionalFormatting sqref="AI55">
    <cfRule type="expression" dxfId="2061" priority="13371">
      <formula>IF(RIGHT(TEXT(AI55,"0.#"),1)=".",FALSE,TRUE)</formula>
    </cfRule>
    <cfRule type="expression" dxfId="2060" priority="13372">
      <formula>IF(RIGHT(TEXT(AI55,"0.#"),1)=".",TRUE,FALSE)</formula>
    </cfRule>
  </conditionalFormatting>
  <conditionalFormatting sqref="AM34">
    <cfRule type="expression" dxfId="2059" priority="13451">
      <formula>IF(RIGHT(TEXT(AM34,"0.#"),1)=".",FALSE,TRUE)</formula>
    </cfRule>
    <cfRule type="expression" dxfId="2058" priority="13452">
      <formula>IF(RIGHT(TEXT(AM34,"0.#"),1)=".",TRUE,FALSE)</formula>
    </cfRule>
  </conditionalFormatting>
  <conditionalFormatting sqref="AE33">
    <cfRule type="expression" dxfId="2057" priority="13465">
      <formula>IF(RIGHT(TEXT(AE33,"0.#"),1)=".",FALSE,TRUE)</formula>
    </cfRule>
    <cfRule type="expression" dxfId="2056" priority="13466">
      <formula>IF(RIGHT(TEXT(AE33,"0.#"),1)=".",TRUE,FALSE)</formula>
    </cfRule>
  </conditionalFormatting>
  <conditionalFormatting sqref="AE34">
    <cfRule type="expression" dxfId="2055" priority="13463">
      <formula>IF(RIGHT(TEXT(AE34,"0.#"),1)=".",FALSE,TRUE)</formula>
    </cfRule>
    <cfRule type="expression" dxfId="2054" priority="13464">
      <formula>IF(RIGHT(TEXT(AE34,"0.#"),1)=".",TRUE,FALSE)</formula>
    </cfRule>
  </conditionalFormatting>
  <conditionalFormatting sqref="AI34">
    <cfRule type="expression" dxfId="2053" priority="13461">
      <formula>IF(RIGHT(TEXT(AI34,"0.#"),1)=".",FALSE,TRUE)</formula>
    </cfRule>
    <cfRule type="expression" dxfId="2052" priority="13462">
      <formula>IF(RIGHT(TEXT(AI34,"0.#"),1)=".",TRUE,FALSE)</formula>
    </cfRule>
  </conditionalFormatting>
  <conditionalFormatting sqref="AI33">
    <cfRule type="expression" dxfId="2051" priority="13459">
      <formula>IF(RIGHT(TEXT(AI33,"0.#"),1)=".",FALSE,TRUE)</formula>
    </cfRule>
    <cfRule type="expression" dxfId="2050" priority="13460">
      <formula>IF(RIGHT(TEXT(AI33,"0.#"),1)=".",TRUE,FALSE)</formula>
    </cfRule>
  </conditionalFormatting>
  <conditionalFormatting sqref="AI32">
    <cfRule type="expression" dxfId="2049" priority="13457">
      <formula>IF(RIGHT(TEXT(AI32,"0.#"),1)=".",FALSE,TRUE)</formula>
    </cfRule>
    <cfRule type="expression" dxfId="2048" priority="13458">
      <formula>IF(RIGHT(TEXT(AI32,"0.#"),1)=".",TRUE,FALSE)</formula>
    </cfRule>
  </conditionalFormatting>
  <conditionalFormatting sqref="AM32">
    <cfRule type="expression" dxfId="2047" priority="13455">
      <formula>IF(RIGHT(TEXT(AM32,"0.#"),1)=".",FALSE,TRUE)</formula>
    </cfRule>
    <cfRule type="expression" dxfId="2046" priority="13456">
      <formula>IF(RIGHT(TEXT(AM32,"0.#"),1)=".",TRUE,FALSE)</formula>
    </cfRule>
  </conditionalFormatting>
  <conditionalFormatting sqref="AM33">
    <cfRule type="expression" dxfId="2045" priority="13453">
      <formula>IF(RIGHT(TEXT(AM33,"0.#"),1)=".",FALSE,TRUE)</formula>
    </cfRule>
    <cfRule type="expression" dxfId="2044" priority="13454">
      <formula>IF(RIGHT(TEXT(AM33,"0.#"),1)=".",TRUE,FALSE)</formula>
    </cfRule>
  </conditionalFormatting>
  <conditionalFormatting sqref="AQ32:AQ34">
    <cfRule type="expression" dxfId="2043" priority="13445">
      <formula>IF(RIGHT(TEXT(AQ32,"0.#"),1)=".",FALSE,TRUE)</formula>
    </cfRule>
    <cfRule type="expression" dxfId="2042" priority="13446">
      <formula>IF(RIGHT(TEXT(AQ32,"0.#"),1)=".",TRUE,FALSE)</formula>
    </cfRule>
  </conditionalFormatting>
  <conditionalFormatting sqref="AU32:AU34">
    <cfRule type="expression" dxfId="2041" priority="13443">
      <formula>IF(RIGHT(TEXT(AU32,"0.#"),1)=".",FALSE,TRUE)</formula>
    </cfRule>
    <cfRule type="expression" dxfId="2040" priority="13444">
      <formula>IF(RIGHT(TEXT(AU32,"0.#"),1)=".",TRUE,FALSE)</formula>
    </cfRule>
  </conditionalFormatting>
  <conditionalFormatting sqref="AE53">
    <cfRule type="expression" dxfId="2039" priority="13377">
      <formula>IF(RIGHT(TEXT(AE53,"0.#"),1)=".",FALSE,TRUE)</formula>
    </cfRule>
    <cfRule type="expression" dxfId="2038" priority="13378">
      <formula>IF(RIGHT(TEXT(AE53,"0.#"),1)=".",TRUE,FALSE)</formula>
    </cfRule>
  </conditionalFormatting>
  <conditionalFormatting sqref="AE54">
    <cfRule type="expression" dxfId="2037" priority="13375">
      <formula>IF(RIGHT(TEXT(AE54,"0.#"),1)=".",FALSE,TRUE)</formula>
    </cfRule>
    <cfRule type="expression" dxfId="2036" priority="13376">
      <formula>IF(RIGHT(TEXT(AE54,"0.#"),1)=".",TRUE,FALSE)</formula>
    </cfRule>
  </conditionalFormatting>
  <conditionalFormatting sqref="AI54">
    <cfRule type="expression" dxfId="2035" priority="13369">
      <formula>IF(RIGHT(TEXT(AI54,"0.#"),1)=".",FALSE,TRUE)</formula>
    </cfRule>
    <cfRule type="expression" dxfId="2034" priority="13370">
      <formula>IF(RIGHT(TEXT(AI54,"0.#"),1)=".",TRUE,FALSE)</formula>
    </cfRule>
  </conditionalFormatting>
  <conditionalFormatting sqref="AI53">
    <cfRule type="expression" dxfId="2033" priority="13367">
      <formula>IF(RIGHT(TEXT(AI53,"0.#"),1)=".",FALSE,TRUE)</formula>
    </cfRule>
    <cfRule type="expression" dxfId="2032" priority="13368">
      <formula>IF(RIGHT(TEXT(AI53,"0.#"),1)=".",TRUE,FALSE)</formula>
    </cfRule>
  </conditionalFormatting>
  <conditionalFormatting sqref="AM53">
    <cfRule type="expression" dxfId="2031" priority="13365">
      <formula>IF(RIGHT(TEXT(AM53,"0.#"),1)=".",FALSE,TRUE)</formula>
    </cfRule>
    <cfRule type="expression" dxfId="2030" priority="13366">
      <formula>IF(RIGHT(TEXT(AM53,"0.#"),1)=".",TRUE,FALSE)</formula>
    </cfRule>
  </conditionalFormatting>
  <conditionalFormatting sqref="AM54">
    <cfRule type="expression" dxfId="2029" priority="13363">
      <formula>IF(RIGHT(TEXT(AM54,"0.#"),1)=".",FALSE,TRUE)</formula>
    </cfRule>
    <cfRule type="expression" dxfId="2028" priority="13364">
      <formula>IF(RIGHT(TEXT(AM54,"0.#"),1)=".",TRUE,FALSE)</formula>
    </cfRule>
  </conditionalFormatting>
  <conditionalFormatting sqref="AM55">
    <cfRule type="expression" dxfId="2027" priority="13361">
      <formula>IF(RIGHT(TEXT(AM55,"0.#"),1)=".",FALSE,TRUE)</formula>
    </cfRule>
    <cfRule type="expression" dxfId="2026" priority="13362">
      <formula>IF(RIGHT(TEXT(AM55,"0.#"),1)=".",TRUE,FALSE)</formula>
    </cfRule>
  </conditionalFormatting>
  <conditionalFormatting sqref="AE60">
    <cfRule type="expression" dxfId="2025" priority="13347">
      <formula>IF(RIGHT(TEXT(AE60,"0.#"),1)=".",FALSE,TRUE)</formula>
    </cfRule>
    <cfRule type="expression" dxfId="2024" priority="13348">
      <formula>IF(RIGHT(TEXT(AE60,"0.#"),1)=".",TRUE,FALSE)</formula>
    </cfRule>
  </conditionalFormatting>
  <conditionalFormatting sqref="AE61">
    <cfRule type="expression" dxfId="2023" priority="13345">
      <formula>IF(RIGHT(TEXT(AE61,"0.#"),1)=".",FALSE,TRUE)</formula>
    </cfRule>
    <cfRule type="expression" dxfId="2022" priority="13346">
      <formula>IF(RIGHT(TEXT(AE61,"0.#"),1)=".",TRUE,FALSE)</formula>
    </cfRule>
  </conditionalFormatting>
  <conditionalFormatting sqref="AE62">
    <cfRule type="expression" dxfId="2021" priority="13343">
      <formula>IF(RIGHT(TEXT(AE62,"0.#"),1)=".",FALSE,TRUE)</formula>
    </cfRule>
    <cfRule type="expression" dxfId="2020" priority="13344">
      <formula>IF(RIGHT(TEXT(AE62,"0.#"),1)=".",TRUE,FALSE)</formula>
    </cfRule>
  </conditionalFormatting>
  <conditionalFormatting sqref="AI62">
    <cfRule type="expression" dxfId="2019" priority="13341">
      <formula>IF(RIGHT(TEXT(AI62,"0.#"),1)=".",FALSE,TRUE)</formula>
    </cfRule>
    <cfRule type="expression" dxfId="2018" priority="13342">
      <formula>IF(RIGHT(TEXT(AI62,"0.#"),1)=".",TRUE,FALSE)</formula>
    </cfRule>
  </conditionalFormatting>
  <conditionalFormatting sqref="AI61">
    <cfRule type="expression" dxfId="2017" priority="13339">
      <formula>IF(RIGHT(TEXT(AI61,"0.#"),1)=".",FALSE,TRUE)</formula>
    </cfRule>
    <cfRule type="expression" dxfId="2016" priority="13340">
      <formula>IF(RIGHT(TEXT(AI61,"0.#"),1)=".",TRUE,FALSE)</formula>
    </cfRule>
  </conditionalFormatting>
  <conditionalFormatting sqref="AI60">
    <cfRule type="expression" dxfId="2015" priority="13337">
      <formula>IF(RIGHT(TEXT(AI60,"0.#"),1)=".",FALSE,TRUE)</formula>
    </cfRule>
    <cfRule type="expression" dxfId="2014" priority="13338">
      <formula>IF(RIGHT(TEXT(AI60,"0.#"),1)=".",TRUE,FALSE)</formula>
    </cfRule>
  </conditionalFormatting>
  <conditionalFormatting sqref="AM60">
    <cfRule type="expression" dxfId="2013" priority="13335">
      <formula>IF(RIGHT(TEXT(AM60,"0.#"),1)=".",FALSE,TRUE)</formula>
    </cfRule>
    <cfRule type="expression" dxfId="2012" priority="13336">
      <formula>IF(RIGHT(TEXT(AM60,"0.#"),1)=".",TRUE,FALSE)</formula>
    </cfRule>
  </conditionalFormatting>
  <conditionalFormatting sqref="AM61">
    <cfRule type="expression" dxfId="2011" priority="13333">
      <formula>IF(RIGHT(TEXT(AM61,"0.#"),1)=".",FALSE,TRUE)</formula>
    </cfRule>
    <cfRule type="expression" dxfId="2010" priority="13334">
      <formula>IF(RIGHT(TEXT(AM61,"0.#"),1)=".",TRUE,FALSE)</formula>
    </cfRule>
  </conditionalFormatting>
  <conditionalFormatting sqref="AM62">
    <cfRule type="expression" dxfId="2009" priority="13331">
      <formula>IF(RIGHT(TEXT(AM62,"0.#"),1)=".",FALSE,TRUE)</formula>
    </cfRule>
    <cfRule type="expression" dxfId="2008" priority="13332">
      <formula>IF(RIGHT(TEXT(AM62,"0.#"),1)=".",TRUE,FALSE)</formula>
    </cfRule>
  </conditionalFormatting>
  <conditionalFormatting sqref="AE87">
    <cfRule type="expression" dxfId="2007" priority="13317">
      <formula>IF(RIGHT(TEXT(AE87,"0.#"),1)=".",FALSE,TRUE)</formula>
    </cfRule>
    <cfRule type="expression" dxfId="2006" priority="13318">
      <formula>IF(RIGHT(TEXT(AE87,"0.#"),1)=".",TRUE,FALSE)</formula>
    </cfRule>
  </conditionalFormatting>
  <conditionalFormatting sqref="AE88">
    <cfRule type="expression" dxfId="2005" priority="13315">
      <formula>IF(RIGHT(TEXT(AE88,"0.#"),1)=".",FALSE,TRUE)</formula>
    </cfRule>
    <cfRule type="expression" dxfId="2004" priority="13316">
      <formula>IF(RIGHT(TEXT(AE88,"0.#"),1)=".",TRUE,FALSE)</formula>
    </cfRule>
  </conditionalFormatting>
  <conditionalFormatting sqref="AE89">
    <cfRule type="expression" dxfId="2003" priority="13313">
      <formula>IF(RIGHT(TEXT(AE89,"0.#"),1)=".",FALSE,TRUE)</formula>
    </cfRule>
    <cfRule type="expression" dxfId="2002" priority="13314">
      <formula>IF(RIGHT(TEXT(AE89,"0.#"),1)=".",TRUE,FALSE)</formula>
    </cfRule>
  </conditionalFormatting>
  <conditionalFormatting sqref="AI89">
    <cfRule type="expression" dxfId="2001" priority="13311">
      <formula>IF(RIGHT(TEXT(AI89,"0.#"),1)=".",FALSE,TRUE)</formula>
    </cfRule>
    <cfRule type="expression" dxfId="2000" priority="13312">
      <formula>IF(RIGHT(TEXT(AI89,"0.#"),1)=".",TRUE,FALSE)</formula>
    </cfRule>
  </conditionalFormatting>
  <conditionalFormatting sqref="AI88">
    <cfRule type="expression" dxfId="1999" priority="13309">
      <formula>IF(RIGHT(TEXT(AI88,"0.#"),1)=".",FALSE,TRUE)</formula>
    </cfRule>
    <cfRule type="expression" dxfId="1998" priority="13310">
      <formula>IF(RIGHT(TEXT(AI88,"0.#"),1)=".",TRUE,FALSE)</formula>
    </cfRule>
  </conditionalFormatting>
  <conditionalFormatting sqref="AI87">
    <cfRule type="expression" dxfId="1997" priority="13307">
      <formula>IF(RIGHT(TEXT(AI87,"0.#"),1)=".",FALSE,TRUE)</formula>
    </cfRule>
    <cfRule type="expression" dxfId="1996" priority="13308">
      <formula>IF(RIGHT(TEXT(AI87,"0.#"),1)=".",TRUE,FALSE)</formula>
    </cfRule>
  </conditionalFormatting>
  <conditionalFormatting sqref="AM88">
    <cfRule type="expression" dxfId="1995" priority="13303">
      <formula>IF(RIGHT(TEXT(AM88,"0.#"),1)=".",FALSE,TRUE)</formula>
    </cfRule>
    <cfRule type="expression" dxfId="1994" priority="13304">
      <formula>IF(RIGHT(TEXT(AM88,"0.#"),1)=".",TRUE,FALSE)</formula>
    </cfRule>
  </conditionalFormatting>
  <conditionalFormatting sqref="AM89">
    <cfRule type="expression" dxfId="1993" priority="13301">
      <formula>IF(RIGHT(TEXT(AM89,"0.#"),1)=".",FALSE,TRUE)</formula>
    </cfRule>
    <cfRule type="expression" dxfId="1992" priority="13302">
      <formula>IF(RIGHT(TEXT(AM89,"0.#"),1)=".",TRUE,FALSE)</formula>
    </cfRule>
  </conditionalFormatting>
  <conditionalFormatting sqref="AE92">
    <cfRule type="expression" dxfId="1991" priority="13287">
      <formula>IF(RIGHT(TEXT(AE92,"0.#"),1)=".",FALSE,TRUE)</formula>
    </cfRule>
    <cfRule type="expression" dxfId="1990" priority="13288">
      <formula>IF(RIGHT(TEXT(AE92,"0.#"),1)=".",TRUE,FALSE)</formula>
    </cfRule>
  </conditionalFormatting>
  <conditionalFormatting sqref="AE93">
    <cfRule type="expression" dxfId="1989" priority="13285">
      <formula>IF(RIGHT(TEXT(AE93,"0.#"),1)=".",FALSE,TRUE)</formula>
    </cfRule>
    <cfRule type="expression" dxfId="1988" priority="13286">
      <formula>IF(RIGHT(TEXT(AE93,"0.#"),1)=".",TRUE,FALSE)</formula>
    </cfRule>
  </conditionalFormatting>
  <conditionalFormatting sqref="AE94">
    <cfRule type="expression" dxfId="1987" priority="13283">
      <formula>IF(RIGHT(TEXT(AE94,"0.#"),1)=".",FALSE,TRUE)</formula>
    </cfRule>
    <cfRule type="expression" dxfId="1986" priority="13284">
      <formula>IF(RIGHT(TEXT(AE94,"0.#"),1)=".",TRUE,FALSE)</formula>
    </cfRule>
  </conditionalFormatting>
  <conditionalFormatting sqref="AI94">
    <cfRule type="expression" dxfId="1985" priority="13281">
      <formula>IF(RIGHT(TEXT(AI94,"0.#"),1)=".",FALSE,TRUE)</formula>
    </cfRule>
    <cfRule type="expression" dxfId="1984" priority="13282">
      <formula>IF(RIGHT(TEXT(AI94,"0.#"),1)=".",TRUE,FALSE)</formula>
    </cfRule>
  </conditionalFormatting>
  <conditionalFormatting sqref="AI93">
    <cfRule type="expression" dxfId="1983" priority="13279">
      <formula>IF(RIGHT(TEXT(AI93,"0.#"),1)=".",FALSE,TRUE)</formula>
    </cfRule>
    <cfRule type="expression" dxfId="1982" priority="13280">
      <formula>IF(RIGHT(TEXT(AI93,"0.#"),1)=".",TRUE,FALSE)</formula>
    </cfRule>
  </conditionalFormatting>
  <conditionalFormatting sqref="AI92">
    <cfRule type="expression" dxfId="1981" priority="13277">
      <formula>IF(RIGHT(TEXT(AI92,"0.#"),1)=".",FALSE,TRUE)</formula>
    </cfRule>
    <cfRule type="expression" dxfId="1980" priority="13278">
      <formula>IF(RIGHT(TEXT(AI92,"0.#"),1)=".",TRUE,FALSE)</formula>
    </cfRule>
  </conditionalFormatting>
  <conditionalFormatting sqref="AM92">
    <cfRule type="expression" dxfId="1979" priority="13275">
      <formula>IF(RIGHT(TEXT(AM92,"0.#"),1)=".",FALSE,TRUE)</formula>
    </cfRule>
    <cfRule type="expression" dxfId="1978" priority="13276">
      <formula>IF(RIGHT(TEXT(AM92,"0.#"),1)=".",TRUE,FALSE)</formula>
    </cfRule>
  </conditionalFormatting>
  <conditionalFormatting sqref="AM93">
    <cfRule type="expression" dxfId="1977" priority="13273">
      <formula>IF(RIGHT(TEXT(AM93,"0.#"),1)=".",FALSE,TRUE)</formula>
    </cfRule>
    <cfRule type="expression" dxfId="1976" priority="13274">
      <formula>IF(RIGHT(TEXT(AM93,"0.#"),1)=".",TRUE,FALSE)</formula>
    </cfRule>
  </conditionalFormatting>
  <conditionalFormatting sqref="AM94">
    <cfRule type="expression" dxfId="1975" priority="13271">
      <formula>IF(RIGHT(TEXT(AM94,"0.#"),1)=".",FALSE,TRUE)</formula>
    </cfRule>
    <cfRule type="expression" dxfId="1974" priority="13272">
      <formula>IF(RIGHT(TEXT(AM94,"0.#"),1)=".",TRUE,FALSE)</formula>
    </cfRule>
  </conditionalFormatting>
  <conditionalFormatting sqref="AE97">
    <cfRule type="expression" dxfId="1973" priority="13257">
      <formula>IF(RIGHT(TEXT(AE97,"0.#"),1)=".",FALSE,TRUE)</formula>
    </cfRule>
    <cfRule type="expression" dxfId="1972" priority="13258">
      <formula>IF(RIGHT(TEXT(AE97,"0.#"),1)=".",TRUE,FALSE)</formula>
    </cfRule>
  </conditionalFormatting>
  <conditionalFormatting sqref="AE98">
    <cfRule type="expression" dxfId="1971" priority="13255">
      <formula>IF(RIGHT(TEXT(AE98,"0.#"),1)=".",FALSE,TRUE)</formula>
    </cfRule>
    <cfRule type="expression" dxfId="1970" priority="13256">
      <formula>IF(RIGHT(TEXT(AE98,"0.#"),1)=".",TRUE,FALSE)</formula>
    </cfRule>
  </conditionalFormatting>
  <conditionalFormatting sqref="AE99">
    <cfRule type="expression" dxfId="1969" priority="13253">
      <formula>IF(RIGHT(TEXT(AE99,"0.#"),1)=".",FALSE,TRUE)</formula>
    </cfRule>
    <cfRule type="expression" dxfId="1968" priority="13254">
      <formula>IF(RIGHT(TEXT(AE99,"0.#"),1)=".",TRUE,FALSE)</formula>
    </cfRule>
  </conditionalFormatting>
  <conditionalFormatting sqref="AI99">
    <cfRule type="expression" dxfId="1967" priority="13251">
      <formula>IF(RIGHT(TEXT(AI99,"0.#"),1)=".",FALSE,TRUE)</formula>
    </cfRule>
    <cfRule type="expression" dxfId="1966" priority="13252">
      <formula>IF(RIGHT(TEXT(AI99,"0.#"),1)=".",TRUE,FALSE)</formula>
    </cfRule>
  </conditionalFormatting>
  <conditionalFormatting sqref="AI98">
    <cfRule type="expression" dxfId="1965" priority="13249">
      <formula>IF(RIGHT(TEXT(AI98,"0.#"),1)=".",FALSE,TRUE)</formula>
    </cfRule>
    <cfRule type="expression" dxfId="1964" priority="13250">
      <formula>IF(RIGHT(TEXT(AI98,"0.#"),1)=".",TRUE,FALSE)</formula>
    </cfRule>
  </conditionalFormatting>
  <conditionalFormatting sqref="AI97">
    <cfRule type="expression" dxfId="1963" priority="13247">
      <formula>IF(RIGHT(TEXT(AI97,"0.#"),1)=".",FALSE,TRUE)</formula>
    </cfRule>
    <cfRule type="expression" dxfId="1962" priority="13248">
      <formula>IF(RIGHT(TEXT(AI97,"0.#"),1)=".",TRUE,FALSE)</formula>
    </cfRule>
  </conditionalFormatting>
  <conditionalFormatting sqref="AM97">
    <cfRule type="expression" dxfId="1961" priority="13245">
      <formula>IF(RIGHT(TEXT(AM97,"0.#"),1)=".",FALSE,TRUE)</formula>
    </cfRule>
    <cfRule type="expression" dxfId="1960" priority="13246">
      <formula>IF(RIGHT(TEXT(AM97,"0.#"),1)=".",TRUE,FALSE)</formula>
    </cfRule>
  </conditionalFormatting>
  <conditionalFormatting sqref="AM98">
    <cfRule type="expression" dxfId="1959" priority="13243">
      <formula>IF(RIGHT(TEXT(AM98,"0.#"),1)=".",FALSE,TRUE)</formula>
    </cfRule>
    <cfRule type="expression" dxfId="1958" priority="13244">
      <formula>IF(RIGHT(TEXT(AM98,"0.#"),1)=".",TRUE,FALSE)</formula>
    </cfRule>
  </conditionalFormatting>
  <conditionalFormatting sqref="AM99">
    <cfRule type="expression" dxfId="1957" priority="13241">
      <formula>IF(RIGHT(TEXT(AM99,"0.#"),1)=".",FALSE,TRUE)</formula>
    </cfRule>
    <cfRule type="expression" dxfId="1956" priority="13242">
      <formula>IF(RIGHT(TEXT(AM99,"0.#"),1)=".",TRUE,FALSE)</formula>
    </cfRule>
  </conditionalFormatting>
  <conditionalFormatting sqref="AI101">
    <cfRule type="expression" dxfId="1955" priority="13227">
      <formula>IF(RIGHT(TEXT(AI101,"0.#"),1)=".",FALSE,TRUE)</formula>
    </cfRule>
    <cfRule type="expression" dxfId="1954" priority="13228">
      <formula>IF(RIGHT(TEXT(AI101,"0.#"),1)=".",TRUE,FALSE)</formula>
    </cfRule>
  </conditionalFormatting>
  <conditionalFormatting sqref="AM101">
    <cfRule type="expression" dxfId="1953" priority="13225">
      <formula>IF(RIGHT(TEXT(AM101,"0.#"),1)=".",FALSE,TRUE)</formula>
    </cfRule>
    <cfRule type="expression" dxfId="1952" priority="13226">
      <formula>IF(RIGHT(TEXT(AM101,"0.#"),1)=".",TRUE,FALSE)</formula>
    </cfRule>
  </conditionalFormatting>
  <conditionalFormatting sqref="AE102">
    <cfRule type="expression" dxfId="1951" priority="13223">
      <formula>IF(RIGHT(TEXT(AE102,"0.#"),1)=".",FALSE,TRUE)</formula>
    </cfRule>
    <cfRule type="expression" dxfId="1950" priority="13224">
      <formula>IF(RIGHT(TEXT(AE102,"0.#"),1)=".",TRUE,FALSE)</formula>
    </cfRule>
  </conditionalFormatting>
  <conditionalFormatting sqref="AI102">
    <cfRule type="expression" dxfId="1949" priority="13221">
      <formula>IF(RIGHT(TEXT(AI102,"0.#"),1)=".",FALSE,TRUE)</formula>
    </cfRule>
    <cfRule type="expression" dxfId="1948" priority="13222">
      <formula>IF(RIGHT(TEXT(AI102,"0.#"),1)=".",TRUE,FALSE)</formula>
    </cfRule>
  </conditionalFormatting>
  <conditionalFormatting sqref="AM102">
    <cfRule type="expression" dxfId="1947" priority="13219">
      <formula>IF(RIGHT(TEXT(AM102,"0.#"),1)=".",FALSE,TRUE)</formula>
    </cfRule>
    <cfRule type="expression" dxfId="1946" priority="13220">
      <formula>IF(RIGHT(TEXT(AM102,"0.#"),1)=".",TRUE,FALSE)</formula>
    </cfRule>
  </conditionalFormatting>
  <conditionalFormatting sqref="AQ102">
    <cfRule type="expression" dxfId="1945" priority="13217">
      <formula>IF(RIGHT(TEXT(AQ102,"0.#"),1)=".",FALSE,TRUE)</formula>
    </cfRule>
    <cfRule type="expression" dxfId="1944" priority="13218">
      <formula>IF(RIGHT(TEXT(AQ102,"0.#"),1)=".",TRUE,FALSE)</formula>
    </cfRule>
  </conditionalFormatting>
  <conditionalFormatting sqref="AE104">
    <cfRule type="expression" dxfId="1943" priority="13215">
      <formula>IF(RIGHT(TEXT(AE104,"0.#"),1)=".",FALSE,TRUE)</formula>
    </cfRule>
    <cfRule type="expression" dxfId="1942" priority="13216">
      <formula>IF(RIGHT(TEXT(AE104,"0.#"),1)=".",TRUE,FALSE)</formula>
    </cfRule>
  </conditionalFormatting>
  <conditionalFormatting sqref="AI104">
    <cfRule type="expression" dxfId="1941" priority="13213">
      <formula>IF(RIGHT(TEXT(AI104,"0.#"),1)=".",FALSE,TRUE)</formula>
    </cfRule>
    <cfRule type="expression" dxfId="1940" priority="13214">
      <formula>IF(RIGHT(TEXT(AI104,"0.#"),1)=".",TRUE,FALSE)</formula>
    </cfRule>
  </conditionalFormatting>
  <conditionalFormatting sqref="AM104">
    <cfRule type="expression" dxfId="1939" priority="13211">
      <formula>IF(RIGHT(TEXT(AM104,"0.#"),1)=".",FALSE,TRUE)</formula>
    </cfRule>
    <cfRule type="expression" dxfId="1938" priority="13212">
      <formula>IF(RIGHT(TEXT(AM104,"0.#"),1)=".",TRUE,FALSE)</formula>
    </cfRule>
  </conditionalFormatting>
  <conditionalFormatting sqref="AE105">
    <cfRule type="expression" dxfId="1937" priority="13209">
      <formula>IF(RIGHT(TEXT(AE105,"0.#"),1)=".",FALSE,TRUE)</formula>
    </cfRule>
    <cfRule type="expression" dxfId="1936" priority="13210">
      <formula>IF(RIGHT(TEXT(AE105,"0.#"),1)=".",TRUE,FALSE)</formula>
    </cfRule>
  </conditionalFormatting>
  <conditionalFormatting sqref="AI105">
    <cfRule type="expression" dxfId="1935" priority="13207">
      <formula>IF(RIGHT(TEXT(AI105,"0.#"),1)=".",FALSE,TRUE)</formula>
    </cfRule>
    <cfRule type="expression" dxfId="1934" priority="13208">
      <formula>IF(RIGHT(TEXT(AI105,"0.#"),1)=".",TRUE,FALSE)</formula>
    </cfRule>
  </conditionalFormatting>
  <conditionalFormatting sqref="AM105">
    <cfRule type="expression" dxfId="1933" priority="13205">
      <formula>IF(RIGHT(TEXT(AM105,"0.#"),1)=".",FALSE,TRUE)</formula>
    </cfRule>
    <cfRule type="expression" dxfId="1932" priority="13206">
      <formula>IF(RIGHT(TEXT(AM105,"0.#"),1)=".",TRUE,FALSE)</formula>
    </cfRule>
  </conditionalFormatting>
  <conditionalFormatting sqref="AE107">
    <cfRule type="expression" dxfId="1931" priority="13201">
      <formula>IF(RIGHT(TEXT(AE107,"0.#"),1)=".",FALSE,TRUE)</formula>
    </cfRule>
    <cfRule type="expression" dxfId="1930" priority="13202">
      <formula>IF(RIGHT(TEXT(AE107,"0.#"),1)=".",TRUE,FALSE)</formula>
    </cfRule>
  </conditionalFormatting>
  <conditionalFormatting sqref="AI107">
    <cfRule type="expression" dxfId="1929" priority="13199">
      <formula>IF(RIGHT(TEXT(AI107,"0.#"),1)=".",FALSE,TRUE)</formula>
    </cfRule>
    <cfRule type="expression" dxfId="1928" priority="13200">
      <formula>IF(RIGHT(TEXT(AI107,"0.#"),1)=".",TRUE,FALSE)</formula>
    </cfRule>
  </conditionalFormatting>
  <conditionalFormatting sqref="AM107">
    <cfRule type="expression" dxfId="1927" priority="13197">
      <formula>IF(RIGHT(TEXT(AM107,"0.#"),1)=".",FALSE,TRUE)</formula>
    </cfRule>
    <cfRule type="expression" dxfId="1926" priority="13198">
      <formula>IF(RIGHT(TEXT(AM107,"0.#"),1)=".",TRUE,FALSE)</formula>
    </cfRule>
  </conditionalFormatting>
  <conditionalFormatting sqref="AE108">
    <cfRule type="expression" dxfId="1925" priority="13195">
      <formula>IF(RIGHT(TEXT(AE108,"0.#"),1)=".",FALSE,TRUE)</formula>
    </cfRule>
    <cfRule type="expression" dxfId="1924" priority="13196">
      <formula>IF(RIGHT(TEXT(AE108,"0.#"),1)=".",TRUE,FALSE)</formula>
    </cfRule>
  </conditionalFormatting>
  <conditionalFormatting sqref="AI108">
    <cfRule type="expression" dxfId="1923" priority="13193">
      <formula>IF(RIGHT(TEXT(AI108,"0.#"),1)=".",FALSE,TRUE)</formula>
    </cfRule>
    <cfRule type="expression" dxfId="1922" priority="13194">
      <formula>IF(RIGHT(TEXT(AI108,"0.#"),1)=".",TRUE,FALSE)</formula>
    </cfRule>
  </conditionalFormatting>
  <conditionalFormatting sqref="AM108">
    <cfRule type="expression" dxfId="1921" priority="13191">
      <formula>IF(RIGHT(TEXT(AM108,"0.#"),1)=".",FALSE,TRUE)</formula>
    </cfRule>
    <cfRule type="expression" dxfId="1920" priority="13192">
      <formula>IF(RIGHT(TEXT(AM108,"0.#"),1)=".",TRUE,FALSE)</formula>
    </cfRule>
  </conditionalFormatting>
  <conditionalFormatting sqref="AE110">
    <cfRule type="expression" dxfId="1919" priority="13187">
      <formula>IF(RIGHT(TEXT(AE110,"0.#"),1)=".",FALSE,TRUE)</formula>
    </cfRule>
    <cfRule type="expression" dxfId="1918" priority="13188">
      <formula>IF(RIGHT(TEXT(AE110,"0.#"),1)=".",TRUE,FALSE)</formula>
    </cfRule>
  </conditionalFormatting>
  <conditionalFormatting sqref="AI110">
    <cfRule type="expression" dxfId="1917" priority="13185">
      <formula>IF(RIGHT(TEXT(AI110,"0.#"),1)=".",FALSE,TRUE)</formula>
    </cfRule>
    <cfRule type="expression" dxfId="1916" priority="13186">
      <formula>IF(RIGHT(TEXT(AI110,"0.#"),1)=".",TRUE,FALSE)</formula>
    </cfRule>
  </conditionalFormatting>
  <conditionalFormatting sqref="AM110">
    <cfRule type="expression" dxfId="1915" priority="13183">
      <formula>IF(RIGHT(TEXT(AM110,"0.#"),1)=".",FALSE,TRUE)</formula>
    </cfRule>
    <cfRule type="expression" dxfId="1914" priority="13184">
      <formula>IF(RIGHT(TEXT(AM110,"0.#"),1)=".",TRUE,FALSE)</formula>
    </cfRule>
  </conditionalFormatting>
  <conditionalFormatting sqref="AE111">
    <cfRule type="expression" dxfId="1913" priority="13181">
      <formula>IF(RIGHT(TEXT(AE111,"0.#"),1)=".",FALSE,TRUE)</formula>
    </cfRule>
    <cfRule type="expression" dxfId="1912" priority="13182">
      <formula>IF(RIGHT(TEXT(AE111,"0.#"),1)=".",TRUE,FALSE)</formula>
    </cfRule>
  </conditionalFormatting>
  <conditionalFormatting sqref="AI111">
    <cfRule type="expression" dxfId="1911" priority="13179">
      <formula>IF(RIGHT(TEXT(AI111,"0.#"),1)=".",FALSE,TRUE)</formula>
    </cfRule>
    <cfRule type="expression" dxfId="1910" priority="13180">
      <formula>IF(RIGHT(TEXT(AI111,"0.#"),1)=".",TRUE,FALSE)</formula>
    </cfRule>
  </conditionalFormatting>
  <conditionalFormatting sqref="AM111">
    <cfRule type="expression" dxfId="1909" priority="13177">
      <formula>IF(RIGHT(TEXT(AM111,"0.#"),1)=".",FALSE,TRUE)</formula>
    </cfRule>
    <cfRule type="expression" dxfId="1908" priority="13178">
      <formula>IF(RIGHT(TEXT(AM111,"0.#"),1)=".",TRUE,FALSE)</formula>
    </cfRule>
  </conditionalFormatting>
  <conditionalFormatting sqref="AE113">
    <cfRule type="expression" dxfId="1907" priority="13173">
      <formula>IF(RIGHT(TEXT(AE113,"0.#"),1)=".",FALSE,TRUE)</formula>
    </cfRule>
    <cfRule type="expression" dxfId="1906" priority="13174">
      <formula>IF(RIGHT(TEXT(AE113,"0.#"),1)=".",TRUE,FALSE)</formula>
    </cfRule>
  </conditionalFormatting>
  <conditionalFormatting sqref="AI113">
    <cfRule type="expression" dxfId="1905" priority="13171">
      <formula>IF(RIGHT(TEXT(AI113,"0.#"),1)=".",FALSE,TRUE)</formula>
    </cfRule>
    <cfRule type="expression" dxfId="1904" priority="13172">
      <formula>IF(RIGHT(TEXT(AI113,"0.#"),1)=".",TRUE,FALSE)</formula>
    </cfRule>
  </conditionalFormatting>
  <conditionalFormatting sqref="AM113">
    <cfRule type="expression" dxfId="1903" priority="13169">
      <formula>IF(RIGHT(TEXT(AM113,"0.#"),1)=".",FALSE,TRUE)</formula>
    </cfRule>
    <cfRule type="expression" dxfId="1902" priority="13170">
      <formula>IF(RIGHT(TEXT(AM113,"0.#"),1)=".",TRUE,FALSE)</formula>
    </cfRule>
  </conditionalFormatting>
  <conditionalFormatting sqref="AE114">
    <cfRule type="expression" dxfId="1901" priority="13167">
      <formula>IF(RIGHT(TEXT(AE114,"0.#"),1)=".",FALSE,TRUE)</formula>
    </cfRule>
    <cfRule type="expression" dxfId="1900" priority="13168">
      <formula>IF(RIGHT(TEXT(AE114,"0.#"),1)=".",TRUE,FALSE)</formula>
    </cfRule>
  </conditionalFormatting>
  <conditionalFormatting sqref="AI114">
    <cfRule type="expression" dxfId="1899" priority="13165">
      <formula>IF(RIGHT(TEXT(AI114,"0.#"),1)=".",FALSE,TRUE)</formula>
    </cfRule>
    <cfRule type="expression" dxfId="1898" priority="13166">
      <formula>IF(RIGHT(TEXT(AI114,"0.#"),1)=".",TRUE,FALSE)</formula>
    </cfRule>
  </conditionalFormatting>
  <conditionalFormatting sqref="AM114">
    <cfRule type="expression" dxfId="1897" priority="13163">
      <formula>IF(RIGHT(TEXT(AM114,"0.#"),1)=".",FALSE,TRUE)</formula>
    </cfRule>
    <cfRule type="expression" dxfId="1896" priority="13164">
      <formula>IF(RIGHT(TEXT(AM114,"0.#"),1)=".",TRUE,FALSE)</formula>
    </cfRule>
  </conditionalFormatting>
  <conditionalFormatting sqref="AE116 AQ116">
    <cfRule type="expression" dxfId="1895" priority="13159">
      <formula>IF(RIGHT(TEXT(AE116,"0.#"),1)=".",FALSE,TRUE)</formula>
    </cfRule>
    <cfRule type="expression" dxfId="1894" priority="13160">
      <formula>IF(RIGHT(TEXT(AE116,"0.#"),1)=".",TRUE,FALSE)</formula>
    </cfRule>
  </conditionalFormatting>
  <conditionalFormatting sqref="AI116">
    <cfRule type="expression" dxfId="1893" priority="13157">
      <formula>IF(RIGHT(TEXT(AI116,"0.#"),1)=".",FALSE,TRUE)</formula>
    </cfRule>
    <cfRule type="expression" dxfId="1892" priority="13158">
      <formula>IF(RIGHT(TEXT(AI116,"0.#"),1)=".",TRUE,FALSE)</formula>
    </cfRule>
  </conditionalFormatting>
  <conditionalFormatting sqref="AM116">
    <cfRule type="expression" dxfId="1891" priority="13155">
      <formula>IF(RIGHT(TEXT(AM116,"0.#"),1)=".",FALSE,TRUE)</formula>
    </cfRule>
    <cfRule type="expression" dxfId="1890" priority="13156">
      <formula>IF(RIGHT(TEXT(AM116,"0.#"),1)=".",TRUE,FALSE)</formula>
    </cfRule>
  </conditionalFormatting>
  <conditionalFormatting sqref="AE117 AM117">
    <cfRule type="expression" dxfId="1889" priority="13153">
      <formula>IF(RIGHT(TEXT(AE117,"0.#"),1)=".",FALSE,TRUE)</formula>
    </cfRule>
    <cfRule type="expression" dxfId="1888" priority="13154">
      <formula>IF(RIGHT(TEXT(AE117,"0.#"),1)=".",TRUE,FALSE)</formula>
    </cfRule>
  </conditionalFormatting>
  <conditionalFormatting sqref="AI117">
    <cfRule type="expression" dxfId="1887" priority="13151">
      <formula>IF(RIGHT(TEXT(AI117,"0.#"),1)=".",FALSE,TRUE)</formula>
    </cfRule>
    <cfRule type="expression" dxfId="1886" priority="13152">
      <formula>IF(RIGHT(TEXT(AI117,"0.#"),1)=".",TRUE,FALSE)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E134:AE135 AI134:AI135 AM134:AM135 AQ134:AQ135 AU134:AU135">
    <cfRule type="expression" dxfId="1833" priority="13059">
      <formula>IF(RIGHT(TEXT(AE134,"0.#"),1)=".",FALSE,TRUE)</formula>
    </cfRule>
    <cfRule type="expression" dxfId="1832" priority="13060">
      <formula>IF(RIGHT(TEXT(AE134,"0.#"),1)=".",TRUE,FALSE)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47:AO874">
    <cfRule type="expression" dxfId="1801" priority="6629">
      <formula>IF(AND(AL847&gt;=0,RIGHT(TEXT(AL847,"0.#"),1)&lt;&gt;"."),TRUE,FALSE)</formula>
    </cfRule>
    <cfRule type="expression" dxfId="1800" priority="6630">
      <formula>IF(AND(AL847&gt;=0,RIGHT(TEXT(AL847,"0.#"),1)="."),TRUE,FALSE)</formula>
    </cfRule>
    <cfRule type="expression" dxfId="1799" priority="6631">
      <formula>IF(AND(AL847&lt;0,RIGHT(TEXT(AL847,"0.#"),1)&lt;&gt;"."),TRUE,FALSE)</formula>
    </cfRule>
    <cfRule type="expression" dxfId="1798" priority="6632">
      <formula>IF(AND(AL847&lt;0,RIGHT(TEXT(AL847,"0.#"),1)="."),TRUE,FALSE)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47:Y874">
    <cfRule type="expression" dxfId="1727" priority="2957">
      <formula>IF(RIGHT(TEXT(Y847,"0.#"),1)=".",FALSE,TRUE)</formula>
    </cfRule>
    <cfRule type="expression" dxfId="1726" priority="2958">
      <formula>IF(RIGHT(TEXT(Y847,"0.#"),1)=".",TRUE,FALSE)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10:AO1139">
    <cfRule type="expression" dxfId="1697" priority="2863">
      <formula>IF(AND(AL1110&gt;=0,RIGHT(TEXT(AL1110,"0.#"),1)&lt;&gt;"."),TRUE,FALSE)</formula>
    </cfRule>
    <cfRule type="expression" dxfId="1696" priority="2864">
      <formula>IF(AND(AL1110&gt;=0,RIGHT(TEXT(AL1110,"0.#"),1)="."),TRUE,FALSE)</formula>
    </cfRule>
    <cfRule type="expression" dxfId="1695" priority="2865">
      <formula>IF(AND(AL1110&lt;0,RIGHT(TEXT(AL1110,"0.#"),1)&lt;&gt;"."),TRUE,FALSE)</formula>
    </cfRule>
    <cfRule type="expression" dxfId="1694" priority="2866">
      <formula>IF(AND(AL1110&lt;0,RIGHT(TEXT(AL1110,"0.#"),1)="."),TRUE,FALSE)</formula>
    </cfRule>
  </conditionalFormatting>
  <conditionalFormatting sqref="Y1110:Y1139">
    <cfRule type="expression" dxfId="1693" priority="2861">
      <formula>IF(RIGHT(TEXT(Y1110,"0.#"),1)=".",FALSE,TRUE)</formula>
    </cfRule>
    <cfRule type="expression" dxfId="1692" priority="2862">
      <formula>IF(RIGHT(TEXT(Y1110,"0.#"),1)=".",TRUE,FALSE)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45:AO846">
    <cfRule type="expression" dxfId="1683" priority="2815">
      <formula>IF(AND(AL845&gt;=0,RIGHT(TEXT(AL845,"0.#"),1)&lt;&gt;"."),TRUE,FALSE)</formula>
    </cfRule>
    <cfRule type="expression" dxfId="1682" priority="2816">
      <formula>IF(AND(AL845&gt;=0,RIGHT(TEXT(AL845,"0.#"),1)="."),TRUE,FALSE)</formula>
    </cfRule>
    <cfRule type="expression" dxfId="1681" priority="2817">
      <formula>IF(AND(AL845&lt;0,RIGHT(TEXT(AL845,"0.#"),1)&lt;&gt;"."),TRUE,FALSE)</formula>
    </cfRule>
    <cfRule type="expression" dxfId="1680" priority="2818">
      <formula>IF(AND(AL845&lt;0,RIGHT(TEXT(AL845,"0.#"),1)="."),TRUE,FALSE)</formula>
    </cfRule>
  </conditionalFormatting>
  <conditionalFormatting sqref="Y846">
    <cfRule type="expression" dxfId="1679" priority="2813">
      <formula>IF(RIGHT(TEXT(Y846,"0.#"),1)=".",FALSE,TRUE)</formula>
    </cfRule>
    <cfRule type="expression" dxfId="1678" priority="2814">
      <formula>IF(RIGHT(TEXT(Y846,"0.#"),1)=".",TRUE,FALSE)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80:Y907">
    <cfRule type="expression" dxfId="1361" priority="2073">
      <formula>IF(RIGHT(TEXT(Y880,"0.#"),1)=".",FALSE,TRUE)</formula>
    </cfRule>
    <cfRule type="expression" dxfId="1360" priority="2074">
      <formula>IF(RIGHT(TEXT(Y880,"0.#"),1)=".",TRUE,FALSE)</formula>
    </cfRule>
  </conditionalFormatting>
  <conditionalFormatting sqref="Y878:Y879">
    <cfRule type="expression" dxfId="1359" priority="2067">
      <formula>IF(RIGHT(TEXT(Y878,"0.#"),1)=".",FALSE,TRUE)</formula>
    </cfRule>
    <cfRule type="expression" dxfId="1358" priority="2068">
      <formula>IF(RIGHT(TEXT(Y878,"0.#"),1)=".",TRUE,FALSE)</formula>
    </cfRule>
  </conditionalFormatting>
  <conditionalFormatting sqref="Y913:Y940">
    <cfRule type="expression" dxfId="1357" priority="2061">
      <formula>IF(RIGHT(TEXT(Y913,"0.#"),1)=".",FALSE,TRUE)</formula>
    </cfRule>
    <cfRule type="expression" dxfId="1356" priority="2062">
      <formula>IF(RIGHT(TEXT(Y913,"0.#"),1)=".",TRUE,FALSE)</formula>
    </cfRule>
  </conditionalFormatting>
  <conditionalFormatting sqref="Y911:Y912">
    <cfRule type="expression" dxfId="1355" priority="2055">
      <formula>IF(RIGHT(TEXT(Y911,"0.#"),1)=".",FALSE,TRUE)</formula>
    </cfRule>
    <cfRule type="expression" dxfId="1354" priority="2056">
      <formula>IF(RIGHT(TEXT(Y911,"0.#"),1)=".",TRUE,FALSE)</formula>
    </cfRule>
  </conditionalFormatting>
  <conditionalFormatting sqref="Y946:Y973">
    <cfRule type="expression" dxfId="1353" priority="2049">
      <formula>IF(RIGHT(TEXT(Y946,"0.#"),1)=".",FALSE,TRUE)</formula>
    </cfRule>
    <cfRule type="expression" dxfId="1352" priority="2050">
      <formula>IF(RIGHT(TEXT(Y946,"0.#"),1)=".",TRUE,FALSE)</formula>
    </cfRule>
  </conditionalFormatting>
  <conditionalFormatting sqref="Y944:Y945">
    <cfRule type="expression" dxfId="1351" priority="2043">
      <formula>IF(RIGHT(TEXT(Y944,"0.#"),1)=".",FALSE,TRUE)</formula>
    </cfRule>
    <cfRule type="expression" dxfId="1350" priority="2044">
      <formula>IF(RIGHT(TEXT(Y944,"0.#"),1)=".",TRUE,FALSE)</formula>
    </cfRule>
  </conditionalFormatting>
  <conditionalFormatting sqref="Y979:Y1006">
    <cfRule type="expression" dxfId="1349" priority="2037">
      <formula>IF(RIGHT(TEXT(Y979,"0.#"),1)=".",FALSE,TRUE)</formula>
    </cfRule>
    <cfRule type="expression" dxfId="1348" priority="2038">
      <formula>IF(RIGHT(TEXT(Y979,"0.#"),1)=".",TRUE,FALSE)</formula>
    </cfRule>
  </conditionalFormatting>
  <conditionalFormatting sqref="Y977:Y978">
    <cfRule type="expression" dxfId="1347" priority="2031">
      <formula>IF(RIGHT(TEXT(Y977,"0.#"),1)=".",FALSE,TRUE)</formula>
    </cfRule>
    <cfRule type="expression" dxfId="1346" priority="2032">
      <formula>IF(RIGHT(TEXT(Y977,"0.#"),1)=".",TRUE,FALSE)</formula>
    </cfRule>
  </conditionalFormatting>
  <conditionalFormatting sqref="Y1012:Y1039">
    <cfRule type="expression" dxfId="1345" priority="2025">
      <formula>IF(RIGHT(TEXT(Y1012,"0.#"),1)=".",FALSE,TRUE)</formula>
    </cfRule>
    <cfRule type="expression" dxfId="1344" priority="2026">
      <formula>IF(RIGHT(TEXT(Y1012,"0.#"),1)=".",TRUE,FALSE)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80:AO907">
    <cfRule type="expression" dxfId="1263" priority="2075">
      <formula>IF(AND(AL880&gt;=0,RIGHT(TEXT(AL880,"0.#"),1)&lt;&gt;"."),TRUE,FALSE)</formula>
    </cfRule>
    <cfRule type="expression" dxfId="1262" priority="2076">
      <formula>IF(AND(AL880&gt;=0,RIGHT(TEXT(AL880,"0.#"),1)="."),TRUE,FALSE)</formula>
    </cfRule>
    <cfRule type="expression" dxfId="1261" priority="2077">
      <formula>IF(AND(AL880&lt;0,RIGHT(TEXT(AL880,"0.#"),1)&lt;&gt;"."),TRUE,FALSE)</formula>
    </cfRule>
    <cfRule type="expression" dxfId="1260" priority="2078">
      <formula>IF(AND(AL880&lt;0,RIGHT(TEXT(AL880,"0.#"),1)="."),TRUE,FALSE)</formula>
    </cfRule>
  </conditionalFormatting>
  <conditionalFormatting sqref="AL878:AO879">
    <cfRule type="expression" dxfId="1259" priority="2069">
      <formula>IF(AND(AL878&gt;=0,RIGHT(TEXT(AL878,"0.#"),1)&lt;&gt;"."),TRUE,FALSE)</formula>
    </cfRule>
    <cfRule type="expression" dxfId="1258" priority="2070">
      <formula>IF(AND(AL878&gt;=0,RIGHT(TEXT(AL878,"0.#"),1)="."),TRUE,FALSE)</formula>
    </cfRule>
    <cfRule type="expression" dxfId="1257" priority="2071">
      <formula>IF(AND(AL878&lt;0,RIGHT(TEXT(AL878,"0.#"),1)&lt;&gt;"."),TRUE,FALSE)</formula>
    </cfRule>
    <cfRule type="expression" dxfId="1256" priority="2072">
      <formula>IF(AND(AL878&lt;0,RIGHT(TEXT(AL878,"0.#"),1)="."),TRUE,FALSE)</formula>
    </cfRule>
  </conditionalFormatting>
  <conditionalFormatting sqref="AL913:AO940">
    <cfRule type="expression" dxfId="1255" priority="2063">
      <formula>IF(AND(AL913&gt;=0,RIGHT(TEXT(AL913,"0.#"),1)&lt;&gt;"."),TRUE,FALSE)</formula>
    </cfRule>
    <cfRule type="expression" dxfId="1254" priority="2064">
      <formula>IF(AND(AL913&gt;=0,RIGHT(TEXT(AL913,"0.#"),1)="."),TRUE,FALSE)</formula>
    </cfRule>
    <cfRule type="expression" dxfId="1253" priority="2065">
      <formula>IF(AND(AL913&lt;0,RIGHT(TEXT(AL913,"0.#"),1)&lt;&gt;"."),TRUE,FALSE)</formula>
    </cfRule>
    <cfRule type="expression" dxfId="1252" priority="2066">
      <formula>IF(AND(AL913&lt;0,RIGHT(TEXT(AL913,"0.#"),1)="."),TRUE,FALSE)</formula>
    </cfRule>
  </conditionalFormatting>
  <conditionalFormatting sqref="AL911:AO912">
    <cfRule type="expression" dxfId="1251" priority="2057">
      <formula>IF(AND(AL911&gt;=0,RIGHT(TEXT(AL911,"0.#"),1)&lt;&gt;"."),TRUE,FALSE)</formula>
    </cfRule>
    <cfRule type="expression" dxfId="1250" priority="2058">
      <formula>IF(AND(AL911&gt;=0,RIGHT(TEXT(AL911,"0.#"),1)="."),TRUE,FALSE)</formula>
    </cfRule>
    <cfRule type="expression" dxfId="1249" priority="2059">
      <formula>IF(AND(AL911&lt;0,RIGHT(TEXT(AL911,"0.#"),1)&lt;&gt;"."),TRUE,FALSE)</formula>
    </cfRule>
    <cfRule type="expression" dxfId="1248" priority="2060">
      <formula>IF(AND(AL911&lt;0,RIGHT(TEXT(AL911,"0.#"),1)="."),TRUE,FALSE)</formula>
    </cfRule>
  </conditionalFormatting>
  <conditionalFormatting sqref="AL946:AO973">
    <cfRule type="expression" dxfId="1247" priority="2051">
      <formula>IF(AND(AL946&gt;=0,RIGHT(TEXT(AL946,"0.#"),1)&lt;&gt;"."),TRUE,FALSE)</formula>
    </cfRule>
    <cfRule type="expression" dxfId="1246" priority="2052">
      <formula>IF(AND(AL946&gt;=0,RIGHT(TEXT(AL946,"0.#"),1)="."),TRUE,FALSE)</formula>
    </cfRule>
    <cfRule type="expression" dxfId="1245" priority="2053">
      <formula>IF(AND(AL946&lt;0,RIGHT(TEXT(AL946,"0.#"),1)&lt;&gt;"."),TRUE,FALSE)</formula>
    </cfRule>
    <cfRule type="expression" dxfId="1244" priority="2054">
      <formula>IF(AND(AL946&lt;0,RIGHT(TEXT(AL946,"0.#"),1)="."),TRUE,FALSE)</formula>
    </cfRule>
  </conditionalFormatting>
  <conditionalFormatting sqref="AL944:AO945">
    <cfRule type="expression" dxfId="1243" priority="2045">
      <formula>IF(AND(AL944&gt;=0,RIGHT(TEXT(AL944,"0.#"),1)&lt;&gt;"."),TRUE,FALSE)</formula>
    </cfRule>
    <cfRule type="expression" dxfId="1242" priority="2046">
      <formula>IF(AND(AL944&gt;=0,RIGHT(TEXT(AL944,"0.#"),1)="."),TRUE,FALSE)</formula>
    </cfRule>
    <cfRule type="expression" dxfId="1241" priority="2047">
      <formula>IF(AND(AL944&lt;0,RIGHT(TEXT(AL944,"0.#"),1)&lt;&gt;"."),TRUE,FALSE)</formula>
    </cfRule>
    <cfRule type="expression" dxfId="1240" priority="2048">
      <formula>IF(AND(AL944&lt;0,RIGHT(TEXT(AL944,"0.#"),1)="."),TRUE,FALSE)</formula>
    </cfRule>
  </conditionalFormatting>
  <conditionalFormatting sqref="AL979:AO1006">
    <cfRule type="expression" dxfId="1239" priority="2039">
      <formula>IF(AND(AL979&gt;=0,RIGHT(TEXT(AL979,"0.#"),1)&lt;&gt;"."),TRUE,FALSE)</formula>
    </cfRule>
    <cfRule type="expression" dxfId="1238" priority="2040">
      <formula>IF(AND(AL979&gt;=0,RIGHT(TEXT(AL979,"0.#"),1)="."),TRUE,FALSE)</formula>
    </cfRule>
    <cfRule type="expression" dxfId="1237" priority="2041">
      <formula>IF(AND(AL979&lt;0,RIGHT(TEXT(AL979,"0.#"),1)&lt;&gt;"."),TRUE,FALSE)</formula>
    </cfRule>
    <cfRule type="expression" dxfId="1236" priority="2042">
      <formula>IF(AND(AL979&lt;0,RIGHT(TEXT(AL979,"0.#"),1)="."),TRUE,FALSE)</formula>
    </cfRule>
  </conditionalFormatting>
  <conditionalFormatting sqref="AL977:AO978">
    <cfRule type="expression" dxfId="1235" priority="2033">
      <formula>IF(AND(AL977&gt;=0,RIGHT(TEXT(AL977,"0.#"),1)&lt;&gt;"."),TRUE,FALSE)</formula>
    </cfRule>
    <cfRule type="expression" dxfId="1234" priority="2034">
      <formula>IF(AND(AL977&gt;=0,RIGHT(TEXT(AL977,"0.#"),1)="."),TRUE,FALSE)</formula>
    </cfRule>
    <cfRule type="expression" dxfId="1233" priority="2035">
      <formula>IF(AND(AL977&lt;0,RIGHT(TEXT(AL977,"0.#"),1)&lt;&gt;"."),TRUE,FALSE)</formula>
    </cfRule>
    <cfRule type="expression" dxfId="1232" priority="2036">
      <formula>IF(AND(AL977&lt;0,RIGHT(TEXT(AL977,"0.#"),1)="."),TRUE,FALSE)</formula>
    </cfRule>
  </conditionalFormatting>
  <conditionalFormatting sqref="AL1012:AO1039">
    <cfRule type="expression" dxfId="1231" priority="2027">
      <formula>IF(AND(AL1012&gt;=0,RIGHT(TEXT(AL1012,"0.#"),1)&lt;&gt;"."),TRUE,FALSE)</formula>
    </cfRule>
    <cfRule type="expression" dxfId="1230" priority="2028">
      <formula>IF(AND(AL1012&gt;=0,RIGHT(TEXT(AL1012,"0.#"),1)="."),TRUE,FALSE)</formula>
    </cfRule>
    <cfRule type="expression" dxfId="1229" priority="2029">
      <formula>IF(AND(AL1012&lt;0,RIGHT(TEXT(AL1012,"0.#"),1)&lt;&gt;"."),TRUE,FALSE)</formula>
    </cfRule>
    <cfRule type="expression" dxfId="1228" priority="2030">
      <formula>IF(AND(AL1012&lt;0,RIGHT(TEXT(AL1012,"0.#"),1)="."),TRUE,FALSE)</formula>
    </cfRule>
  </conditionalFormatting>
  <conditionalFormatting sqref="AL1010:AO1011">
    <cfRule type="expression" dxfId="1227" priority="2021">
      <formula>IF(AND(AL1010&gt;=0,RIGHT(TEXT(AL1010,"0.#"),1)&lt;&gt;"."),TRUE,FALSE)</formula>
    </cfRule>
    <cfRule type="expression" dxfId="1226" priority="2022">
      <formula>IF(AND(AL1010&gt;=0,RIGHT(TEXT(AL1010,"0.#"),1)="."),TRUE,FALSE)</formula>
    </cfRule>
    <cfRule type="expression" dxfId="1225" priority="2023">
      <formula>IF(AND(AL1010&lt;0,RIGHT(TEXT(AL1010,"0.#"),1)&lt;&gt;"."),TRUE,FALSE)</formula>
    </cfRule>
    <cfRule type="expression" dxfId="1224" priority="2024">
      <formula>IF(AND(AL1010&lt;0,RIGHT(TEXT(AL1010,"0.#"),1)="."),TRUE,FALSE)</formula>
    </cfRule>
  </conditionalFormatting>
  <conditionalFormatting sqref="Y1010:Y1011">
    <cfRule type="expression" dxfId="1223" priority="2019">
      <formula>IF(RIGHT(TEXT(Y1010,"0.#"),1)=".",FALSE,TRUE)</formula>
    </cfRule>
    <cfRule type="expression" dxfId="1222" priority="2020">
      <formula>IF(RIGHT(TEXT(Y1010,"0.#"),1)=".",TRUE,FALSE)</formula>
    </cfRule>
  </conditionalFormatting>
  <conditionalFormatting sqref="AL1045:AO1072">
    <cfRule type="expression" dxfId="1221" priority="2015">
      <formula>IF(AND(AL1045&gt;=0,RIGHT(TEXT(AL1045,"0.#"),1)&lt;&gt;"."),TRUE,FALSE)</formula>
    </cfRule>
    <cfRule type="expression" dxfId="1220" priority="2016">
      <formula>IF(AND(AL1045&gt;=0,RIGHT(TEXT(AL1045,"0.#"),1)="."),TRUE,FALSE)</formula>
    </cfRule>
    <cfRule type="expression" dxfId="1219" priority="2017">
      <formula>IF(AND(AL1045&lt;0,RIGHT(TEXT(AL1045,"0.#"),1)&lt;&gt;"."),TRUE,FALSE)</formula>
    </cfRule>
    <cfRule type="expression" dxfId="1218" priority="2018">
      <formula>IF(AND(AL1045&lt;0,RIGHT(TEXT(AL1045,"0.#"),1)="."),TRUE,FALSE)</formula>
    </cfRule>
  </conditionalFormatting>
  <conditionalFormatting sqref="Y1045:Y1072">
    <cfRule type="expression" dxfId="1217" priority="2013">
      <formula>IF(RIGHT(TEXT(Y1045,"0.#"),1)=".",FALSE,TRUE)</formula>
    </cfRule>
    <cfRule type="expression" dxfId="1216" priority="2014">
      <formula>IF(RIGHT(TEXT(Y1045,"0.#"),1)=".",TRUE,FALSE)</formula>
    </cfRule>
  </conditionalFormatting>
  <conditionalFormatting sqref="AL1043:AO1044">
    <cfRule type="expression" dxfId="1215" priority="2009">
      <formula>IF(AND(AL1043&gt;=0,RIGHT(TEXT(AL1043,"0.#"),1)&lt;&gt;"."),TRUE,FALSE)</formula>
    </cfRule>
    <cfRule type="expression" dxfId="1214" priority="2010">
      <formula>IF(AND(AL1043&gt;=0,RIGHT(TEXT(AL1043,"0.#"),1)="."),TRUE,FALSE)</formula>
    </cfRule>
    <cfRule type="expression" dxfId="1213" priority="2011">
      <formula>IF(AND(AL1043&lt;0,RIGHT(TEXT(AL1043,"0.#"),1)&lt;&gt;"."),TRUE,FALSE)</formula>
    </cfRule>
    <cfRule type="expression" dxfId="1212" priority="2012">
      <formula>IF(AND(AL1043&lt;0,RIGHT(TEXT(AL1043,"0.#"),1)="."),TRUE,FALSE)</formula>
    </cfRule>
  </conditionalFormatting>
  <conditionalFormatting sqref="Y1043:Y1044">
    <cfRule type="expression" dxfId="1211" priority="2007">
      <formula>IF(RIGHT(TEXT(Y1043,"0.#"),1)=".",FALSE,TRUE)</formula>
    </cfRule>
    <cfRule type="expression" dxfId="1210" priority="2008">
      <formula>IF(RIGHT(TEXT(Y1043,"0.#"),1)=".",TRUE,FALSE)</formula>
    </cfRule>
  </conditionalFormatting>
  <conditionalFormatting sqref="AL1078:AO1105">
    <cfRule type="expression" dxfId="1209" priority="2003">
      <formula>IF(AND(AL1078&gt;=0,RIGHT(TEXT(AL1078,"0.#"),1)&lt;&gt;"."),TRUE,FALSE)</formula>
    </cfRule>
    <cfRule type="expression" dxfId="1208" priority="2004">
      <formula>IF(AND(AL1078&gt;=0,RIGHT(TEXT(AL1078,"0.#"),1)="."),TRUE,FALSE)</formula>
    </cfRule>
    <cfRule type="expression" dxfId="1207" priority="2005">
      <formula>IF(AND(AL1078&lt;0,RIGHT(TEXT(AL1078,"0.#"),1)&lt;&gt;"."),TRUE,FALSE)</formula>
    </cfRule>
    <cfRule type="expression" dxfId="1206" priority="2006">
      <formula>IF(AND(AL1078&lt;0,RIGHT(TEXT(AL1078,"0.#"),1)="."),TRUE,FALSE)</formula>
    </cfRule>
  </conditionalFormatting>
  <conditionalFormatting sqref="Y1078:Y1105">
    <cfRule type="expression" dxfId="1205" priority="2001">
      <formula>IF(RIGHT(TEXT(Y1078,"0.#"),1)=".",FALSE,TRUE)</formula>
    </cfRule>
    <cfRule type="expression" dxfId="1204" priority="2002">
      <formula>IF(RIGHT(TEXT(Y1078,"0.#"),1)=".",TRUE,FALSE)</formula>
    </cfRule>
  </conditionalFormatting>
  <conditionalFormatting sqref="AL1076:AO1077">
    <cfRule type="expression" dxfId="1203" priority="1997">
      <formula>IF(AND(AL1076&gt;=0,RIGHT(TEXT(AL1076,"0.#"),1)&lt;&gt;"."),TRUE,FALSE)</formula>
    </cfRule>
    <cfRule type="expression" dxfId="1202" priority="1998">
      <formula>IF(AND(AL1076&gt;=0,RIGHT(TEXT(AL1076,"0.#"),1)="."),TRUE,FALSE)</formula>
    </cfRule>
    <cfRule type="expression" dxfId="1201" priority="1999">
      <formula>IF(AND(AL1076&lt;0,RIGHT(TEXT(AL1076,"0.#"),1)&lt;&gt;"."),TRUE,FALSE)</formula>
    </cfRule>
    <cfRule type="expression" dxfId="1200" priority="2000">
      <formula>IF(AND(AL1076&lt;0,RIGHT(TEXT(AL1076,"0.#"),1)="."),TRUE,FALSE)</formula>
    </cfRule>
  </conditionalFormatting>
  <conditionalFormatting sqref="Y1076:Y1077">
    <cfRule type="expression" dxfId="1199" priority="1995">
      <formula>IF(RIGHT(TEXT(Y1076,"0.#"),1)=".",FALSE,TRUE)</formula>
    </cfRule>
    <cfRule type="expression" dxfId="1198" priority="1996">
      <formula>IF(RIGHT(TEXT(Y1076,"0.#"),1)=".",TRUE,FALSE)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U789">
    <cfRule type="expression" dxfId="3" priority="3">
      <formula>IF(RIGHT(TEXT(AU789,"0.#"),1)=".",FALSE,TRUE)</formula>
    </cfRule>
    <cfRule type="expression" dxfId="2" priority="4">
      <formula>IF(RIGHT(TEXT(AU789,"0.#"),1)=".",TRUE,FALSE)</formula>
    </cfRule>
  </conditionalFormatting>
  <conditionalFormatting sqref="Y845">
    <cfRule type="expression" dxfId="1" priority="1">
      <formula>IF(RIGHT(TEXT(Y845,"0.#"),1)=".",FALSE,TRUE)</formula>
    </cfRule>
    <cfRule type="expression" dxfId="0" priority="2">
      <formula>IF(RIGHT(TEXT(Y845,"0.#"),1)=".",TRUE,FALSE)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3" manualBreakCount="3">
    <brk id="129" max="49" man="1"/>
    <brk id="704"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Q3" sqref="Q3"/>
    </sheetView>
  </sheetViews>
  <sheetFormatPr defaultColWidth="9" defaultRowHeight="13.5"/>
  <cols>
    <col min="1" max="1" width="21.75" customWidth="1"/>
    <col min="2" max="2" width="8.75" customWidth="1"/>
    <col min="3" max="3" width="17" style="869" hidden="1" customWidth="1"/>
    <col min="4" max="4" width="4" style="869" hidden="1" customWidth="1"/>
    <col min="5" max="5" width="4" style="869" customWidth="1"/>
    <col min="6" max="6" width="32.5" customWidth="1"/>
    <col min="7" max="7" width="10.125" style="1" customWidth="1"/>
    <col min="8" max="8" width="17" style="869" hidden="1" customWidth="1"/>
    <col min="9" max="9" width="4" style="869" hidden="1" customWidth="1"/>
    <col min="10" max="10" width="4" style="869" customWidth="1"/>
    <col min="11" max="11" width="15.375" customWidth="1"/>
    <col min="12" max="12" width="8.75" customWidth="1"/>
    <col min="13" max="13" width="12" style="869" hidden="1" customWidth="1"/>
    <col min="14" max="14" width="4" style="869" hidden="1" customWidth="1"/>
    <col min="15" max="15" width="3.625" customWidth="1"/>
    <col min="16" max="16" width="8.375" customWidth="1"/>
    <col min="17" max="17" width="8.75" style="1" customWidth="1"/>
    <col min="18" max="18" width="9.5" style="869" hidden="1" customWidth="1"/>
    <col min="19" max="19" width="4" style="869" hidden="1" customWidth="1"/>
    <col min="20" max="20" width="8.75" customWidth="1"/>
    <col min="21" max="21" width="9" style="870"/>
    <col min="22" max="22" width="3.375" style="870" customWidth="1"/>
    <col min="23" max="23" width="12.5" style="870" bestFit="1" customWidth="1"/>
    <col min="24" max="24" width="3.625" style="870" customWidth="1"/>
    <col min="25" max="25" width="12.5" style="871" bestFit="1" customWidth="1"/>
    <col min="26" max="26" width="12.125" style="870" customWidth="1"/>
    <col min="27" max="27" width="11.375" style="871" bestFit="1" customWidth="1"/>
    <col min="28" max="28" width="12.25" style="871" customWidth="1"/>
    <col min="29" max="29" width="24.125" style="871" bestFit="1" customWidth="1"/>
    <col min="30" max="30" width="3.75" style="871" customWidth="1"/>
    <col min="31" max="31" width="33.75" style="871" bestFit="1" customWidth="1"/>
    <col min="32" max="32" width="3" style="870" customWidth="1"/>
    <col min="33" max="33" width="30.625" style="870" customWidth="1"/>
    <col min="34" max="34" width="9" style="870"/>
    <col min="35" max="35" width="14.625" style="870" customWidth="1"/>
    <col min="36" max="41" width="9" style="870"/>
    <col min="42" max="42" width="13" style="870" customWidth="1"/>
    <col min="43" max="16384" width="9" style="870"/>
  </cols>
  <sheetData>
    <row r="1" spans="1:42">
      <c r="A1" s="872" t="s">
        <v>157</v>
      </c>
      <c r="B1" s="872" t="s">
        <v>144</v>
      </c>
      <c r="F1" s="879" t="s">
        <v>29</v>
      </c>
      <c r="G1" s="879" t="s">
        <v>144</v>
      </c>
      <c r="K1" s="884" t="s">
        <v>180</v>
      </c>
      <c r="L1" s="872" t="s">
        <v>144</v>
      </c>
      <c r="O1" s="869"/>
      <c r="P1" s="879" t="s">
        <v>21</v>
      </c>
      <c r="Q1" s="879" t="s">
        <v>144</v>
      </c>
      <c r="T1" s="869"/>
      <c r="U1" s="885" t="s">
        <v>280</v>
      </c>
      <c r="W1" s="885" t="s">
        <v>279</v>
      </c>
      <c r="Y1" s="885" t="s">
        <v>34</v>
      </c>
      <c r="Z1" s="885" t="s">
        <v>525</v>
      </c>
      <c r="AA1" s="885" t="s">
        <v>153</v>
      </c>
      <c r="AB1" s="885" t="s">
        <v>527</v>
      </c>
      <c r="AC1" s="885" t="s">
        <v>81</v>
      </c>
      <c r="AD1" s="870"/>
      <c r="AE1" s="885" t="s">
        <v>119</v>
      </c>
      <c r="AF1" s="892"/>
      <c r="AG1" s="893" t="s">
        <v>322</v>
      </c>
      <c r="AI1" s="893" t="s">
        <v>333</v>
      </c>
      <c r="AK1" s="893" t="s">
        <v>343</v>
      </c>
      <c r="AM1" s="896"/>
      <c r="AN1" s="896"/>
      <c r="AP1" s="870" t="s">
        <v>412</v>
      </c>
    </row>
    <row r="2" spans="1:42" ht="13.5" customHeight="1">
      <c r="A2" s="873" t="s">
        <v>158</v>
      </c>
      <c r="B2" s="876"/>
      <c r="C2" s="869" t="str">
        <f t="shared" ref="C2:C24" si="0">IF(B2="","",A2)</f>
        <v/>
      </c>
      <c r="D2" s="869" t="str">
        <f>IF(C2="","",IF(D1&lt;&gt;"",CONCATENATE(D1,"、",C2),C2))</f>
        <v/>
      </c>
      <c r="F2" s="880" t="s">
        <v>141</v>
      </c>
      <c r="G2" s="882" t="s">
        <v>641</v>
      </c>
      <c r="H2" s="869" t="str">
        <f t="shared" ref="H2:H37" si="1">IF(G2="","",F2)</f>
        <v>一般会計</v>
      </c>
      <c r="I2" s="869" t="str">
        <f>IF(H2="","",IF(I1&lt;&gt;"",CONCATENATE(I1,"、",H2),H2))</f>
        <v>一般会計</v>
      </c>
      <c r="K2" s="873" t="s">
        <v>181</v>
      </c>
      <c r="L2" s="876"/>
      <c r="M2" s="869" t="str">
        <f t="shared" ref="M2:M11" si="2">IF(L2="","",K2)</f>
        <v/>
      </c>
      <c r="N2" s="869" t="str">
        <f>IF(M2="","",IF(N1&lt;&gt;"",CONCATENATE(N1,"、",M2),M2))</f>
        <v/>
      </c>
      <c r="O2" s="869"/>
      <c r="P2" s="880" t="s">
        <v>145</v>
      </c>
      <c r="Q2" s="882"/>
      <c r="R2" s="869" t="str">
        <f t="shared" ref="R2:R8" si="3">IF(Q2="","",P2)</f>
        <v/>
      </c>
      <c r="S2" s="869" t="str">
        <f>IF(R2="","",IF(S1&lt;&gt;"",CONCATENATE(S1,"、",R2),R2))</f>
        <v/>
      </c>
      <c r="T2" s="869"/>
      <c r="U2" s="886">
        <v>20</v>
      </c>
      <c r="W2" s="887" t="s">
        <v>197</v>
      </c>
      <c r="Y2" s="887" t="s">
        <v>138</v>
      </c>
      <c r="Z2" s="887" t="s">
        <v>138</v>
      </c>
      <c r="AA2" s="888" t="s">
        <v>366</v>
      </c>
      <c r="AB2" s="888" t="s">
        <v>595</v>
      </c>
      <c r="AC2" s="891" t="s">
        <v>238</v>
      </c>
      <c r="AD2" s="870"/>
      <c r="AE2" s="887" t="s">
        <v>173</v>
      </c>
      <c r="AF2" s="892"/>
      <c r="AG2" s="894" t="s">
        <v>24</v>
      </c>
      <c r="AI2" s="893" t="s">
        <v>440</v>
      </c>
      <c r="AK2" s="893" t="s">
        <v>344</v>
      </c>
      <c r="AM2" s="896"/>
      <c r="AN2" s="896"/>
      <c r="AP2" s="894" t="s">
        <v>24</v>
      </c>
    </row>
    <row r="3" spans="1:42" ht="13.5" customHeight="1">
      <c r="A3" s="873" t="s">
        <v>160</v>
      </c>
      <c r="B3" s="876"/>
      <c r="C3" s="869" t="str">
        <f t="shared" si="0"/>
        <v/>
      </c>
      <c r="D3" s="869" t="str">
        <f t="shared" ref="D3:D24" si="4">IF(C3="",D2,IF(D2&lt;&gt;"",CONCATENATE(D2,"、",C3),C3))</f>
        <v/>
      </c>
      <c r="F3" s="881" t="s">
        <v>201</v>
      </c>
      <c r="G3" s="882"/>
      <c r="H3" s="869" t="str">
        <f t="shared" si="1"/>
        <v/>
      </c>
      <c r="I3" s="869" t="str">
        <f t="shared" ref="I3:I37" si="5">IF(H3="",I2,IF(I2&lt;&gt;"",CONCATENATE(I2,"、",H3),H3))</f>
        <v>一般会計</v>
      </c>
      <c r="K3" s="873" t="s">
        <v>186</v>
      </c>
      <c r="L3" s="876"/>
      <c r="M3" s="869" t="str">
        <f t="shared" si="2"/>
        <v/>
      </c>
      <c r="N3" s="869" t="str">
        <f t="shared" ref="N3:N11" si="6">IF(M3="",N2,IF(N2&lt;&gt;"",CONCATENATE(N2,"、",M3),M3))</f>
        <v/>
      </c>
      <c r="O3" s="869"/>
      <c r="P3" s="880" t="s">
        <v>146</v>
      </c>
      <c r="Q3" s="882" t="s">
        <v>641</v>
      </c>
      <c r="R3" s="869" t="str">
        <f t="shared" si="3"/>
        <v>委託・請負</v>
      </c>
      <c r="S3" s="869" t="str">
        <f t="shared" ref="S3:S8" si="7">IF(R3="",S2,IF(S2&lt;&gt;"",CONCATENATE(S2,"、",R3),R3))</f>
        <v>委託・請負</v>
      </c>
      <c r="T3" s="869"/>
      <c r="U3" s="887" t="s">
        <v>613</v>
      </c>
      <c r="W3" s="887" t="s">
        <v>252</v>
      </c>
      <c r="Y3" s="887" t="s">
        <v>139</v>
      </c>
      <c r="Z3" s="887" t="s">
        <v>528</v>
      </c>
      <c r="AA3" s="888" t="s">
        <v>505</v>
      </c>
      <c r="AB3" s="888" t="s">
        <v>581</v>
      </c>
      <c r="AC3" s="891" t="s">
        <v>225</v>
      </c>
      <c r="AD3" s="870"/>
      <c r="AE3" s="887" t="s">
        <v>282</v>
      </c>
      <c r="AF3" s="892"/>
      <c r="AG3" s="894" t="s">
        <v>369</v>
      </c>
      <c r="AI3" s="893" t="s">
        <v>135</v>
      </c>
      <c r="AK3" s="893" t="str">
        <f t="shared" ref="AK3:AK27" si="8">CHAR(CODE(AK2)+1)</f>
        <v>B</v>
      </c>
      <c r="AM3" s="896"/>
      <c r="AN3" s="896"/>
      <c r="AP3" s="894" t="s">
        <v>369</v>
      </c>
    </row>
    <row r="4" spans="1:42" ht="13.5" customHeight="1">
      <c r="A4" s="873" t="s">
        <v>163</v>
      </c>
      <c r="B4" s="876"/>
      <c r="C4" s="869" t="str">
        <f t="shared" si="0"/>
        <v/>
      </c>
      <c r="D4" s="869" t="str">
        <f t="shared" si="4"/>
        <v/>
      </c>
      <c r="F4" s="881" t="s">
        <v>202</v>
      </c>
      <c r="G4" s="882"/>
      <c r="H4" s="869" t="str">
        <f t="shared" si="1"/>
        <v/>
      </c>
      <c r="I4" s="869" t="str">
        <f t="shared" si="5"/>
        <v>一般会計</v>
      </c>
      <c r="K4" s="873" t="s">
        <v>91</v>
      </c>
      <c r="L4" s="876"/>
      <c r="M4" s="869" t="str">
        <f t="shared" si="2"/>
        <v/>
      </c>
      <c r="N4" s="869" t="str">
        <f t="shared" si="6"/>
        <v/>
      </c>
      <c r="O4" s="869"/>
      <c r="P4" s="880" t="s">
        <v>148</v>
      </c>
      <c r="Q4" s="882"/>
      <c r="R4" s="869" t="str">
        <f t="shared" si="3"/>
        <v/>
      </c>
      <c r="S4" s="869" t="str">
        <f t="shared" si="7"/>
        <v>委託・請負</v>
      </c>
      <c r="T4" s="869"/>
      <c r="U4" s="887" t="s">
        <v>161</v>
      </c>
      <c r="W4" s="887" t="s">
        <v>254</v>
      </c>
      <c r="Y4" s="887" t="s">
        <v>10</v>
      </c>
      <c r="Z4" s="887" t="s">
        <v>529</v>
      </c>
      <c r="AA4" s="888" t="s">
        <v>129</v>
      </c>
      <c r="AB4" s="888" t="s">
        <v>596</v>
      </c>
      <c r="AC4" s="888" t="s">
        <v>204</v>
      </c>
      <c r="AD4" s="870"/>
      <c r="AE4" s="887" t="s">
        <v>243</v>
      </c>
      <c r="AF4" s="892"/>
      <c r="AG4" s="894" t="s">
        <v>213</v>
      </c>
      <c r="AI4" s="893" t="s">
        <v>335</v>
      </c>
      <c r="AK4" s="893" t="str">
        <f t="shared" si="8"/>
        <v>C</v>
      </c>
      <c r="AM4" s="896"/>
      <c r="AN4" s="896"/>
      <c r="AP4" s="894" t="s">
        <v>213</v>
      </c>
    </row>
    <row r="5" spans="1:42" ht="13.5" customHeight="1">
      <c r="A5" s="873" t="s">
        <v>164</v>
      </c>
      <c r="B5" s="876"/>
      <c r="C5" s="869" t="str">
        <f t="shared" si="0"/>
        <v/>
      </c>
      <c r="D5" s="869" t="str">
        <f t="shared" si="4"/>
        <v/>
      </c>
      <c r="F5" s="881" t="s">
        <v>72</v>
      </c>
      <c r="G5" s="882"/>
      <c r="H5" s="869" t="str">
        <f t="shared" si="1"/>
        <v/>
      </c>
      <c r="I5" s="869" t="str">
        <f t="shared" si="5"/>
        <v>一般会計</v>
      </c>
      <c r="K5" s="873" t="s">
        <v>190</v>
      </c>
      <c r="L5" s="876"/>
      <c r="M5" s="869" t="str">
        <f t="shared" si="2"/>
        <v/>
      </c>
      <c r="N5" s="869" t="str">
        <f t="shared" si="6"/>
        <v/>
      </c>
      <c r="O5" s="869"/>
      <c r="P5" s="880" t="s">
        <v>149</v>
      </c>
      <c r="Q5" s="882"/>
      <c r="R5" s="869" t="str">
        <f t="shared" si="3"/>
        <v/>
      </c>
      <c r="S5" s="869" t="str">
        <f t="shared" si="7"/>
        <v>委託・請負</v>
      </c>
      <c r="T5" s="869"/>
      <c r="W5" s="887" t="s">
        <v>631</v>
      </c>
      <c r="Y5" s="887" t="s">
        <v>346</v>
      </c>
      <c r="Z5" s="887" t="s">
        <v>70</v>
      </c>
      <c r="AA5" s="888" t="s">
        <v>267</v>
      </c>
      <c r="AB5" s="888" t="s">
        <v>597</v>
      </c>
      <c r="AC5" s="888" t="s">
        <v>41</v>
      </c>
      <c r="AD5" s="890"/>
      <c r="AE5" s="887" t="s">
        <v>418</v>
      </c>
      <c r="AF5" s="892"/>
      <c r="AG5" s="894" t="s">
        <v>354</v>
      </c>
      <c r="AI5" s="893" t="s">
        <v>385</v>
      </c>
      <c r="AK5" s="893" t="str">
        <f t="shared" si="8"/>
        <v>D</v>
      </c>
      <c r="AP5" s="894" t="s">
        <v>354</v>
      </c>
    </row>
    <row r="6" spans="1:42" ht="13.5" customHeight="1">
      <c r="A6" s="873" t="s">
        <v>165</v>
      </c>
      <c r="B6" s="876"/>
      <c r="C6" s="869" t="str">
        <f t="shared" si="0"/>
        <v/>
      </c>
      <c r="D6" s="869" t="str">
        <f t="shared" si="4"/>
        <v/>
      </c>
      <c r="F6" s="881" t="s">
        <v>203</v>
      </c>
      <c r="G6" s="882"/>
      <c r="H6" s="869" t="str">
        <f t="shared" si="1"/>
        <v/>
      </c>
      <c r="I6" s="869" t="str">
        <f t="shared" si="5"/>
        <v>一般会計</v>
      </c>
      <c r="K6" s="873" t="s">
        <v>193</v>
      </c>
      <c r="L6" s="876"/>
      <c r="M6" s="869" t="str">
        <f t="shared" si="2"/>
        <v/>
      </c>
      <c r="N6" s="869" t="str">
        <f t="shared" si="6"/>
        <v/>
      </c>
      <c r="O6" s="869"/>
      <c r="P6" s="880" t="s">
        <v>150</v>
      </c>
      <c r="Q6" s="882"/>
      <c r="R6" s="869" t="str">
        <f t="shared" si="3"/>
        <v/>
      </c>
      <c r="S6" s="869" t="str">
        <f t="shared" si="7"/>
        <v>委託・請負</v>
      </c>
      <c r="T6" s="869"/>
      <c r="U6" s="887" t="s">
        <v>430</v>
      </c>
      <c r="W6" s="887" t="s">
        <v>255</v>
      </c>
      <c r="Y6" s="887" t="s">
        <v>444</v>
      </c>
      <c r="Z6" s="887" t="s">
        <v>443</v>
      </c>
      <c r="AA6" s="888" t="s">
        <v>314</v>
      </c>
      <c r="AB6" s="888" t="s">
        <v>598</v>
      </c>
      <c r="AC6" s="888" t="s">
        <v>239</v>
      </c>
      <c r="AD6" s="890"/>
      <c r="AE6" s="887" t="s">
        <v>426</v>
      </c>
      <c r="AF6" s="892"/>
      <c r="AG6" s="894" t="s">
        <v>424</v>
      </c>
      <c r="AI6" s="893" t="s">
        <v>442</v>
      </c>
      <c r="AK6" s="893" t="str">
        <f t="shared" si="8"/>
        <v>E</v>
      </c>
      <c r="AP6" s="894" t="s">
        <v>424</v>
      </c>
    </row>
    <row r="7" spans="1:42" ht="13.5" customHeight="1">
      <c r="A7" s="873" t="s">
        <v>130</v>
      </c>
      <c r="B7" s="876"/>
      <c r="C7" s="869" t="str">
        <f t="shared" si="0"/>
        <v/>
      </c>
      <c r="D7" s="869" t="str">
        <f t="shared" si="4"/>
        <v/>
      </c>
      <c r="F7" s="881" t="s">
        <v>52</v>
      </c>
      <c r="G7" s="882"/>
      <c r="H7" s="869" t="str">
        <f t="shared" si="1"/>
        <v/>
      </c>
      <c r="I7" s="869" t="str">
        <f t="shared" si="5"/>
        <v>一般会計</v>
      </c>
      <c r="K7" s="873" t="s">
        <v>155</v>
      </c>
      <c r="L7" s="876"/>
      <c r="M7" s="869" t="str">
        <f t="shared" si="2"/>
        <v/>
      </c>
      <c r="N7" s="869" t="str">
        <f t="shared" si="6"/>
        <v/>
      </c>
      <c r="O7" s="869"/>
      <c r="P7" s="880" t="s">
        <v>151</v>
      </c>
      <c r="Q7" s="882"/>
      <c r="R7" s="869" t="str">
        <f t="shared" si="3"/>
        <v/>
      </c>
      <c r="S7" s="869" t="str">
        <f t="shared" si="7"/>
        <v>委託・請負</v>
      </c>
      <c r="T7" s="869"/>
      <c r="U7" s="887"/>
      <c r="W7" s="887" t="s">
        <v>256</v>
      </c>
      <c r="Y7" s="887" t="s">
        <v>421</v>
      </c>
      <c r="Z7" s="887" t="s">
        <v>352</v>
      </c>
      <c r="AA7" s="888" t="s">
        <v>374</v>
      </c>
      <c r="AB7" s="888" t="s">
        <v>599</v>
      </c>
      <c r="AC7" s="890"/>
      <c r="AD7" s="890"/>
      <c r="AE7" s="887" t="s">
        <v>239</v>
      </c>
      <c r="AF7" s="892"/>
      <c r="AG7" s="894" t="s">
        <v>402</v>
      </c>
      <c r="AH7" s="897"/>
      <c r="AI7" s="894" t="s">
        <v>295</v>
      </c>
      <c r="AK7" s="893" t="str">
        <f t="shared" si="8"/>
        <v>F</v>
      </c>
      <c r="AP7" s="894" t="s">
        <v>402</v>
      </c>
    </row>
    <row r="8" spans="1:42" ht="13.5" customHeight="1">
      <c r="A8" s="873" t="s">
        <v>78</v>
      </c>
      <c r="B8" s="876"/>
      <c r="C8" s="869" t="str">
        <f t="shared" si="0"/>
        <v/>
      </c>
      <c r="D8" s="869" t="str">
        <f t="shared" si="4"/>
        <v/>
      </c>
      <c r="F8" s="881" t="s">
        <v>205</v>
      </c>
      <c r="G8" s="882"/>
      <c r="H8" s="869" t="str">
        <f t="shared" si="1"/>
        <v/>
      </c>
      <c r="I8" s="869" t="str">
        <f t="shared" si="5"/>
        <v>一般会計</v>
      </c>
      <c r="K8" s="873" t="s">
        <v>194</v>
      </c>
      <c r="L8" s="876"/>
      <c r="M8" s="869" t="str">
        <f t="shared" si="2"/>
        <v/>
      </c>
      <c r="N8" s="869" t="str">
        <f t="shared" si="6"/>
        <v/>
      </c>
      <c r="O8" s="869"/>
      <c r="P8" s="880" t="s">
        <v>152</v>
      </c>
      <c r="Q8" s="882"/>
      <c r="R8" s="869" t="str">
        <f t="shared" si="3"/>
        <v/>
      </c>
      <c r="S8" s="869" t="str">
        <f t="shared" si="7"/>
        <v>委託・請負</v>
      </c>
      <c r="T8" s="869"/>
      <c r="U8" s="887" t="s">
        <v>441</v>
      </c>
      <c r="W8" s="887" t="s">
        <v>258</v>
      </c>
      <c r="Y8" s="887" t="s">
        <v>446</v>
      </c>
      <c r="Z8" s="887" t="s">
        <v>530</v>
      </c>
      <c r="AA8" s="888" t="s">
        <v>458</v>
      </c>
      <c r="AB8" s="888" t="s">
        <v>32</v>
      </c>
      <c r="AC8" s="890"/>
      <c r="AD8" s="890"/>
      <c r="AE8" s="890"/>
      <c r="AF8" s="892"/>
      <c r="AG8" s="894" t="s">
        <v>261</v>
      </c>
      <c r="AI8" s="893" t="s">
        <v>382</v>
      </c>
      <c r="AK8" s="893" t="str">
        <f t="shared" si="8"/>
        <v>G</v>
      </c>
      <c r="AP8" s="894" t="s">
        <v>261</v>
      </c>
    </row>
    <row r="9" spans="1:42" ht="13.5" customHeight="1">
      <c r="A9" s="873" t="s">
        <v>166</v>
      </c>
      <c r="B9" s="876"/>
      <c r="C9" s="869" t="str">
        <f t="shared" si="0"/>
        <v/>
      </c>
      <c r="D9" s="869" t="str">
        <f t="shared" si="4"/>
        <v/>
      </c>
      <c r="F9" s="881" t="s">
        <v>371</v>
      </c>
      <c r="G9" s="882"/>
      <c r="H9" s="869" t="str">
        <f t="shared" si="1"/>
        <v/>
      </c>
      <c r="I9" s="869" t="str">
        <f t="shared" si="5"/>
        <v>一般会計</v>
      </c>
      <c r="K9" s="873" t="s">
        <v>196</v>
      </c>
      <c r="L9" s="876"/>
      <c r="M9" s="869" t="str">
        <f t="shared" si="2"/>
        <v/>
      </c>
      <c r="N9" s="869" t="str">
        <f t="shared" si="6"/>
        <v/>
      </c>
      <c r="O9" s="869"/>
      <c r="P9" s="869"/>
      <c r="Q9" s="883"/>
      <c r="T9" s="869"/>
      <c r="U9" s="887" t="s">
        <v>182</v>
      </c>
      <c r="W9" s="887" t="s">
        <v>260</v>
      </c>
      <c r="Y9" s="887" t="s">
        <v>363</v>
      </c>
      <c r="Z9" s="887" t="s">
        <v>297</v>
      </c>
      <c r="AA9" s="888" t="s">
        <v>362</v>
      </c>
      <c r="AB9" s="888" t="s">
        <v>360</v>
      </c>
      <c r="AC9" s="890"/>
      <c r="AD9" s="890"/>
      <c r="AE9" s="890"/>
      <c r="AF9" s="892"/>
      <c r="AG9" s="894" t="s">
        <v>425</v>
      </c>
      <c r="AI9" s="895"/>
      <c r="AK9" s="893" t="str">
        <f t="shared" si="8"/>
        <v>H</v>
      </c>
      <c r="AP9" s="894" t="s">
        <v>425</v>
      </c>
    </row>
    <row r="10" spans="1:42" ht="13.5" customHeight="1">
      <c r="A10" s="873" t="s">
        <v>397</v>
      </c>
      <c r="B10" s="876"/>
      <c r="C10" s="869" t="str">
        <f t="shared" si="0"/>
        <v/>
      </c>
      <c r="D10" s="869" t="str">
        <f t="shared" si="4"/>
        <v/>
      </c>
      <c r="F10" s="881" t="s">
        <v>206</v>
      </c>
      <c r="G10" s="882"/>
      <c r="H10" s="869" t="str">
        <f t="shared" si="1"/>
        <v/>
      </c>
      <c r="I10" s="869" t="str">
        <f t="shared" si="5"/>
        <v>一般会計</v>
      </c>
      <c r="K10" s="873" t="s">
        <v>401</v>
      </c>
      <c r="L10" s="876"/>
      <c r="M10" s="869" t="str">
        <f t="shared" si="2"/>
        <v/>
      </c>
      <c r="N10" s="869" t="str">
        <f t="shared" si="6"/>
        <v/>
      </c>
      <c r="O10" s="869"/>
      <c r="P10" s="869" t="str">
        <f>S8</f>
        <v>委託・請負</v>
      </c>
      <c r="Q10" s="883"/>
      <c r="T10" s="869"/>
      <c r="W10" s="887" t="s">
        <v>262</v>
      </c>
      <c r="Y10" s="887" t="s">
        <v>449</v>
      </c>
      <c r="Z10" s="887" t="s">
        <v>230</v>
      </c>
      <c r="AA10" s="888" t="s">
        <v>506</v>
      </c>
      <c r="AB10" s="888" t="s">
        <v>105</v>
      </c>
      <c r="AC10" s="890"/>
      <c r="AD10" s="890"/>
      <c r="AE10" s="890"/>
      <c r="AF10" s="892"/>
      <c r="AG10" s="894" t="s">
        <v>414</v>
      </c>
      <c r="AK10" s="893" t="str">
        <f t="shared" si="8"/>
        <v>I</v>
      </c>
      <c r="AP10" s="893" t="s">
        <v>152</v>
      </c>
    </row>
    <row r="11" spans="1:42" ht="13.5" customHeight="1">
      <c r="A11" s="873" t="s">
        <v>168</v>
      </c>
      <c r="B11" s="876"/>
      <c r="C11" s="869" t="str">
        <f t="shared" si="0"/>
        <v/>
      </c>
      <c r="D11" s="869" t="str">
        <f t="shared" si="4"/>
        <v/>
      </c>
      <c r="F11" s="881" t="s">
        <v>207</v>
      </c>
      <c r="G11" s="882"/>
      <c r="H11" s="869" t="str">
        <f t="shared" si="1"/>
        <v/>
      </c>
      <c r="I11" s="869" t="str">
        <f t="shared" si="5"/>
        <v>一般会計</v>
      </c>
      <c r="K11" s="873" t="s">
        <v>198</v>
      </c>
      <c r="L11" s="876" t="s">
        <v>641</v>
      </c>
      <c r="M11" s="869" t="str">
        <f t="shared" si="2"/>
        <v>その他の事項経費</v>
      </c>
      <c r="N11" s="869" t="str">
        <f t="shared" si="6"/>
        <v>その他の事項経費</v>
      </c>
      <c r="O11" s="869"/>
      <c r="P11" s="869"/>
      <c r="Q11" s="883"/>
      <c r="T11" s="869"/>
      <c r="W11" s="887" t="s">
        <v>265</v>
      </c>
      <c r="Y11" s="887" t="s">
        <v>132</v>
      </c>
      <c r="Z11" s="887" t="s">
        <v>531</v>
      </c>
      <c r="AA11" s="888" t="s">
        <v>507</v>
      </c>
      <c r="AB11" s="888" t="s">
        <v>600</v>
      </c>
      <c r="AC11" s="890"/>
      <c r="AD11" s="890"/>
      <c r="AE11" s="890"/>
      <c r="AF11" s="892"/>
      <c r="AG11" s="893" t="s">
        <v>416</v>
      </c>
      <c r="AK11" s="893" t="str">
        <f t="shared" si="8"/>
        <v>J</v>
      </c>
    </row>
    <row r="12" spans="1:42" ht="13.5" customHeight="1">
      <c r="A12" s="873" t="s">
        <v>170</v>
      </c>
      <c r="B12" s="876"/>
      <c r="C12" s="869" t="str">
        <f t="shared" si="0"/>
        <v/>
      </c>
      <c r="D12" s="869" t="str">
        <f t="shared" si="4"/>
        <v/>
      </c>
      <c r="F12" s="881" t="s">
        <v>76</v>
      </c>
      <c r="G12" s="882"/>
      <c r="H12" s="869" t="str">
        <f t="shared" si="1"/>
        <v/>
      </c>
      <c r="I12" s="869" t="str">
        <f t="shared" si="5"/>
        <v>一般会計</v>
      </c>
      <c r="K12" s="869"/>
      <c r="L12" s="869"/>
      <c r="O12" s="869"/>
      <c r="P12" s="869"/>
      <c r="Q12" s="883"/>
      <c r="T12" s="869"/>
      <c r="U12" s="885" t="s">
        <v>614</v>
      </c>
      <c r="W12" s="887" t="s">
        <v>156</v>
      </c>
      <c r="Y12" s="887" t="s">
        <v>450</v>
      </c>
      <c r="Z12" s="887" t="s">
        <v>532</v>
      </c>
      <c r="AA12" s="888" t="s">
        <v>388</v>
      </c>
      <c r="AB12" s="888" t="s">
        <v>498</v>
      </c>
      <c r="AC12" s="890"/>
      <c r="AD12" s="890"/>
      <c r="AE12" s="890"/>
      <c r="AF12" s="892"/>
      <c r="AG12" s="893" t="s">
        <v>356</v>
      </c>
      <c r="AK12" s="893" t="str">
        <f t="shared" si="8"/>
        <v>K</v>
      </c>
    </row>
    <row r="13" spans="1:42" ht="13.5" customHeight="1">
      <c r="A13" s="873" t="s">
        <v>175</v>
      </c>
      <c r="B13" s="876"/>
      <c r="C13" s="869" t="str">
        <f t="shared" si="0"/>
        <v/>
      </c>
      <c r="D13" s="869" t="str">
        <f t="shared" si="4"/>
        <v/>
      </c>
      <c r="F13" s="881" t="s">
        <v>210</v>
      </c>
      <c r="G13" s="882"/>
      <c r="H13" s="869" t="str">
        <f t="shared" si="1"/>
        <v/>
      </c>
      <c r="I13" s="869" t="str">
        <f t="shared" si="5"/>
        <v>一般会計</v>
      </c>
      <c r="K13" s="869" t="str">
        <f>N11</f>
        <v>その他の事項経費</v>
      </c>
      <c r="L13" s="869"/>
      <c r="O13" s="869"/>
      <c r="P13" s="869"/>
      <c r="Q13" s="883"/>
      <c r="T13" s="869"/>
      <c r="U13" s="887" t="s">
        <v>197</v>
      </c>
      <c r="W13" s="887" t="s">
        <v>266</v>
      </c>
      <c r="Y13" s="887" t="s">
        <v>451</v>
      </c>
      <c r="Z13" s="887" t="s">
        <v>533</v>
      </c>
      <c r="AA13" s="888" t="s">
        <v>464</v>
      </c>
      <c r="AB13" s="888" t="s">
        <v>65</v>
      </c>
      <c r="AC13" s="890"/>
      <c r="AD13" s="890"/>
      <c r="AE13" s="890"/>
      <c r="AF13" s="892"/>
      <c r="AG13" s="893" t="s">
        <v>152</v>
      </c>
      <c r="AK13" s="893" t="str">
        <f t="shared" si="8"/>
        <v>L</v>
      </c>
    </row>
    <row r="14" spans="1:42" ht="13.5" customHeight="1">
      <c r="A14" s="873" t="s">
        <v>12</v>
      </c>
      <c r="B14" s="876"/>
      <c r="C14" s="869" t="str">
        <f t="shared" si="0"/>
        <v/>
      </c>
      <c r="D14" s="869" t="str">
        <f t="shared" si="4"/>
        <v/>
      </c>
      <c r="F14" s="881" t="s">
        <v>211</v>
      </c>
      <c r="G14" s="882"/>
      <c r="H14" s="869" t="str">
        <f t="shared" si="1"/>
        <v/>
      </c>
      <c r="I14" s="869" t="str">
        <f t="shared" si="5"/>
        <v>一般会計</v>
      </c>
      <c r="K14" s="869"/>
      <c r="L14" s="869"/>
      <c r="O14" s="869"/>
      <c r="P14" s="869"/>
      <c r="Q14" s="883"/>
      <c r="T14" s="869"/>
      <c r="U14" s="887" t="s">
        <v>570</v>
      </c>
      <c r="W14" s="887" t="s">
        <v>268</v>
      </c>
      <c r="Y14" s="887" t="s">
        <v>452</v>
      </c>
      <c r="Z14" s="887" t="s">
        <v>534</v>
      </c>
      <c r="AA14" s="888" t="s">
        <v>501</v>
      </c>
      <c r="AB14" s="888" t="s">
        <v>601</v>
      </c>
      <c r="AC14" s="890"/>
      <c r="AD14" s="890"/>
      <c r="AE14" s="890"/>
      <c r="AF14" s="892"/>
      <c r="AG14" s="895"/>
      <c r="AK14" s="893" t="str">
        <f t="shared" si="8"/>
        <v>M</v>
      </c>
    </row>
    <row r="15" spans="1:42" ht="13.5" customHeight="1">
      <c r="A15" s="873" t="s">
        <v>176</v>
      </c>
      <c r="B15" s="876"/>
      <c r="C15" s="869" t="str">
        <f t="shared" si="0"/>
        <v/>
      </c>
      <c r="D15" s="869" t="str">
        <f t="shared" si="4"/>
        <v/>
      </c>
      <c r="F15" s="881" t="s">
        <v>212</v>
      </c>
      <c r="G15" s="882"/>
      <c r="H15" s="869" t="str">
        <f t="shared" si="1"/>
        <v/>
      </c>
      <c r="I15" s="869" t="str">
        <f t="shared" si="5"/>
        <v>一般会計</v>
      </c>
      <c r="K15" s="869"/>
      <c r="L15" s="869"/>
      <c r="O15" s="869"/>
      <c r="P15" s="869"/>
      <c r="Q15" s="883"/>
      <c r="T15" s="869"/>
      <c r="U15" s="887" t="s">
        <v>300</v>
      </c>
      <c r="W15" s="887" t="s">
        <v>270</v>
      </c>
      <c r="Y15" s="887" t="s">
        <v>215</v>
      </c>
      <c r="Z15" s="887" t="s">
        <v>535</v>
      </c>
      <c r="AA15" s="888" t="s">
        <v>508</v>
      </c>
      <c r="AB15" s="888" t="s">
        <v>602</v>
      </c>
      <c r="AC15" s="890"/>
      <c r="AD15" s="890"/>
      <c r="AE15" s="890"/>
      <c r="AF15" s="892"/>
      <c r="AG15" s="896"/>
      <c r="AK15" s="893" t="str">
        <f t="shared" si="8"/>
        <v>N</v>
      </c>
    </row>
    <row r="16" spans="1:42" ht="13.5" customHeight="1">
      <c r="A16" s="873" t="s">
        <v>178</v>
      </c>
      <c r="B16" s="876"/>
      <c r="C16" s="869" t="str">
        <f t="shared" si="0"/>
        <v/>
      </c>
      <c r="D16" s="869" t="str">
        <f t="shared" si="4"/>
        <v/>
      </c>
      <c r="F16" s="881" t="s">
        <v>216</v>
      </c>
      <c r="G16" s="882"/>
      <c r="H16" s="869" t="str">
        <f t="shared" si="1"/>
        <v/>
      </c>
      <c r="I16" s="869" t="str">
        <f t="shared" si="5"/>
        <v>一般会計</v>
      </c>
      <c r="K16" s="869"/>
      <c r="L16" s="869"/>
      <c r="O16" s="869"/>
      <c r="P16" s="869"/>
      <c r="Q16" s="883"/>
      <c r="T16" s="869"/>
      <c r="U16" s="887" t="s">
        <v>615</v>
      </c>
      <c r="W16" s="887" t="s">
        <v>272</v>
      </c>
      <c r="Y16" s="887" t="s">
        <v>112</v>
      </c>
      <c r="Z16" s="887" t="s">
        <v>537</v>
      </c>
      <c r="AA16" s="888" t="s">
        <v>509</v>
      </c>
      <c r="AB16" s="888" t="s">
        <v>603</v>
      </c>
      <c r="AC16" s="890"/>
      <c r="AD16" s="890"/>
      <c r="AE16" s="890"/>
      <c r="AF16" s="892"/>
      <c r="AG16" s="896"/>
      <c r="AK16" s="893" t="str">
        <f t="shared" si="8"/>
        <v>O</v>
      </c>
    </row>
    <row r="17" spans="1:37" ht="13.5" customHeight="1">
      <c r="A17" s="873" t="s">
        <v>8</v>
      </c>
      <c r="B17" s="876"/>
      <c r="C17" s="869" t="str">
        <f t="shared" si="0"/>
        <v/>
      </c>
      <c r="D17" s="869" t="str">
        <f t="shared" si="4"/>
        <v/>
      </c>
      <c r="F17" s="881" t="s">
        <v>218</v>
      </c>
      <c r="G17" s="882"/>
      <c r="H17" s="869" t="str">
        <f t="shared" si="1"/>
        <v/>
      </c>
      <c r="I17" s="869" t="str">
        <f t="shared" si="5"/>
        <v>一般会計</v>
      </c>
      <c r="K17" s="869"/>
      <c r="L17" s="869"/>
      <c r="O17" s="869"/>
      <c r="P17" s="869"/>
      <c r="Q17" s="883"/>
      <c r="T17" s="869"/>
      <c r="U17" s="887" t="s">
        <v>616</v>
      </c>
      <c r="W17" s="887" t="s">
        <v>273</v>
      </c>
      <c r="Y17" s="887" t="s">
        <v>453</v>
      </c>
      <c r="Z17" s="887" t="s">
        <v>538</v>
      </c>
      <c r="AA17" s="888" t="s">
        <v>291</v>
      </c>
      <c r="AB17" s="888" t="s">
        <v>359</v>
      </c>
      <c r="AC17" s="890"/>
      <c r="AD17" s="890"/>
      <c r="AE17" s="890"/>
      <c r="AF17" s="892"/>
      <c r="AG17" s="896"/>
      <c r="AK17" s="893" t="str">
        <f t="shared" si="8"/>
        <v>P</v>
      </c>
    </row>
    <row r="18" spans="1:37" ht="13.5" customHeight="1">
      <c r="A18" s="873" t="s">
        <v>179</v>
      </c>
      <c r="B18" s="876"/>
      <c r="C18" s="869" t="str">
        <f t="shared" si="0"/>
        <v/>
      </c>
      <c r="D18" s="869" t="str">
        <f t="shared" si="4"/>
        <v/>
      </c>
      <c r="F18" s="881" t="s">
        <v>222</v>
      </c>
      <c r="G18" s="882"/>
      <c r="H18" s="869" t="str">
        <f t="shared" si="1"/>
        <v/>
      </c>
      <c r="I18" s="869" t="str">
        <f t="shared" si="5"/>
        <v>一般会計</v>
      </c>
      <c r="K18" s="869"/>
      <c r="L18" s="869"/>
      <c r="O18" s="869"/>
      <c r="P18" s="869"/>
      <c r="Q18" s="883"/>
      <c r="T18" s="869"/>
      <c r="U18" s="887" t="s">
        <v>367</v>
      </c>
      <c r="W18" s="887" t="s">
        <v>31</v>
      </c>
      <c r="Y18" s="887" t="s">
        <v>433</v>
      </c>
      <c r="Z18" s="887" t="s">
        <v>539</v>
      </c>
      <c r="AA18" s="888" t="s">
        <v>217</v>
      </c>
      <c r="AB18" s="888" t="s">
        <v>422</v>
      </c>
      <c r="AC18" s="890"/>
      <c r="AD18" s="890"/>
      <c r="AE18" s="890"/>
      <c r="AF18" s="892"/>
      <c r="AK18" s="893" t="str">
        <f t="shared" si="8"/>
        <v>Q</v>
      </c>
    </row>
    <row r="19" spans="1:37" ht="13.5" customHeight="1">
      <c r="A19" s="873" t="s">
        <v>159</v>
      </c>
      <c r="B19" s="876"/>
      <c r="C19" s="869" t="str">
        <f t="shared" si="0"/>
        <v/>
      </c>
      <c r="D19" s="869" t="str">
        <f t="shared" si="4"/>
        <v/>
      </c>
      <c r="F19" s="881" t="s">
        <v>224</v>
      </c>
      <c r="G19" s="882"/>
      <c r="H19" s="869" t="str">
        <f t="shared" si="1"/>
        <v/>
      </c>
      <c r="I19" s="869" t="str">
        <f t="shared" si="5"/>
        <v>一般会計</v>
      </c>
      <c r="K19" s="869"/>
      <c r="L19" s="869"/>
      <c r="O19" s="869"/>
      <c r="P19" s="869"/>
      <c r="Q19" s="883"/>
      <c r="T19" s="869"/>
      <c r="U19" s="887" t="s">
        <v>617</v>
      </c>
      <c r="W19" s="887" t="s">
        <v>275</v>
      </c>
      <c r="Y19" s="887" t="s">
        <v>331</v>
      </c>
      <c r="Z19" s="887" t="s">
        <v>540</v>
      </c>
      <c r="AA19" s="888" t="s">
        <v>510</v>
      </c>
      <c r="AB19" s="888" t="s">
        <v>604</v>
      </c>
      <c r="AC19" s="890"/>
      <c r="AD19" s="890"/>
      <c r="AE19" s="890"/>
      <c r="AF19" s="892"/>
      <c r="AK19" s="893" t="str">
        <f t="shared" si="8"/>
        <v>R</v>
      </c>
    </row>
    <row r="20" spans="1:37" ht="13.5" customHeight="1">
      <c r="A20" s="873" t="s">
        <v>304</v>
      </c>
      <c r="B20" s="876"/>
      <c r="C20" s="869" t="str">
        <f t="shared" si="0"/>
        <v/>
      </c>
      <c r="D20" s="869" t="str">
        <f t="shared" si="4"/>
        <v/>
      </c>
      <c r="F20" s="881" t="s">
        <v>27</v>
      </c>
      <c r="G20" s="882"/>
      <c r="H20" s="869" t="str">
        <f t="shared" si="1"/>
        <v/>
      </c>
      <c r="I20" s="869" t="str">
        <f t="shared" si="5"/>
        <v>一般会計</v>
      </c>
      <c r="K20" s="869"/>
      <c r="L20" s="869"/>
      <c r="O20" s="869"/>
      <c r="P20" s="869"/>
      <c r="Q20" s="883"/>
      <c r="T20" s="869"/>
      <c r="U20" s="887" t="s">
        <v>618</v>
      </c>
      <c r="W20" s="887" t="s">
        <v>277</v>
      </c>
      <c r="Y20" s="887" t="s">
        <v>274</v>
      </c>
      <c r="Z20" s="887" t="s">
        <v>542</v>
      </c>
      <c r="AA20" s="888" t="s">
        <v>511</v>
      </c>
      <c r="AB20" s="888" t="s">
        <v>606</v>
      </c>
      <c r="AC20" s="890"/>
      <c r="AD20" s="890"/>
      <c r="AE20" s="890"/>
      <c r="AF20" s="892"/>
      <c r="AK20" s="893" t="str">
        <f t="shared" si="8"/>
        <v>S</v>
      </c>
    </row>
    <row r="21" spans="1:37" ht="13.5" customHeight="1">
      <c r="A21" s="873" t="s">
        <v>378</v>
      </c>
      <c r="B21" s="876"/>
      <c r="C21" s="869" t="str">
        <f t="shared" si="0"/>
        <v/>
      </c>
      <c r="D21" s="869" t="str">
        <f t="shared" si="4"/>
        <v/>
      </c>
      <c r="F21" s="881" t="s">
        <v>226</v>
      </c>
      <c r="G21" s="882"/>
      <c r="H21" s="869" t="str">
        <f t="shared" si="1"/>
        <v/>
      </c>
      <c r="I21" s="869" t="str">
        <f t="shared" si="5"/>
        <v>一般会計</v>
      </c>
      <c r="K21" s="869"/>
      <c r="L21" s="869"/>
      <c r="O21" s="869"/>
      <c r="P21" s="869"/>
      <c r="Q21" s="883"/>
      <c r="T21" s="869"/>
      <c r="U21" s="887" t="s">
        <v>620</v>
      </c>
      <c r="W21" s="887" t="s">
        <v>102</v>
      </c>
      <c r="Y21" s="887" t="s">
        <v>325</v>
      </c>
      <c r="Z21" s="887" t="s">
        <v>361</v>
      </c>
      <c r="AA21" s="888" t="s">
        <v>338</v>
      </c>
      <c r="AB21" s="888" t="s">
        <v>607</v>
      </c>
      <c r="AC21" s="890"/>
      <c r="AD21" s="890"/>
      <c r="AE21" s="890"/>
      <c r="AF21" s="892"/>
      <c r="AK21" s="893" t="str">
        <f t="shared" si="8"/>
        <v>T</v>
      </c>
    </row>
    <row r="22" spans="1:37" ht="13.5" customHeight="1">
      <c r="A22" s="873" t="s">
        <v>379</v>
      </c>
      <c r="B22" s="876"/>
      <c r="C22" s="869" t="str">
        <f t="shared" si="0"/>
        <v/>
      </c>
      <c r="D22" s="869" t="str">
        <f t="shared" si="4"/>
        <v/>
      </c>
      <c r="F22" s="881" t="s">
        <v>142</v>
      </c>
      <c r="G22" s="882"/>
      <c r="H22" s="869" t="str">
        <f t="shared" si="1"/>
        <v/>
      </c>
      <c r="I22" s="869" t="str">
        <f t="shared" si="5"/>
        <v>一般会計</v>
      </c>
      <c r="K22" s="869"/>
      <c r="L22" s="869"/>
      <c r="O22" s="869"/>
      <c r="P22" s="869"/>
      <c r="Q22" s="883"/>
      <c r="T22" s="869"/>
      <c r="U22" s="887" t="s">
        <v>621</v>
      </c>
      <c r="W22" s="887" t="s">
        <v>278</v>
      </c>
      <c r="Y22" s="887" t="s">
        <v>454</v>
      </c>
      <c r="Z22" s="887" t="s">
        <v>543</v>
      </c>
      <c r="AA22" s="888" t="s">
        <v>95</v>
      </c>
      <c r="AB22" s="888" t="s">
        <v>387</v>
      </c>
      <c r="AC22" s="890"/>
      <c r="AD22" s="890"/>
      <c r="AE22" s="890"/>
      <c r="AF22" s="892"/>
      <c r="AK22" s="893" t="str">
        <f t="shared" si="8"/>
        <v>U</v>
      </c>
    </row>
    <row r="23" spans="1:37" ht="13.5" customHeight="1">
      <c r="A23" s="873" t="s">
        <v>380</v>
      </c>
      <c r="B23" s="876"/>
      <c r="C23" s="869" t="str">
        <f t="shared" si="0"/>
        <v/>
      </c>
      <c r="D23" s="869" t="str">
        <f t="shared" si="4"/>
        <v/>
      </c>
      <c r="F23" s="881" t="s">
        <v>147</v>
      </c>
      <c r="G23" s="882"/>
      <c r="H23" s="869" t="str">
        <f t="shared" si="1"/>
        <v/>
      </c>
      <c r="I23" s="869" t="str">
        <f t="shared" si="5"/>
        <v>一般会計</v>
      </c>
      <c r="K23" s="869"/>
      <c r="L23" s="869"/>
      <c r="O23" s="869"/>
      <c r="P23" s="869"/>
      <c r="Q23" s="883"/>
      <c r="T23" s="869"/>
      <c r="U23" s="887" t="s">
        <v>580</v>
      </c>
      <c r="W23" s="887" t="s">
        <v>632</v>
      </c>
      <c r="Y23" s="887" t="s">
        <v>455</v>
      </c>
      <c r="Z23" s="887" t="s">
        <v>545</v>
      </c>
      <c r="AA23" s="888" t="s">
        <v>512</v>
      </c>
      <c r="AB23" s="888" t="s">
        <v>93</v>
      </c>
      <c r="AC23" s="890"/>
      <c r="AD23" s="890"/>
      <c r="AE23" s="890"/>
      <c r="AF23" s="892"/>
      <c r="AK23" s="893" t="str">
        <f t="shared" si="8"/>
        <v>V</v>
      </c>
    </row>
    <row r="24" spans="1:37" ht="13.5" customHeight="1">
      <c r="A24" s="873" t="s">
        <v>439</v>
      </c>
      <c r="B24" s="876"/>
      <c r="C24" s="869" t="str">
        <f t="shared" si="0"/>
        <v/>
      </c>
      <c r="D24" s="869" t="str">
        <f t="shared" si="4"/>
        <v/>
      </c>
      <c r="F24" s="881" t="s">
        <v>399</v>
      </c>
      <c r="G24" s="882"/>
      <c r="H24" s="869" t="str">
        <f t="shared" si="1"/>
        <v/>
      </c>
      <c r="I24" s="869" t="str">
        <f t="shared" si="5"/>
        <v>一般会計</v>
      </c>
      <c r="K24" s="869"/>
      <c r="L24" s="869"/>
      <c r="O24" s="869"/>
      <c r="P24" s="869"/>
      <c r="Q24" s="883"/>
      <c r="T24" s="869"/>
      <c r="U24" s="887" t="s">
        <v>622</v>
      </c>
      <c r="Y24" s="887" t="s">
        <v>456</v>
      </c>
      <c r="Z24" s="887" t="s">
        <v>342</v>
      </c>
      <c r="AA24" s="888" t="s">
        <v>513</v>
      </c>
      <c r="AB24" s="888" t="s">
        <v>608</v>
      </c>
      <c r="AC24" s="890"/>
      <c r="AD24" s="890"/>
      <c r="AE24" s="890"/>
      <c r="AF24" s="892"/>
      <c r="AK24" s="893" t="str">
        <f t="shared" si="8"/>
        <v>W</v>
      </c>
    </row>
    <row r="25" spans="1:37" ht="13.5" customHeight="1">
      <c r="A25" s="874"/>
      <c r="B25" s="877"/>
      <c r="F25" s="881" t="s">
        <v>227</v>
      </c>
      <c r="G25" s="882"/>
      <c r="H25" s="869" t="str">
        <f t="shared" si="1"/>
        <v/>
      </c>
      <c r="I25" s="869" t="str">
        <f t="shared" si="5"/>
        <v>一般会計</v>
      </c>
      <c r="K25" s="869"/>
      <c r="L25" s="869"/>
      <c r="O25" s="869"/>
      <c r="P25" s="869"/>
      <c r="Q25" s="883"/>
      <c r="T25" s="869"/>
      <c r="U25" s="887" t="s">
        <v>623</v>
      </c>
      <c r="Y25" s="887" t="s">
        <v>457</v>
      </c>
      <c r="Z25" s="887" t="s">
        <v>546</v>
      </c>
      <c r="AA25" s="888" t="s">
        <v>514</v>
      </c>
      <c r="AB25" s="888" t="s">
        <v>609</v>
      </c>
      <c r="AC25" s="890"/>
      <c r="AD25" s="890"/>
      <c r="AE25" s="890"/>
      <c r="AF25" s="892"/>
      <c r="AK25" s="893" t="str">
        <f t="shared" si="8"/>
        <v>X</v>
      </c>
    </row>
    <row r="26" spans="1:37" ht="13.5" customHeight="1">
      <c r="A26" s="875"/>
      <c r="B26" s="878"/>
      <c r="F26" s="881" t="s">
        <v>228</v>
      </c>
      <c r="G26" s="882"/>
      <c r="H26" s="869" t="str">
        <f t="shared" si="1"/>
        <v/>
      </c>
      <c r="I26" s="869" t="str">
        <f t="shared" si="5"/>
        <v>一般会計</v>
      </c>
      <c r="K26" s="869"/>
      <c r="L26" s="869"/>
      <c r="O26" s="869"/>
      <c r="P26" s="869"/>
      <c r="Q26" s="883"/>
      <c r="T26" s="869"/>
      <c r="U26" s="887" t="s">
        <v>624</v>
      </c>
      <c r="Y26" s="887" t="s">
        <v>459</v>
      </c>
      <c r="Z26" s="887" t="s">
        <v>75</v>
      </c>
      <c r="AA26" s="888" t="s">
        <v>515</v>
      </c>
      <c r="AB26" s="888" t="s">
        <v>573</v>
      </c>
      <c r="AC26" s="890"/>
      <c r="AD26" s="890"/>
      <c r="AE26" s="890"/>
      <c r="AF26" s="892"/>
      <c r="AK26" s="893" t="str">
        <f t="shared" si="8"/>
        <v>Y</v>
      </c>
    </row>
    <row r="27" spans="1:37" ht="13.5" customHeight="1">
      <c r="A27" s="869" t="str">
        <f>IF(D24="","-",D24)</f>
        <v>-</v>
      </c>
      <c r="B27" s="869"/>
      <c r="F27" s="881" t="s">
        <v>231</v>
      </c>
      <c r="G27" s="882"/>
      <c r="H27" s="869" t="str">
        <f t="shared" si="1"/>
        <v/>
      </c>
      <c r="I27" s="869" t="str">
        <f t="shared" si="5"/>
        <v>一般会計</v>
      </c>
      <c r="K27" s="869"/>
      <c r="L27" s="869"/>
      <c r="O27" s="869"/>
      <c r="P27" s="869"/>
      <c r="Q27" s="883"/>
      <c r="T27" s="869"/>
      <c r="U27" s="887" t="s">
        <v>209</v>
      </c>
      <c r="Y27" s="887" t="s">
        <v>460</v>
      </c>
      <c r="Z27" s="887" t="s">
        <v>16</v>
      </c>
      <c r="AA27" s="888" t="s">
        <v>283</v>
      </c>
      <c r="AB27" s="888" t="s">
        <v>610</v>
      </c>
      <c r="AC27" s="890"/>
      <c r="AD27" s="890"/>
      <c r="AE27" s="890"/>
      <c r="AF27" s="892"/>
      <c r="AK27" s="893" t="str">
        <f t="shared" si="8"/>
        <v>Z</v>
      </c>
    </row>
    <row r="28" spans="1:37" ht="13.5" customHeight="1">
      <c r="B28" s="869"/>
      <c r="F28" s="881" t="s">
        <v>233</v>
      </c>
      <c r="G28" s="882"/>
      <c r="H28" s="869" t="str">
        <f t="shared" si="1"/>
        <v/>
      </c>
      <c r="I28" s="869" t="str">
        <f t="shared" si="5"/>
        <v>一般会計</v>
      </c>
      <c r="K28" s="869"/>
      <c r="L28" s="869"/>
      <c r="O28" s="869"/>
      <c r="P28" s="869"/>
      <c r="Q28" s="883"/>
      <c r="T28" s="869"/>
      <c r="U28" s="887" t="s">
        <v>626</v>
      </c>
      <c r="Y28" s="887" t="s">
        <v>448</v>
      </c>
      <c r="Z28" s="887" t="s">
        <v>547</v>
      </c>
      <c r="AA28" s="888" t="s">
        <v>516</v>
      </c>
      <c r="AB28" s="888" t="s">
        <v>13</v>
      </c>
      <c r="AC28" s="890"/>
      <c r="AD28" s="890"/>
      <c r="AE28" s="890"/>
      <c r="AF28" s="892"/>
      <c r="AK28" s="893" t="s">
        <v>298</v>
      </c>
    </row>
    <row r="29" spans="1:37" ht="13.5" customHeight="1">
      <c r="A29" s="869"/>
      <c r="B29" s="869"/>
      <c r="F29" s="881" t="s">
        <v>219</v>
      </c>
      <c r="G29" s="882"/>
      <c r="H29" s="869" t="str">
        <f t="shared" si="1"/>
        <v/>
      </c>
      <c r="I29" s="869" t="str">
        <f t="shared" si="5"/>
        <v>一般会計</v>
      </c>
      <c r="K29" s="869"/>
      <c r="L29" s="869"/>
      <c r="O29" s="869"/>
      <c r="P29" s="869"/>
      <c r="Q29" s="883"/>
      <c r="T29" s="869"/>
      <c r="U29" s="887" t="s">
        <v>627</v>
      </c>
      <c r="Y29" s="887" t="s">
        <v>326</v>
      </c>
      <c r="Z29" s="887" t="s">
        <v>548</v>
      </c>
      <c r="AA29" s="888" t="s">
        <v>517</v>
      </c>
      <c r="AB29" s="888" t="s">
        <v>420</v>
      </c>
      <c r="AC29" s="890"/>
      <c r="AD29" s="890"/>
      <c r="AE29" s="890"/>
      <c r="AF29" s="892"/>
      <c r="AK29" s="893" t="str">
        <f t="shared" ref="AK29:AK49" si="9">CHAR(CODE(AK28)+1)</f>
        <v>b</v>
      </c>
    </row>
    <row r="30" spans="1:37" ht="13.5" customHeight="1">
      <c r="A30" s="869"/>
      <c r="B30" s="869"/>
      <c r="F30" s="881" t="s">
        <v>137</v>
      </c>
      <c r="G30" s="882"/>
      <c r="H30" s="869" t="str">
        <f t="shared" si="1"/>
        <v/>
      </c>
      <c r="I30" s="869" t="str">
        <f t="shared" si="5"/>
        <v>一般会計</v>
      </c>
      <c r="K30" s="869"/>
      <c r="L30" s="869"/>
      <c r="O30" s="869"/>
      <c r="P30" s="869"/>
      <c r="Q30" s="883"/>
      <c r="T30" s="869"/>
      <c r="U30" s="887" t="s">
        <v>628</v>
      </c>
      <c r="Y30" s="887" t="s">
        <v>392</v>
      </c>
      <c r="Z30" s="887" t="s">
        <v>127</v>
      </c>
      <c r="AA30" s="888" t="s">
        <v>519</v>
      </c>
      <c r="AB30" s="888" t="s">
        <v>611</v>
      </c>
      <c r="AC30" s="890"/>
      <c r="AD30" s="890"/>
      <c r="AE30" s="890"/>
      <c r="AF30" s="892"/>
      <c r="AK30" s="893" t="str">
        <f t="shared" si="9"/>
        <v>c</v>
      </c>
    </row>
    <row r="31" spans="1:37" ht="13.5" customHeight="1">
      <c r="A31" s="869"/>
      <c r="B31" s="869"/>
      <c r="F31" s="881" t="s">
        <v>192</v>
      </c>
      <c r="G31" s="882"/>
      <c r="H31" s="869" t="str">
        <f t="shared" si="1"/>
        <v/>
      </c>
      <c r="I31" s="869" t="str">
        <f t="shared" si="5"/>
        <v>一般会計</v>
      </c>
      <c r="K31" s="869"/>
      <c r="L31" s="869"/>
      <c r="O31" s="869"/>
      <c r="P31" s="869"/>
      <c r="Q31" s="883"/>
      <c r="T31" s="869"/>
      <c r="U31" s="887" t="s">
        <v>123</v>
      </c>
      <c r="Y31" s="887" t="s">
        <v>63</v>
      </c>
      <c r="Z31" s="887" t="s">
        <v>550</v>
      </c>
      <c r="AA31" s="888" t="s">
        <v>478</v>
      </c>
      <c r="AB31" s="888" t="s">
        <v>554</v>
      </c>
      <c r="AC31" s="890"/>
      <c r="AD31" s="890"/>
      <c r="AE31" s="890"/>
      <c r="AF31" s="892"/>
      <c r="AK31" s="893" t="str">
        <f t="shared" si="9"/>
        <v>d</v>
      </c>
    </row>
    <row r="32" spans="1:37" ht="13.5" customHeight="1">
      <c r="A32" s="869"/>
      <c r="B32" s="869"/>
      <c r="F32" s="881" t="s">
        <v>372</v>
      </c>
      <c r="G32" s="882"/>
      <c r="H32" s="869" t="str">
        <f t="shared" si="1"/>
        <v/>
      </c>
      <c r="I32" s="869" t="str">
        <f t="shared" si="5"/>
        <v>一般会計</v>
      </c>
      <c r="K32" s="869"/>
      <c r="L32" s="869"/>
      <c r="O32" s="869"/>
      <c r="P32" s="869"/>
      <c r="Q32" s="883"/>
      <c r="T32" s="869"/>
      <c r="U32" s="887" t="s">
        <v>30</v>
      </c>
      <c r="Y32" s="887" t="s">
        <v>294</v>
      </c>
      <c r="Z32" s="887" t="s">
        <v>551</v>
      </c>
      <c r="AA32" s="888" t="s">
        <v>35</v>
      </c>
      <c r="AB32" s="888" t="s">
        <v>35</v>
      </c>
      <c r="AC32" s="890"/>
      <c r="AD32" s="890"/>
      <c r="AE32" s="890"/>
      <c r="AF32" s="892"/>
      <c r="AK32" s="893" t="str">
        <f t="shared" si="9"/>
        <v>e</v>
      </c>
    </row>
    <row r="33" spans="1:37" ht="13.5" customHeight="1">
      <c r="A33" s="869"/>
      <c r="B33" s="869"/>
      <c r="F33" s="881" t="s">
        <v>358</v>
      </c>
      <c r="G33" s="882"/>
      <c r="H33" s="869" t="str">
        <f t="shared" si="1"/>
        <v/>
      </c>
      <c r="I33" s="869" t="str">
        <f t="shared" si="5"/>
        <v>一般会計</v>
      </c>
      <c r="K33" s="869"/>
      <c r="L33" s="869"/>
      <c r="O33" s="869"/>
      <c r="P33" s="869"/>
      <c r="Q33" s="883"/>
      <c r="T33" s="869"/>
      <c r="U33" s="887" t="s">
        <v>605</v>
      </c>
      <c r="Y33" s="887" t="s">
        <v>461</v>
      </c>
      <c r="Z33" s="887" t="s">
        <v>544</v>
      </c>
      <c r="AA33" s="889"/>
      <c r="AB33" s="890"/>
      <c r="AC33" s="890"/>
      <c r="AD33" s="890"/>
      <c r="AE33" s="890"/>
      <c r="AF33" s="892"/>
      <c r="AK33" s="893" t="str">
        <f t="shared" si="9"/>
        <v>f</v>
      </c>
    </row>
    <row r="34" spans="1:37" ht="13.5" customHeight="1">
      <c r="A34" s="869"/>
      <c r="B34" s="869"/>
      <c r="F34" s="881" t="s">
        <v>373</v>
      </c>
      <c r="G34" s="882"/>
      <c r="H34" s="869" t="str">
        <f t="shared" si="1"/>
        <v/>
      </c>
      <c r="I34" s="869" t="str">
        <f t="shared" si="5"/>
        <v>一般会計</v>
      </c>
      <c r="K34" s="869"/>
      <c r="L34" s="869"/>
      <c r="O34" s="869"/>
      <c r="P34" s="869"/>
      <c r="Q34" s="883"/>
      <c r="T34" s="869"/>
      <c r="U34" s="887" t="s">
        <v>629</v>
      </c>
      <c r="Y34" s="887" t="s">
        <v>355</v>
      </c>
      <c r="Z34" s="887" t="s">
        <v>185</v>
      </c>
      <c r="AB34" s="890"/>
      <c r="AC34" s="890"/>
      <c r="AD34" s="890"/>
      <c r="AE34" s="890"/>
      <c r="AF34" s="892"/>
      <c r="AK34" s="893" t="str">
        <f t="shared" si="9"/>
        <v>g</v>
      </c>
    </row>
    <row r="35" spans="1:37" ht="13.5" customHeight="1">
      <c r="A35" s="869"/>
      <c r="B35" s="869"/>
      <c r="F35" s="881" t="s">
        <v>375</v>
      </c>
      <c r="G35" s="882"/>
      <c r="H35" s="869" t="str">
        <f t="shared" si="1"/>
        <v/>
      </c>
      <c r="I35" s="869" t="str">
        <f t="shared" si="5"/>
        <v>一般会計</v>
      </c>
      <c r="K35" s="869"/>
      <c r="L35" s="869"/>
      <c r="O35" s="869"/>
      <c r="P35" s="869"/>
      <c r="Q35" s="883"/>
      <c r="T35" s="869"/>
      <c r="Y35" s="887" t="s">
        <v>462</v>
      </c>
      <c r="Z35" s="887" t="s">
        <v>552</v>
      </c>
      <c r="AC35" s="890"/>
      <c r="AF35" s="892"/>
      <c r="AK35" s="893" t="str">
        <f t="shared" si="9"/>
        <v>h</v>
      </c>
    </row>
    <row r="36" spans="1:37" ht="13.5" customHeight="1">
      <c r="A36" s="869"/>
      <c r="B36" s="869"/>
      <c r="F36" s="881" t="s">
        <v>377</v>
      </c>
      <c r="G36" s="882"/>
      <c r="H36" s="869" t="str">
        <f t="shared" si="1"/>
        <v/>
      </c>
      <c r="I36" s="869" t="str">
        <f t="shared" si="5"/>
        <v>一般会計</v>
      </c>
      <c r="K36" s="869"/>
      <c r="L36" s="869"/>
      <c r="O36" s="869"/>
      <c r="P36" s="869"/>
      <c r="Q36" s="883"/>
      <c r="T36" s="869"/>
      <c r="U36" s="887" t="s">
        <v>630</v>
      </c>
      <c r="Y36" s="887" t="s">
        <v>463</v>
      </c>
      <c r="Z36" s="887" t="s">
        <v>395</v>
      </c>
      <c r="AF36" s="892"/>
      <c r="AK36" s="893" t="str">
        <f t="shared" si="9"/>
        <v>i</v>
      </c>
    </row>
    <row r="37" spans="1:37" ht="13.5" customHeight="1">
      <c r="A37" s="869"/>
      <c r="B37" s="869"/>
      <c r="F37" s="869"/>
      <c r="G37" s="883"/>
      <c r="H37" s="869" t="str">
        <f t="shared" si="1"/>
        <v/>
      </c>
      <c r="I37" s="869" t="str">
        <f t="shared" si="5"/>
        <v>一般会計</v>
      </c>
      <c r="K37" s="869"/>
      <c r="L37" s="869"/>
      <c r="O37" s="869"/>
      <c r="P37" s="869"/>
      <c r="Q37" s="883"/>
      <c r="T37" s="869"/>
      <c r="U37" s="887"/>
      <c r="Y37" s="887" t="s">
        <v>466</v>
      </c>
      <c r="Z37" s="887" t="s">
        <v>553</v>
      </c>
      <c r="AF37" s="892"/>
      <c r="AK37" s="893" t="str">
        <f t="shared" si="9"/>
        <v>j</v>
      </c>
    </row>
    <row r="38" spans="1:37">
      <c r="A38" s="869"/>
      <c r="B38" s="869"/>
      <c r="F38" s="869"/>
      <c r="G38" s="883"/>
      <c r="K38" s="869"/>
      <c r="L38" s="869"/>
      <c r="O38" s="869"/>
      <c r="P38" s="869"/>
      <c r="Q38" s="883"/>
      <c r="T38" s="869"/>
      <c r="U38" s="887" t="s">
        <v>386</v>
      </c>
      <c r="Y38" s="887" t="s">
        <v>447</v>
      </c>
      <c r="Z38" s="887" t="s">
        <v>555</v>
      </c>
      <c r="AF38" s="892"/>
      <c r="AK38" s="893" t="str">
        <f t="shared" si="9"/>
        <v>k</v>
      </c>
    </row>
    <row r="39" spans="1:37">
      <c r="A39" s="869"/>
      <c r="B39" s="869"/>
      <c r="F39" s="869" t="str">
        <f>I37</f>
        <v>一般会計</v>
      </c>
      <c r="G39" s="883"/>
      <c r="K39" s="869"/>
      <c r="L39" s="869"/>
      <c r="O39" s="869"/>
      <c r="P39" s="869"/>
      <c r="Q39" s="883"/>
      <c r="T39" s="869"/>
      <c r="U39" s="887" t="s">
        <v>436</v>
      </c>
      <c r="Y39" s="887" t="s">
        <v>467</v>
      </c>
      <c r="Z39" s="887" t="s">
        <v>434</v>
      </c>
      <c r="AF39" s="892"/>
      <c r="AK39" s="893" t="str">
        <f t="shared" si="9"/>
        <v>l</v>
      </c>
    </row>
    <row r="40" spans="1:37">
      <c r="A40" s="869"/>
      <c r="B40" s="869"/>
      <c r="F40" s="869"/>
      <c r="G40" s="883"/>
      <c r="K40" s="869"/>
      <c r="L40" s="869"/>
      <c r="O40" s="869"/>
      <c r="P40" s="869"/>
      <c r="Q40" s="883"/>
      <c r="T40" s="869"/>
      <c r="Y40" s="887" t="s">
        <v>469</v>
      </c>
      <c r="Z40" s="887" t="s">
        <v>556</v>
      </c>
      <c r="AF40" s="892"/>
      <c r="AK40" s="893" t="str">
        <f t="shared" si="9"/>
        <v>m</v>
      </c>
    </row>
    <row r="41" spans="1:37">
      <c r="A41" s="869"/>
      <c r="B41" s="869"/>
      <c r="F41" s="869"/>
      <c r="G41" s="883"/>
      <c r="K41" s="869"/>
      <c r="L41" s="869"/>
      <c r="O41" s="869"/>
      <c r="P41" s="869"/>
      <c r="Q41" s="883"/>
      <c r="T41" s="869"/>
      <c r="Y41" s="887" t="s">
        <v>299</v>
      </c>
      <c r="Z41" s="887" t="s">
        <v>486</v>
      </c>
      <c r="AF41" s="892"/>
      <c r="AK41" s="893" t="str">
        <f t="shared" si="9"/>
        <v>n</v>
      </c>
    </row>
    <row r="42" spans="1:37">
      <c r="A42" s="869"/>
      <c r="B42" s="869"/>
      <c r="F42" s="869"/>
      <c r="G42" s="883"/>
      <c r="K42" s="869"/>
      <c r="L42" s="869"/>
      <c r="O42" s="869"/>
      <c r="P42" s="869"/>
      <c r="Q42" s="883"/>
      <c r="T42" s="869"/>
      <c r="Y42" s="887" t="s">
        <v>470</v>
      </c>
      <c r="Z42" s="887" t="s">
        <v>558</v>
      </c>
      <c r="AF42" s="892"/>
      <c r="AK42" s="893" t="str">
        <f t="shared" si="9"/>
        <v>o</v>
      </c>
    </row>
    <row r="43" spans="1:37">
      <c r="A43" s="869"/>
      <c r="B43" s="869"/>
      <c r="F43" s="869"/>
      <c r="G43" s="883"/>
      <c r="K43" s="869"/>
      <c r="L43" s="869"/>
      <c r="O43" s="869"/>
      <c r="P43" s="869"/>
      <c r="Q43" s="883"/>
      <c r="T43" s="869"/>
      <c r="Y43" s="887" t="s">
        <v>471</v>
      </c>
      <c r="Z43" s="887" t="s">
        <v>559</v>
      </c>
      <c r="AF43" s="892"/>
      <c r="AK43" s="893" t="str">
        <f t="shared" si="9"/>
        <v>p</v>
      </c>
    </row>
    <row r="44" spans="1:37">
      <c r="A44" s="869"/>
      <c r="B44" s="869"/>
      <c r="F44" s="869"/>
      <c r="G44" s="883"/>
      <c r="K44" s="869"/>
      <c r="L44" s="869"/>
      <c r="O44" s="869"/>
      <c r="P44" s="869"/>
      <c r="Q44" s="883"/>
      <c r="T44" s="869"/>
      <c r="Y44" s="887" t="s">
        <v>472</v>
      </c>
      <c r="Z44" s="887" t="s">
        <v>42</v>
      </c>
      <c r="AF44" s="892"/>
      <c r="AK44" s="893" t="str">
        <f t="shared" si="9"/>
        <v>q</v>
      </c>
    </row>
    <row r="45" spans="1:37">
      <c r="A45" s="869"/>
      <c r="B45" s="869"/>
      <c r="F45" s="869"/>
      <c r="G45" s="883"/>
      <c r="K45" s="869"/>
      <c r="L45" s="869"/>
      <c r="O45" s="869"/>
      <c r="P45" s="869"/>
      <c r="Q45" s="883"/>
      <c r="T45" s="869"/>
      <c r="Y45" s="887" t="s">
        <v>281</v>
      </c>
      <c r="Z45" s="887" t="s">
        <v>560</v>
      </c>
      <c r="AF45" s="892"/>
      <c r="AK45" s="893" t="str">
        <f t="shared" si="9"/>
        <v>r</v>
      </c>
    </row>
    <row r="46" spans="1:37">
      <c r="A46" s="869"/>
      <c r="B46" s="869"/>
      <c r="F46" s="869"/>
      <c r="G46" s="883"/>
      <c r="K46" s="869"/>
      <c r="L46" s="869"/>
      <c r="O46" s="869"/>
      <c r="P46" s="869"/>
      <c r="Q46" s="883"/>
      <c r="T46" s="869"/>
      <c r="Y46" s="887" t="s">
        <v>353</v>
      </c>
      <c r="Z46" s="887" t="s">
        <v>73</v>
      </c>
      <c r="AF46" s="892"/>
      <c r="AK46" s="893" t="str">
        <f t="shared" si="9"/>
        <v>s</v>
      </c>
    </row>
    <row r="47" spans="1:37">
      <c r="A47" s="869"/>
      <c r="B47" s="869"/>
      <c r="F47" s="869"/>
      <c r="G47" s="883"/>
      <c r="K47" s="869"/>
      <c r="L47" s="869"/>
      <c r="O47" s="869"/>
      <c r="P47" s="869"/>
      <c r="Q47" s="883"/>
      <c r="T47" s="869"/>
      <c r="Y47" s="887" t="s">
        <v>232</v>
      </c>
      <c r="Z47" s="887" t="s">
        <v>561</v>
      </c>
      <c r="AF47" s="892"/>
      <c r="AK47" s="893" t="str">
        <f t="shared" si="9"/>
        <v>t</v>
      </c>
    </row>
    <row r="48" spans="1:37">
      <c r="A48" s="869"/>
      <c r="B48" s="869"/>
      <c r="F48" s="869"/>
      <c r="G48" s="883"/>
      <c r="K48" s="869"/>
      <c r="L48" s="869"/>
      <c r="O48" s="869"/>
      <c r="P48" s="869"/>
      <c r="Q48" s="883"/>
      <c r="T48" s="869"/>
      <c r="Y48" s="887" t="s">
        <v>53</v>
      </c>
      <c r="Z48" s="887" t="s">
        <v>562</v>
      </c>
      <c r="AF48" s="892"/>
      <c r="AK48" s="893" t="str">
        <f t="shared" si="9"/>
        <v>u</v>
      </c>
    </row>
    <row r="49" spans="1:37">
      <c r="A49" s="869"/>
      <c r="B49" s="869"/>
      <c r="F49" s="869"/>
      <c r="G49" s="883"/>
      <c r="K49" s="869"/>
      <c r="L49" s="869"/>
      <c r="O49" s="869"/>
      <c r="P49" s="869"/>
      <c r="Q49" s="883"/>
      <c r="T49" s="869"/>
      <c r="Y49" s="887" t="s">
        <v>473</v>
      </c>
      <c r="Z49" s="887" t="s">
        <v>259</v>
      </c>
      <c r="AF49" s="892"/>
      <c r="AK49" s="893" t="str">
        <f t="shared" si="9"/>
        <v>v</v>
      </c>
    </row>
    <row r="50" spans="1:37">
      <c r="A50" s="869"/>
      <c r="B50" s="869"/>
      <c r="F50" s="869"/>
      <c r="G50" s="883"/>
      <c r="K50" s="869"/>
      <c r="L50" s="869"/>
      <c r="O50" s="869"/>
      <c r="P50" s="869"/>
      <c r="Q50" s="883"/>
      <c r="T50" s="869"/>
      <c r="Y50" s="887" t="s">
        <v>475</v>
      </c>
      <c r="Z50" s="887" t="s">
        <v>563</v>
      </c>
      <c r="AF50" s="892"/>
    </row>
    <row r="51" spans="1:37">
      <c r="A51" s="869"/>
      <c r="B51" s="869"/>
      <c r="F51" s="869"/>
      <c r="G51" s="883"/>
      <c r="K51" s="869"/>
      <c r="L51" s="869"/>
      <c r="O51" s="869"/>
      <c r="P51" s="869"/>
      <c r="Q51" s="883"/>
      <c r="T51" s="869"/>
      <c r="Y51" s="887" t="s">
        <v>476</v>
      </c>
      <c r="Z51" s="887" t="s">
        <v>479</v>
      </c>
      <c r="AF51" s="892"/>
    </row>
    <row r="52" spans="1:37">
      <c r="A52" s="869"/>
      <c r="B52" s="869"/>
      <c r="F52" s="869"/>
      <c r="G52" s="883"/>
      <c r="K52" s="869"/>
      <c r="L52" s="869"/>
      <c r="O52" s="869"/>
      <c r="P52" s="869"/>
      <c r="Q52" s="883"/>
      <c r="T52" s="869"/>
      <c r="Y52" s="887" t="s">
        <v>477</v>
      </c>
      <c r="Z52" s="887" t="s">
        <v>564</v>
      </c>
      <c r="AF52" s="892"/>
    </row>
    <row r="53" spans="1:37">
      <c r="A53" s="869"/>
      <c r="B53" s="869"/>
      <c r="F53" s="869"/>
      <c r="G53" s="883"/>
      <c r="K53" s="869"/>
      <c r="L53" s="869"/>
      <c r="O53" s="869"/>
      <c r="P53" s="869"/>
      <c r="Q53" s="883"/>
      <c r="T53" s="869"/>
      <c r="Y53" s="887" t="s">
        <v>286</v>
      </c>
      <c r="Z53" s="887" t="s">
        <v>237</v>
      </c>
      <c r="AF53" s="892"/>
    </row>
    <row r="54" spans="1:37">
      <c r="A54" s="869"/>
      <c r="B54" s="869"/>
      <c r="F54" s="869"/>
      <c r="G54" s="883"/>
      <c r="K54" s="869"/>
      <c r="L54" s="869"/>
      <c r="O54" s="869"/>
      <c r="P54" s="875"/>
      <c r="Q54" s="883"/>
      <c r="T54" s="869"/>
      <c r="Y54" s="887" t="s">
        <v>302</v>
      </c>
      <c r="Z54" s="887" t="s">
        <v>565</v>
      </c>
      <c r="AF54" s="892"/>
    </row>
    <row r="55" spans="1:37">
      <c r="A55" s="869"/>
      <c r="B55" s="869"/>
      <c r="F55" s="869"/>
      <c r="G55" s="883"/>
      <c r="K55" s="869"/>
      <c r="L55" s="869"/>
      <c r="O55" s="869"/>
      <c r="P55" s="869"/>
      <c r="Q55" s="883"/>
      <c r="T55" s="869"/>
      <c r="Y55" s="887" t="s">
        <v>480</v>
      </c>
      <c r="Z55" s="887" t="s">
        <v>25</v>
      </c>
      <c r="AF55" s="892"/>
    </row>
    <row r="56" spans="1:37">
      <c r="A56" s="869"/>
      <c r="B56" s="869"/>
      <c r="F56" s="869"/>
      <c r="G56" s="883"/>
      <c r="K56" s="869"/>
      <c r="L56" s="869"/>
      <c r="O56" s="869"/>
      <c r="P56" s="869"/>
      <c r="Q56" s="883"/>
      <c r="T56" s="869"/>
      <c r="Y56" s="887" t="s">
        <v>481</v>
      </c>
      <c r="Z56" s="887" t="s">
        <v>566</v>
      </c>
      <c r="AF56" s="892"/>
    </row>
    <row r="57" spans="1:37">
      <c r="A57" s="869"/>
      <c r="B57" s="869"/>
      <c r="F57" s="869"/>
      <c r="G57" s="883"/>
      <c r="K57" s="869"/>
      <c r="L57" s="869"/>
      <c r="O57" s="869"/>
      <c r="P57" s="869"/>
      <c r="Q57" s="883"/>
      <c r="T57" s="869"/>
      <c r="Y57" s="887" t="s">
        <v>482</v>
      </c>
      <c r="Z57" s="887" t="s">
        <v>45</v>
      </c>
      <c r="AF57" s="892"/>
    </row>
    <row r="58" spans="1:37">
      <c r="A58" s="869"/>
      <c r="B58" s="869"/>
      <c r="F58" s="869"/>
      <c r="G58" s="883"/>
      <c r="K58" s="869"/>
      <c r="L58" s="869"/>
      <c r="O58" s="869"/>
      <c r="P58" s="869"/>
      <c r="Q58" s="883"/>
      <c r="T58" s="869"/>
      <c r="Y58" s="887" t="s">
        <v>483</v>
      </c>
      <c r="Z58" s="887" t="s">
        <v>427</v>
      </c>
      <c r="AF58" s="892"/>
    </row>
    <row r="59" spans="1:37">
      <c r="A59" s="869"/>
      <c r="B59" s="869"/>
      <c r="F59" s="869"/>
      <c r="G59" s="883"/>
      <c r="K59" s="869"/>
      <c r="L59" s="869"/>
      <c r="O59" s="869"/>
      <c r="P59" s="869"/>
      <c r="Q59" s="883"/>
      <c r="T59" s="869"/>
      <c r="Y59" s="887" t="s">
        <v>484</v>
      </c>
      <c r="Z59" s="887" t="s">
        <v>567</v>
      </c>
      <c r="AF59" s="892"/>
    </row>
    <row r="60" spans="1:37">
      <c r="A60" s="869"/>
      <c r="B60" s="869"/>
      <c r="F60" s="869"/>
      <c r="G60" s="883"/>
      <c r="K60" s="869"/>
      <c r="L60" s="869"/>
      <c r="O60" s="869"/>
      <c r="P60" s="869"/>
      <c r="Q60" s="883"/>
      <c r="T60" s="869"/>
      <c r="Y60" s="887" t="s">
        <v>413</v>
      </c>
      <c r="Z60" s="887" t="s">
        <v>568</v>
      </c>
      <c r="AF60" s="892"/>
    </row>
    <row r="61" spans="1:37">
      <c r="A61" s="869"/>
      <c r="B61" s="869"/>
      <c r="F61" s="869"/>
      <c r="G61" s="883"/>
      <c r="K61" s="869"/>
      <c r="L61" s="869"/>
      <c r="O61" s="869"/>
      <c r="P61" s="869"/>
      <c r="Q61" s="883"/>
      <c r="T61" s="869"/>
      <c r="Y61" s="887" t="s">
        <v>36</v>
      </c>
      <c r="Z61" s="887" t="s">
        <v>109</v>
      </c>
      <c r="AF61" s="892"/>
    </row>
    <row r="62" spans="1:37">
      <c r="A62" s="869"/>
      <c r="B62" s="869"/>
      <c r="F62" s="869"/>
      <c r="G62" s="883"/>
      <c r="K62" s="869"/>
      <c r="L62" s="869"/>
      <c r="O62" s="869"/>
      <c r="P62" s="869"/>
      <c r="Q62" s="883"/>
      <c r="T62" s="869"/>
      <c r="Y62" s="887" t="s">
        <v>83</v>
      </c>
      <c r="Z62" s="887" t="s">
        <v>320</v>
      </c>
      <c r="AF62" s="892"/>
    </row>
    <row r="63" spans="1:37">
      <c r="A63" s="869"/>
      <c r="B63" s="869"/>
      <c r="F63" s="869"/>
      <c r="G63" s="883"/>
      <c r="K63" s="869"/>
      <c r="L63" s="869"/>
      <c r="O63" s="869"/>
      <c r="P63" s="869"/>
      <c r="Q63" s="883"/>
      <c r="T63" s="869"/>
      <c r="Y63" s="887" t="s">
        <v>247</v>
      </c>
      <c r="Z63" s="887" t="s">
        <v>569</v>
      </c>
      <c r="AF63" s="892"/>
    </row>
    <row r="64" spans="1:37">
      <c r="A64" s="869"/>
      <c r="B64" s="869"/>
      <c r="F64" s="869"/>
      <c r="G64" s="883"/>
      <c r="K64" s="869"/>
      <c r="L64" s="869"/>
      <c r="O64" s="869"/>
      <c r="P64" s="869"/>
      <c r="Q64" s="883"/>
      <c r="T64" s="869"/>
      <c r="Y64" s="887" t="s">
        <v>349</v>
      </c>
      <c r="Z64" s="887" t="s">
        <v>50</v>
      </c>
      <c r="AF64" s="892"/>
    </row>
    <row r="65" spans="1:32">
      <c r="A65" s="869"/>
      <c r="B65" s="869"/>
      <c r="F65" s="869"/>
      <c r="G65" s="883"/>
      <c r="K65" s="869"/>
      <c r="L65" s="869"/>
      <c r="O65" s="869"/>
      <c r="P65" s="869"/>
      <c r="Q65" s="883"/>
      <c r="T65" s="869"/>
      <c r="Y65" s="887" t="s">
        <v>485</v>
      </c>
      <c r="Z65" s="887" t="s">
        <v>571</v>
      </c>
      <c r="AF65" s="892"/>
    </row>
    <row r="66" spans="1:32">
      <c r="A66" s="869"/>
      <c r="B66" s="869"/>
      <c r="F66" s="869"/>
      <c r="G66" s="883"/>
      <c r="K66" s="869"/>
      <c r="L66" s="869"/>
      <c r="O66" s="869"/>
      <c r="P66" s="869"/>
      <c r="Q66" s="883"/>
      <c r="T66" s="869"/>
      <c r="Y66" s="887" t="s">
        <v>140</v>
      </c>
      <c r="Z66" s="887" t="s">
        <v>572</v>
      </c>
      <c r="AF66" s="892"/>
    </row>
    <row r="67" spans="1:32">
      <c r="A67" s="869"/>
      <c r="B67" s="869"/>
      <c r="F67" s="869"/>
      <c r="G67" s="883"/>
      <c r="K67" s="869"/>
      <c r="L67" s="869"/>
      <c r="O67" s="869"/>
      <c r="P67" s="869"/>
      <c r="Q67" s="883"/>
      <c r="T67" s="869"/>
      <c r="Y67" s="887" t="s">
        <v>487</v>
      </c>
      <c r="Z67" s="887" t="s">
        <v>22</v>
      </c>
      <c r="AF67" s="892"/>
    </row>
    <row r="68" spans="1:32">
      <c r="A68" s="869"/>
      <c r="B68" s="869"/>
      <c r="F68" s="869"/>
      <c r="G68" s="883"/>
      <c r="K68" s="869"/>
      <c r="L68" s="869"/>
      <c r="O68" s="869"/>
      <c r="P68" s="869"/>
      <c r="Q68" s="883"/>
      <c r="T68" s="869"/>
      <c r="Y68" s="887" t="s">
        <v>334</v>
      </c>
      <c r="Z68" s="887" t="s">
        <v>574</v>
      </c>
      <c r="AF68" s="892"/>
    </row>
    <row r="69" spans="1:32">
      <c r="A69" s="869"/>
      <c r="B69" s="869"/>
      <c r="F69" s="869"/>
      <c r="G69" s="883"/>
      <c r="K69" s="869"/>
      <c r="L69" s="869"/>
      <c r="O69" s="869"/>
      <c r="P69" s="869"/>
      <c r="Q69" s="883"/>
      <c r="T69" s="869"/>
      <c r="Y69" s="887" t="s">
        <v>429</v>
      </c>
      <c r="Z69" s="887" t="s">
        <v>575</v>
      </c>
      <c r="AF69" s="892"/>
    </row>
    <row r="70" spans="1:32">
      <c r="A70" s="869"/>
      <c r="B70" s="869"/>
      <c r="Y70" s="887" t="s">
        <v>121</v>
      </c>
      <c r="Z70" s="887" t="s">
        <v>576</v>
      </c>
    </row>
    <row r="71" spans="1:32">
      <c r="Y71" s="887" t="s">
        <v>488</v>
      </c>
      <c r="Z71" s="887" t="s">
        <v>177</v>
      </c>
    </row>
    <row r="72" spans="1:32">
      <c r="Y72" s="887" t="s">
        <v>489</v>
      </c>
      <c r="Z72" s="887" t="s">
        <v>503</v>
      </c>
    </row>
    <row r="73" spans="1:32">
      <c r="Y73" s="887" t="s">
        <v>465</v>
      </c>
      <c r="Z73" s="887" t="s">
        <v>578</v>
      </c>
    </row>
    <row r="74" spans="1:32">
      <c r="Y74" s="887" t="s">
        <v>351</v>
      </c>
      <c r="Z74" s="887" t="s">
        <v>241</v>
      </c>
    </row>
    <row r="75" spans="1:32">
      <c r="Y75" s="887" t="s">
        <v>409</v>
      </c>
      <c r="Z75" s="887" t="s">
        <v>579</v>
      </c>
    </row>
    <row r="76" spans="1:32">
      <c r="Y76" s="887" t="s">
        <v>490</v>
      </c>
      <c r="Z76" s="887" t="s">
        <v>582</v>
      </c>
    </row>
    <row r="77" spans="1:32">
      <c r="Y77" s="887" t="s">
        <v>491</v>
      </c>
      <c r="Z77" s="887" t="s">
        <v>394</v>
      </c>
    </row>
    <row r="78" spans="1:32">
      <c r="Y78" s="887" t="s">
        <v>474</v>
      </c>
      <c r="Z78" s="887" t="s">
        <v>583</v>
      </c>
    </row>
    <row r="79" spans="1:32">
      <c r="Y79" s="887" t="s">
        <v>492</v>
      </c>
      <c r="Z79" s="887" t="s">
        <v>557</v>
      </c>
    </row>
    <row r="80" spans="1:32">
      <c r="Y80" s="887" t="s">
        <v>494</v>
      </c>
      <c r="Z80" s="887" t="s">
        <v>577</v>
      </c>
    </row>
    <row r="81" spans="25:26">
      <c r="Y81" s="887" t="s">
        <v>106</v>
      </c>
      <c r="Z81" s="887" t="s">
        <v>269</v>
      </c>
    </row>
    <row r="82" spans="25:26">
      <c r="Y82" s="887" t="s">
        <v>370</v>
      </c>
      <c r="Z82" s="887" t="s">
        <v>584</v>
      </c>
    </row>
    <row r="83" spans="25:26">
      <c r="Y83" s="887" t="s">
        <v>183</v>
      </c>
      <c r="Z83" s="887" t="s">
        <v>223</v>
      </c>
    </row>
    <row r="84" spans="25:26">
      <c r="Y84" s="887" t="s">
        <v>495</v>
      </c>
      <c r="Z84" s="887" t="s">
        <v>229</v>
      </c>
    </row>
    <row r="85" spans="25:26">
      <c r="Y85" s="887" t="s">
        <v>496</v>
      </c>
      <c r="Z85" s="887" t="s">
        <v>586</v>
      </c>
    </row>
    <row r="86" spans="25:26">
      <c r="Y86" s="887" t="s">
        <v>497</v>
      </c>
      <c r="Z86" s="887" t="s">
        <v>587</v>
      </c>
    </row>
    <row r="87" spans="25:26">
      <c r="Y87" s="887" t="s">
        <v>499</v>
      </c>
      <c r="Z87" s="887" t="s">
        <v>588</v>
      </c>
    </row>
    <row r="88" spans="25:26">
      <c r="Y88" s="887" t="s">
        <v>500</v>
      </c>
      <c r="Z88" s="887" t="s">
        <v>589</v>
      </c>
    </row>
    <row r="89" spans="25:26">
      <c r="Y89" s="887" t="s">
        <v>340</v>
      </c>
      <c r="Z89" s="887" t="s">
        <v>590</v>
      </c>
    </row>
    <row r="90" spans="25:26">
      <c r="Y90" s="887" t="s">
        <v>502</v>
      </c>
      <c r="Z90" s="887" t="s">
        <v>591</v>
      </c>
    </row>
    <row r="91" spans="25:26">
      <c r="Y91" s="887" t="s">
        <v>244</v>
      </c>
      <c r="Z91" s="887" t="s">
        <v>592</v>
      </c>
    </row>
    <row r="92" spans="25:26">
      <c r="Y92" s="887" t="s">
        <v>468</v>
      </c>
      <c r="Z92" s="887" t="s">
        <v>524</v>
      </c>
    </row>
    <row r="93" spans="25:26">
      <c r="Y93" s="887" t="s">
        <v>357</v>
      </c>
      <c r="Z93" s="887" t="s">
        <v>593</v>
      </c>
    </row>
    <row r="94" spans="25:26">
      <c r="Y94" s="887" t="s">
        <v>154</v>
      </c>
      <c r="Z94" s="887" t="s">
        <v>585</v>
      </c>
    </row>
    <row r="95" spans="25:26">
      <c r="Y95" s="887" t="s">
        <v>381</v>
      </c>
      <c r="Z95" s="887" t="s">
        <v>594</v>
      </c>
    </row>
    <row r="96" spans="25:26">
      <c r="Y96" s="887" t="s">
        <v>79</v>
      </c>
      <c r="Z96" s="887" t="s">
        <v>595</v>
      </c>
    </row>
    <row r="97" spans="25:26">
      <c r="Y97" s="887" t="s">
        <v>504</v>
      </c>
      <c r="Z97" s="887" t="s">
        <v>581</v>
      </c>
    </row>
    <row r="98" spans="25:26">
      <c r="Y98" s="887" t="s">
        <v>309</v>
      </c>
      <c r="Z98" s="887" t="s">
        <v>596</v>
      </c>
    </row>
    <row r="99" spans="25:26">
      <c r="Y99" s="887" t="s">
        <v>520</v>
      </c>
      <c r="Z99" s="887" t="s">
        <v>597</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柴田 達矢</dc:creator>
  <cp:lastModifiedBy>宮崎 章生</cp:lastModifiedBy>
  <cp:lastPrinted>2021-06-01T02:27:39Z</cp:lastPrinted>
  <dcterms:created xsi:type="dcterms:W3CDTF">2012-03-13T00:50:25Z</dcterms:created>
  <dcterms:modified xsi:type="dcterms:W3CDTF">2021-06-29T05:15:32Z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2021-06-29T05:15:32Z</vt:filetime>
  </property>
</Properties>
</file>