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0901 最終公表に向けた作業依頼（令和元年度事業、令和2年度新規事業）\02各局から回答\大臣官房\【官房】レビューシート\"/>
    </mc:Choice>
  </mc:AlternateContent>
  <bookViews>
    <workbookView xWindow="0" yWindow="0" windowWidth="27600" windowHeight="11955"/>
  </bookViews>
  <sheets>
    <sheet name="行政事業レビューシート" sheetId="3" r:id="rId1"/>
    <sheet name="入力規則等" sheetId="4" r:id="rId2"/>
  </sheets>
  <definedNames>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<sst xmlns="http://schemas.openxmlformats.org/spreadsheetml/2006/main" count="2130" uniqueCount="553">
  <si>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</si>
  <si>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</si>
  <si>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</si>
  <si>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</si>
  <si>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</si>
  <si>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</si>
  <si>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</si>
  <si>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</si>
  <si>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</si>
  <si>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</si>
  <si>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</si>
  <si>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</si>
  <si>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</si>
  <si>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</si>
  <si>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</si>
  <si>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</si>
  <si>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</si>
  <si>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</si>
  <si>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</si>
  <si>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</si>
  <si>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</si>
  <si>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</si>
  <si>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</si>
  <si>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</si>
  <si>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</si>
  <si>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</si>
  <si>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</si>
  <si>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</si>
  <si>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</si>
  <si>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</si>
  <si>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</si>
  <si>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</si>
  <si>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</si>
  <si>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</si>
  <si>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</si>
  <si>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</si>
  <si>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</si>
  <si>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</si>
  <si>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</si>
  <si>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</si>
  <si>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</si>
  <si>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</si>
  <si>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</si>
  <si>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</si>
  <si>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</si>
  <si>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</si>
  <si>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</si>
  <si>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</si>
  <si>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</si>
  <si>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</si>
  <si>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</si>
  <si>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</si>
  <si>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</si>
  <si>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</si>
  <si>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</si>
  <si>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</si>
  <si>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</si>
  <si>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</si>
  <si>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</si>
  <si>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</si>
  <si>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</si>
  <si>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</si>
  <si>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</si>
  <si>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</si>
  <si>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</si>
  <si>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</si>
  <si>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</si>
  <si>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</si>
  <si>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</si>
  <si>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</si>
  <si>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</si>
  <si>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</si>
  <si>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</si>
  <si>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</si>
  <si>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</si>
  <si>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</si>
  <si>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</si>
  <si>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</si>
  <si>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</si>
  <si>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</si>
  <si>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</si>
  <si>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</si>
  <si>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</si>
  <si>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</si>
  <si>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</si>
  <si>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</si>
  <si>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</si>
  <si>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</si>
  <si>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</si>
  <si>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</si>
  <si>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</si>
  <si>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</si>
  <si>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</si>
  <si>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</si>
  <si>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</si>
  <si>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</si>
  <si>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</si>
  <si>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</si>
  <si>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</si>
  <si>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</si>
  <si>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</si>
  <si>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</si>
  <si>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</si>
  <si>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</si>
  <si>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</si>
  <si>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</si>
  <si>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</si>
  <si>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</si>
  <si>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</si>
  <si>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</si>
  <si>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</si>
  <si>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</si>
  <si>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</si>
  <si>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</si>
  <si>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</si>
  <si>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</si>
  <si>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</si>
  <si>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</si>
  <si>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</si>
  <si>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</si>
  <si>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</si>
  <si>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</si>
  <si>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</si>
  <si>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</si>
  <si>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</si>
  <si>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</si>
  <si>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</si>
  <si>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</si>
  <si>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</si>
  <si>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</si>
  <si>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</si>
  <si>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</si>
  <si>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</si>
  <si>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</si>
  <si>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</si>
  <si>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</si>
  <si>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</si>
  <si>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</si>
  <si>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</si>
  <si>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</si>
  <si>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</si>
  <si>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</si>
  <si>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</si>
  <si>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</si>
  <si>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</si>
  <si>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</si>
  <si>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</si>
  <si>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</si>
  <si>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</si>
  <si>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</si>
  <si>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</si>
  <si>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</si>
  <si>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</si>
  <si>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</si>
  <si>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</si>
  <si>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</si>
  <si>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</si>
  <si>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</si>
  <si>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</si>
  <si>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</si>
  <si>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</si>
  <si>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</si>
  <si>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</si>
  <si>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</si>
  <si>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</si>
  <si>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</si>
  <si>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</si>
  <si>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</si>
  <si>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</si>
  <si>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</si>
  <si>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</si>
  <si>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</si>
  <si>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</si>
  <si>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</si>
  <si>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</si>
  <si>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</si>
  <si>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</si>
  <si>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</si>
  <si>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</si>
  <si>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</si>
  <si>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</si>
  <si>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</si>
  <si>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</si>
  <si>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</si>
  <si>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</si>
  <si>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</si>
  <si>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</si>
  <si>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</si>
  <si>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</si>
  <si>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</si>
  <si>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</si>
  <si>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</si>
  <si>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</si>
  <si>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</si>
  <si>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</si>
  <si>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</si>
  <si>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</si>
  <si>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</si>
  <si>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</si>
  <si>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</si>
  <si>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</si>
  <si>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</si>
  <si>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</si>
  <si>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</si>
  <si>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</si>
  <si>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</si>
  <si>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</si>
  <si>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</si>
  <si>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</si>
  <si>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</si>
  <si>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</si>
  <si>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</si>
  <si>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</si>
  <si>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</si>
  <si>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</si>
  <si>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</si>
  <si>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</si>
  <si>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</si>
  <si>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</si>
  <si>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</si>
  <si>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</si>
  <si>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</si>
  <si>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</si>
  <si>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</si>
  <si>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</si>
  <si>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</si>
  <si>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</si>
  <si>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</si>
  <si>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</si>
  <si>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</si>
  <si>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</si>
  <si>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</si>
  <si>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</si>
  <si>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</si>
  <si>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</si>
  <si>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</si>
  <si>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</si>
  <si>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</si>
  <si>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</si>
  <si>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</si>
  <si>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</si>
  <si>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</si>
  <si>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</si>
  <si>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</si>
  <si>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</si>
  <si>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</si>
  <si>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</si>
  <si>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</si>
  <si>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</si>
  <si>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</si>
  <si>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</si>
  <si>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</si>
  <si>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</si>
  <si>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</si>
  <si>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</si>
  <si>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</si>
  <si>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</si>
  <si>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</si>
  <si>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</si>
  <si>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</si>
  <si>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</si>
  <si>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</si>
  <si>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</si>
  <si>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</si>
  <si>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</si>
  <si>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</si>
  <si>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</si>
  <si>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</si>
  <si>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</si>
  <si>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</si>
  <si>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</si>
  <si>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</si>
  <si>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</si>
  <si>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</si>
  <si>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</si>
  <si>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</si>
  <si>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</si>
  <si>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</si>
  <si>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</si>
  <si>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</si>
  <si>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</si>
  <si>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</si>
  <si>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</si>
  <si>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</si>
  <si>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</si>
  <si>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</si>
  <si>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</si>
  <si>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</si>
  <si>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</si>
  <si>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</si>
  <si>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</si>
  <si>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</si>
  <si>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</si>
  <si>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</si>
  <si>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</si>
  <si>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</si>
  <si>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</si>
  <si>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</si>
  <si>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</si>
  <si>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</si>
  <si>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</si>
  <si>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</si>
  <si>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</si>
  <si>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</si>
  <si>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</si>
  <si>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</si>
  <si>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</si>
  <si>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</si>
  <si>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</si>
  <si>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</si>
  <si>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</si>
  <si>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</si>
  <si>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</si>
  <si>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</si>
  <si>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</si>
  <si>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</si>
  <si>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</si>
  <si>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</si>
  <si>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</si>
  <si>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</si>
  <si>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</si>
  <si>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</si>
  <si>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</si>
  <si>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</si>
  <si>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</si>
  <si>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</si>
  <si>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</si>
  <si>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</si>
  <si>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</si>
  <si>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</si>
  <si>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</si>
  <si>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</si>
  <si>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</si>
  <si>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</si>
  <si>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</si>
  <si>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</si>
  <si>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</si>
  <si>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</si>
  <si>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</si>
  <si>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</si>
  <si>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</si>
  <si>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</si>
  <si>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</si>
  <si>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</si>
  <si>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</si>
  <si>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</si>
  <si>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</si>
  <si>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</si>
  <si>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</si>
  <si>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</si>
  <si>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</si>
  <si>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</si>
  <si>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</si>
  <si>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</si>
  <si>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</si>
  <si>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</si>
  <si>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</si>
  <si>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</si>
  <si>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</si>
  <si>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</si>
  <si>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</si>
  <si>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</si>
  <si>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</si>
  <si>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</si>
  <si>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</si>
  <si>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</si>
  <si>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</si>
  <si>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</si>
  <si>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</si>
  <si>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</si>
  <si>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</si>
  <si>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</si>
  <si>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</si>
  <si>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</si>
  <si>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</si>
  <si>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</si>
  <si>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</si>
  <si>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</si>
  <si>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</si>
  <si>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</si>
  <si>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</si>
  <si>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</si>
  <si>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</si>
  <si>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</si>
  <si>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</si>
  <si>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</si>
  <si>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</si>
  <si>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</si>
  <si>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</si>
  <si>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</si>
  <si>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</si>
  <si>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</si>
  <si>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</si>
  <si>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</si>
  <si>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</si>
  <si>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</si>
  <si>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</si>
  <si>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</si>
  <si>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</si>
  <si>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</si>
  <si>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</si>
  <si>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</si>
  <si>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</si>
  <si>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</si>
  <si>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</si>
  <si>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</si>
  <si>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</si>
  <si>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</si>
  <si>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</si>
  <si>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</si>
  <si>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</si>
  <si>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</si>
  <si>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</si>
  <si>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</si>
  <si>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</si>
  <si>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</si>
  <si>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</si>
  <si>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</si>
  <si>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</si>
  <si>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</si>
  <si>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</si>
  <si>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</si>
  <si>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</si>
  <si>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</si>
  <si>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</si>
  <si>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</si>
  <si>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</si>
  <si>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</si>
  <si>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</si>
  <si>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</si>
  <si>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</si>
  <si>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</si>
  <si>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</si>
  <si>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</si>
  <si>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</si>
  <si>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</si>
  <si>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</si>
  <si>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</si>
  <si>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</si>
  <si>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</si>
  <si>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</si>
  <si>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</si>
  <si>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</si>
  <si>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</si>
  <si>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</si>
  <si>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</si>
  <si>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</si>
  <si>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</si>
  <si>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</si>
  <si>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</si>
  <si>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</si>
  <si>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</si>
  <si>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</si>
  <si>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</si>
  <si>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</si>
  <si>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</si>
  <si>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</si>
  <si>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</si>
  <si>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</si>
  <si>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</si>
  <si>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</si>
  <si>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</si>
  <si>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</si>
  <si>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</si>
  <si>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</si>
  <si>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</si>
  <si>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</si>
  <si>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</si>
  <si>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</si>
  <si>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</si>
  <si>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</si>
  <si>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</si>
  <si>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</si>
  <si>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</si>
  <si>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</si>
  <si>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</si>
  <si>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</si>
  <si>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</si>
  <si>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</si>
  <si>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</si>
  <si>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</si>
  <si>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</si>
  <si>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大臣官房</t>
    <rPh sb="0" eb="2">
      <t>ダイジン</t>
    </rPh>
    <rPh sb="2" eb="4">
      <t>カンボウ</t>
    </rPh>
    <phoneticPr fontId="5"/>
  </si>
  <si>
    <t>技術調査課</t>
    <rPh sb="0" eb="2">
      <t>ギジュツ</t>
    </rPh>
    <rPh sb="2" eb="4">
      <t>チョウサ</t>
    </rPh>
    <rPh sb="4" eb="5">
      <t>カ</t>
    </rPh>
    <phoneticPr fontId="5"/>
  </si>
  <si>
    <t>○</t>
  </si>
  <si>
    <t>-</t>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</si>
  <si>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</si>
  <si>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</si>
  <si>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</si>
  <si>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</si>
  <si>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HP等で公開された技術資料・マニュアル・ガイドライン等</t>
    <phoneticPr fontId="5"/>
  </si>
  <si>
    <t>11 ICTの利活用及び技術研究開発の推進</t>
    <phoneticPr fontId="5"/>
  </si>
  <si>
    <t>41 技術研究開発を推進する</t>
    <phoneticPr fontId="5"/>
  </si>
  <si>
    <t>国土交通省が実施している技術研究開発課題を効果的・効率的に推進することに資する。</t>
    <phoneticPr fontId="5"/>
  </si>
  <si>
    <t>-</t>
    <phoneticPr fontId="5"/>
  </si>
  <si>
    <t>百万円/件</t>
    <phoneticPr fontId="5"/>
  </si>
  <si>
    <t>・「経済財政運営と改革の基本方針2018～少子高齢化の克服による持続的な成長経路の実現～」（平成30年6月15日閣議決定）
・「未来投資戦略2018―「Society 5.0」「データ駆動型社会」への変革―」（平成30年6月15日閣議決定）
・「住生活基本計画（全国計画）」（平成28年3月18日閣議決定）
・第4期国土交通省技術基本計画（平成29年3月）
・国土交通省生産性革命プロジェクト（平成29年1月）</t>
    <phoneticPr fontId="5"/>
  </si>
  <si>
    <t>-</t>
    <phoneticPr fontId="5"/>
  </si>
  <si>
    <t>36百万/3件</t>
    <phoneticPr fontId="5"/>
  </si>
  <si>
    <t>新30-0045</t>
    <rPh sb="0" eb="1">
      <t>シン</t>
    </rPh>
    <phoneticPr fontId="5"/>
  </si>
  <si>
    <t>郊外住宅団地における生活支援機能の利用実態及び利用ニーズに関する調査業務</t>
    <phoneticPr fontId="5"/>
  </si>
  <si>
    <t>A.(株)アルテップ</t>
    <rPh sb="2" eb="5">
      <t>カブ</t>
    </rPh>
    <phoneticPr fontId="5"/>
  </si>
  <si>
    <t>人件費</t>
    <rPh sb="0" eb="3">
      <t>ジンケンヒ</t>
    </rPh>
    <phoneticPr fontId="5"/>
  </si>
  <si>
    <t>（株）アルテップ</t>
    <phoneticPr fontId="5"/>
  </si>
  <si>
    <t>郊外市街地における将来の移動需要把握等に関する調査業務</t>
    <phoneticPr fontId="5"/>
  </si>
  <si>
    <t>-</t>
    <phoneticPr fontId="5"/>
  </si>
  <si>
    <t>ＲＣ部材の浸水範囲検討のための試験体製作業務</t>
    <phoneticPr fontId="5"/>
  </si>
  <si>
    <t>（株）八洋コンサルタント</t>
    <phoneticPr fontId="5"/>
  </si>
  <si>
    <t>デジタル画像相関法を用いた建物劣化モニタリングに関する実験および解析の補助業務</t>
    <phoneticPr fontId="5"/>
  </si>
  <si>
    <t>（株）構造計画研究所</t>
    <phoneticPr fontId="5"/>
  </si>
  <si>
    <t>ＲＣ造壁式構造既存共同住宅の開口補強図面の作成業務</t>
    <phoneticPr fontId="5"/>
  </si>
  <si>
    <t>（株）エスアンドエイチ</t>
    <phoneticPr fontId="5"/>
  </si>
  <si>
    <t>鉄筋コンクリート造集合住宅の劣化状況の実態調査業務</t>
    <phoneticPr fontId="5"/>
  </si>
  <si>
    <t>鉄筋コンクリートの点検・調査手法の実態の把握・整理の補助業務</t>
    <phoneticPr fontId="5"/>
  </si>
  <si>
    <t>（株）東京ソイルリサーチ</t>
    <phoneticPr fontId="5"/>
  </si>
  <si>
    <t>ＲＣ造壁式構造既存共同住宅の開口補強工事の試算業務</t>
    <phoneticPr fontId="5"/>
  </si>
  <si>
    <t>ひび割れ補修の有無による劣化抵抗性検討のための中性化深さ試験計測補助業務</t>
    <phoneticPr fontId="5"/>
  </si>
  <si>
    <t>（有）中村商事</t>
    <phoneticPr fontId="5"/>
  </si>
  <si>
    <t>-</t>
    <phoneticPr fontId="5"/>
  </si>
  <si>
    <t>日本交通計画協会・パシフィックコンサルタンツ設計共同体</t>
    <phoneticPr fontId="5"/>
  </si>
  <si>
    <t>（株）エスアンドエイチ</t>
    <phoneticPr fontId="5"/>
  </si>
  <si>
    <t>高度経済成長期に形成された郊外住宅市街地は現在、住宅・住宅地の老朽化、純化された土地利用と生活ニーズの乖離、空き家の増加、公共交通機関の衰退等のオールドタウン化が進行しているが、計画開発による公共施設整備率の高い、都市の貴重な資産である。多極ネットワーク型の都市のコンパクト化の実現が社会的に求められており、そのためには、郊外住宅市街地を郊外の拠点として再生（安全の確保、多世代コミュニティの形成、居住者のＱＯＬの向上）することが必要であり、ニーズに合致している。</t>
    <phoneticPr fontId="5"/>
  </si>
  <si>
    <t>郊外住宅市街地のオールドタウン化は全国共通の課題であり、課題の解決には、科学的かつ実証的な技術開発を行い、成果を国の住宅・建築・宅地・都市関連法制度の技術基準等に反映させることが必要である。</t>
    <phoneticPr fontId="5"/>
  </si>
  <si>
    <t>高度経済成長期の都市への人口流入の受け皿として、都市郊外に大量に供給された住宅団地は、国策として整備されたものである。経年に伴い、そのオールドタウン化が進行しているが、公共施設整備率の高い、都市の貴重な資産である。計画開発された郊外住宅市街地の再生と、それらを郊外の居住拠点とした多極ネットワーク型の都市のコンパクト化の実現は、必要かつ優先度の高い事業である。</t>
    <phoneticPr fontId="5"/>
  </si>
  <si>
    <t>無</t>
  </si>
  <si>
    <t>支出先については、価格競争や総合評価、企画競争により競争性の確保に努めている。
支出先（業務請負者）選定の妥当性については、第三者機関である技術提案評価審査会による審議を実施している。
発注にあたっては、他事業の事例なども参考にしながら１者応札の原因分析を行うとともに、引き続き、価格競争や企画競争により競争性・公平性の確保を図る。</t>
    <phoneticPr fontId="5"/>
  </si>
  <si>
    <t>‐</t>
  </si>
  <si>
    <t>業務において企画競争により成果、コストを精査し、単位当たりコスト等の最適化を図っている。
また、既往の研究成果や知見等の活用や、直営での実施比率を高めることで業務コストを低減し、技術研究開発の効率化を図っている。</t>
    <phoneticPr fontId="5"/>
  </si>
  <si>
    <t xml:space="preserve">業務の主たる部分に係る再委託は禁止し、主たる部分以外の再委託については、軽微なものを除き、再委託承諾申請を求めており、支出先・使途を確認することとしている。   </t>
    <phoneticPr fontId="5"/>
  </si>
  <si>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phoneticPr fontId="5"/>
  </si>
  <si>
    <t>企画競争等により成果、コストを精査している。</t>
    <rPh sb="4" eb="5">
      <t>ナド</t>
    </rPh>
    <phoneticPr fontId="5"/>
  </si>
  <si>
    <t>事業開始前に外部有識者による「効率性（研究の実施方法、実施体制）」、「有効性（成果の見込みと活用方針）」等の評価項目に関する『事前評価』を受けている。
また、３年目の終了時点で同様の評価項目に関する『中間評価』を、事業終了後には「当初の目標に対する達成度」、「研究成果と成果の活用方針」等の評価項目に関する『事後評価』を受けることとしている。</t>
    <rPh sb="69" eb="70">
      <t>ウ</t>
    </rPh>
    <phoneticPr fontId="5"/>
  </si>
  <si>
    <t>「国費投入の必要性」、「事業の効率性」、「事業の有効性」の各項目については、それぞれ妥当であると判断できる。</t>
  </si>
  <si>
    <t>今後も内部組織又は外部有識者による点検・評価結果等を踏まえて、適切に取組を実施していく。
特に、技術研究開発成果の施策への反映等の事業の有効性・実効性等を常にモニタリングしながら事業を推進していく。</t>
    <rPh sb="48" eb="50">
      <t>ギジュツ</t>
    </rPh>
    <rPh sb="52" eb="54">
      <t>カイハツ</t>
    </rPh>
    <phoneticPr fontId="5"/>
  </si>
  <si>
    <t>成熟社会に対応した郊外型住宅団地の再生技術に関する研究項目の終了件数</t>
    <phoneticPr fontId="5"/>
  </si>
  <si>
    <t>単位当たりコスト＝Ｘ／Ｙ
X　：　執行額（予算額）　百万円
Y　：　成熟社会に対応した郊外型住宅団地の再生技術に関する研究項目の終了件数　　　　　　</t>
    <phoneticPr fontId="5"/>
  </si>
  <si>
    <t>地域再生法（平成17年法律第24号）
（最終更新：令和元年12月6日公布（令和元年法律第66号）改正）
第17条の36  地域住宅団再生事業計画</t>
    <rPh sb="0" eb="2">
      <t>チイキ</t>
    </rPh>
    <rPh sb="2" eb="5">
      <t>サイセイホウ</t>
    </rPh>
    <rPh sb="6" eb="8">
      <t>ヘイセイ</t>
    </rPh>
    <rPh sb="10" eb="11">
      <t>ネン</t>
    </rPh>
    <rPh sb="11" eb="13">
      <t>ホウリツ</t>
    </rPh>
    <rPh sb="13" eb="14">
      <t>ダイ</t>
    </rPh>
    <rPh sb="16" eb="17">
      <t>ゴウ</t>
    </rPh>
    <rPh sb="52" eb="53">
      <t>ダイ</t>
    </rPh>
    <rPh sb="55" eb="56">
      <t>ジョウ</t>
    </rPh>
    <phoneticPr fontId="5"/>
  </si>
  <si>
    <t>30百万/3件</t>
    <phoneticPr fontId="5"/>
  </si>
  <si>
    <t>高度経済成長期以降、大量の住宅団地が計画的に整備され、郊外住宅市街地を形成している。これらは現在、経年に伴う住宅・住宅地の老朽化、純化された土地利用と生活ニーズの乖離、空き家の増加、公共交通機関の衰退等のオールドタウン化が進行しているが、一方で、計画開発による公共施設整備率の高い、都市の貴重な資産である。本事業では、郊外住宅市街地の再生を実現する上での技術的課題を解決するための技術研究開発を行い、郊外住宅市街地の再生の実現を推進することを目的とする。</t>
    <phoneticPr fontId="5"/>
  </si>
  <si>
    <t>郊外住宅市街地の再生（再生目標：安全の確保、多世代コミュニティの形成、居住者のQOLの向上）を実現する上での技術的課題を解決するため、①既存住宅の長寿命化のための耐久性向上技術、②子育て世帯の流入や定住を促進するための共同住宅の住戸の空間拡大技術、③生活支援施設の導入・適正配置による生活環境の向上技術や新モビリティを活用した高齢者等の移動環境の向上技術の開発を一体的に行う。これらの成果を住宅市街地の再生に係る住宅・建築・宅地・都市関連法制度の技術基準等への反映を図ることを通じて、多極ネットワーク型の都市のコンパクト化の実現に向けて、郊外住宅市街地の再生を推進する。</t>
    <phoneticPr fontId="5"/>
  </si>
  <si>
    <t>R4年度までに住宅市街地の再生に係る住宅・建築・宅地・都市関連法制度の技術基準等へ6件反映する。</t>
    <phoneticPr fontId="5"/>
  </si>
  <si>
    <t>ひずみ測定用スイッチボックス購入</t>
    <phoneticPr fontId="5"/>
  </si>
  <si>
    <t>（株）東京測器研究所</t>
    <phoneticPr fontId="5"/>
  </si>
  <si>
    <t>成熟社会に対応した郊外住宅市街地の再生技術の開発</t>
    <phoneticPr fontId="5"/>
  </si>
  <si>
    <t>有</t>
  </si>
  <si>
    <t>138　目標を達成した技術開発課題の割合</t>
    <phoneticPr fontId="5"/>
  </si>
  <si>
    <t>住宅市街地の再生に係る住宅・建築・宅地・都市関連法制度の技術基準等への反映数</t>
    <phoneticPr fontId="5"/>
  </si>
  <si>
    <t>外部有識者検討会等に進捗報告を行いつつ、住宅市街地の再生に係る住宅・建築・宅地・都市関連法制度の技術基準等への反映に向けて研究計画に沿って研究開発を行っている。</t>
    <rPh sb="58" eb="59">
      <t>ム</t>
    </rPh>
    <rPh sb="61" eb="63">
      <t>ケンキュウ</t>
    </rPh>
    <rPh sb="63" eb="65">
      <t>ケイカク</t>
    </rPh>
    <rPh sb="66" eb="67">
      <t>ソ</t>
    </rPh>
    <rPh sb="69" eb="71">
      <t>ケンキュウ</t>
    </rPh>
    <rPh sb="71" eb="73">
      <t>カイハツ</t>
    </rPh>
    <rPh sb="74" eb="75">
      <t>オコナ</t>
    </rPh>
    <phoneticPr fontId="5"/>
  </si>
  <si>
    <t>見込み通りの進捗状況であり、令和元年度は研究計画に沿って次の研究開発を行った。
①ひび割れや欠損等の脆弱部からの劣化を考慮した耐久性評価のためのデータ収集に基づく耐久性評価指標の草案の作成、RC造躯体内部への浸水による不具合事象の事例データの収集・分析等
②RC造壁式建築物の開口形成後及び補強後の耐震性能の解析、開口形成後の耐力回復に適用可能な補強工法の有効性の検討
③郊外住宅市街地における居住者の生活実態・生活支援機能の導入ニーズに関する調査、高齢者等の移動実態や移動ニーズに関する調査データに基づく適用可能な交通ネットワーク（新モビリティ導入等）の検討、新モビリティ導入事例等の先行事例の調査分析</t>
    <rPh sb="25" eb="26">
      <t>ソ</t>
    </rPh>
    <phoneticPr fontId="5"/>
  </si>
  <si>
    <t>課長　森戸 義貴</t>
    <phoneticPr fontId="5"/>
  </si>
  <si>
    <t>一者応札については、原因の分析を行い、改善に向けて取り組まれたい。</t>
    <phoneticPr fontId="5"/>
  </si>
  <si>
    <t>一者応札については、企画競争において提案者の資格を拡大し、特記仕様書が新規参入者に過度に不利なものとならないような工夫等を行ったところ、令和2年度は複数者が応募した業務が増えていることから、引き続き改善に努めたい。</t>
    <rPh sb="10" eb="12">
      <t>キカク</t>
    </rPh>
    <rPh sb="12" eb="14">
      <t>キョウソウ</t>
    </rPh>
    <rPh sb="18" eb="21">
      <t>テイアンシャ</t>
    </rPh>
    <rPh sb="22" eb="24">
      <t>シカク</t>
    </rPh>
    <rPh sb="25" eb="27">
      <t>カクダイ</t>
    </rPh>
    <rPh sb="29" eb="31">
      <t>トッキ</t>
    </rPh>
    <rPh sb="31" eb="33">
      <t>シヨウ</t>
    </rPh>
    <rPh sb="35" eb="37">
      <t>シンキ</t>
    </rPh>
    <rPh sb="37" eb="40">
      <t>サンニュウシャ</t>
    </rPh>
    <rPh sb="41" eb="43">
      <t>カド</t>
    </rPh>
    <rPh sb="44" eb="46">
      <t>フリ</t>
    </rPh>
    <rPh sb="57" eb="59">
      <t>クフウ</t>
    </rPh>
    <rPh sb="59" eb="60">
      <t>トウ</t>
    </rPh>
    <rPh sb="61" eb="62">
      <t>オコナ</t>
    </rPh>
    <rPh sb="68" eb="70">
      <t>レイワ</t>
    </rPh>
    <rPh sb="71" eb="73">
      <t>ネンド</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</si>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</sst>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20731</xdr:colOff>
      <xdr:row>742</xdr:row>
      <xdr:rowOff>18601</xdr:rowOff>
    </xdr:from>
    <xdr:to>
      <xdr:col>19</xdr:col>
      <xdr:colOff>11206</xdr:colOff>
      <xdr:row>743</xdr:row>
      <xdr:rowOff>349286</xdr:rowOff>
    </xdr:to>
    <xdr:sp macro="" textlink="">
      <xdr:nvSpPr>
        <xdr:cNvPr id="2" name="テキスト ボックス 1">
          <a:extLst>
            <a:ext uri="{FF2B5EF4-FFF2-40B4-BE49-F238E27FC236}">
              <a16:creationId xmlns:a16="http://schemas.microsoft.com/office/drawing/2014/main" id="{ACB809B3-E491-4E0D-A2F5-3F6F28923B10}"/>
            </a:ext>
          </a:extLst>
        </xdr:cNvPr>
        <xdr:cNvSpPr txBox="1"/>
      </xdr:nvSpPr>
      <xdr:spPr>
        <a:xfrm>
          <a:off x="1455084" y="232675130"/>
          <a:ext cx="1962710" cy="6892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２８．７百万円</a:t>
          </a:r>
          <a:endParaRPr kumimoji="1" lang="en-US" altLang="ja-JP" sz="1100">
            <a:solidFill>
              <a:sysClr val="windowText" lastClr="000000"/>
            </a:solidFill>
          </a:endParaRPr>
        </a:p>
      </xdr:txBody>
    </xdr:sp>
    <xdr:clientData/>
  </xdr:twoCellAnchor>
  <xdr:twoCellAnchor>
    <xdr:from>
      <xdr:col>7</xdr:col>
      <xdr:colOff>9299</xdr:colOff>
      <xdr:row>744</xdr:row>
      <xdr:rowOff>22188</xdr:rowOff>
    </xdr:from>
    <xdr:to>
      <xdr:col>20</xdr:col>
      <xdr:colOff>168089</xdr:colOff>
      <xdr:row>745</xdr:row>
      <xdr:rowOff>250553</xdr:rowOff>
    </xdr:to>
    <xdr:sp macro="" textlink="">
      <xdr:nvSpPr>
        <xdr:cNvPr id="5" name="大かっこ 4">
          <a:extLst>
            <a:ext uri="{FF2B5EF4-FFF2-40B4-BE49-F238E27FC236}">
              <a16:creationId xmlns:a16="http://schemas.microsoft.com/office/drawing/2014/main" id="{3F18FDAD-B144-4A9F-B866-C8BC5A098636}"/>
            </a:ext>
          </a:extLst>
        </xdr:cNvPr>
        <xdr:cNvSpPr/>
      </xdr:nvSpPr>
      <xdr:spPr>
        <a:xfrm>
          <a:off x="1264358" y="233395894"/>
          <a:ext cx="2489613" cy="5757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総合技術開発プロジェクトの計画主体</a:t>
          </a:r>
          <a:endParaRPr lang="ja-JP" altLang="ja-JP">
            <a:effectLst/>
          </a:endParaRPr>
        </a:p>
      </xdr:txBody>
    </xdr:sp>
    <xdr:clientData/>
  </xdr:twoCellAnchor>
  <xdr:twoCellAnchor>
    <xdr:from>
      <xdr:col>18</xdr:col>
      <xdr:colOff>16564</xdr:colOff>
      <xdr:row>746</xdr:row>
      <xdr:rowOff>358889</xdr:rowOff>
    </xdr:from>
    <xdr:to>
      <xdr:col>29</xdr:col>
      <xdr:colOff>19850</xdr:colOff>
      <xdr:row>748</xdr:row>
      <xdr:rowOff>359964</xdr:rowOff>
    </xdr:to>
    <xdr:sp macro="" textlink="">
      <xdr:nvSpPr>
        <xdr:cNvPr id="8" name="テキスト ボックス 7">
          <a:extLst>
            <a:ext uri="{FF2B5EF4-FFF2-40B4-BE49-F238E27FC236}">
              <a16:creationId xmlns:a16="http://schemas.microsoft.com/office/drawing/2014/main" id="{227866A4-85E5-4A48-9E27-FC67555CE8AF}"/>
            </a:ext>
          </a:extLst>
        </xdr:cNvPr>
        <xdr:cNvSpPr txBox="1"/>
      </xdr:nvSpPr>
      <xdr:spPr>
        <a:xfrm>
          <a:off x="3296477" y="234665606"/>
          <a:ext cx="2007677" cy="72166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solidFill>
                <a:sysClr val="windowText" lastClr="000000"/>
              </a:solidFill>
            </a:rPr>
            <a:t>２８．７百万円</a:t>
          </a:r>
          <a:endParaRPr kumimoji="1" lang="en-US" altLang="ja-JP" sz="1100">
            <a:solidFill>
              <a:sysClr val="windowText" lastClr="000000"/>
            </a:solidFill>
          </a:endParaRPr>
        </a:p>
      </xdr:txBody>
    </xdr:sp>
    <xdr:clientData/>
  </xdr:twoCellAnchor>
  <xdr:twoCellAnchor>
    <xdr:from>
      <xdr:col>17</xdr:col>
      <xdr:colOff>19836</xdr:colOff>
      <xdr:row>749</xdr:row>
      <xdr:rowOff>76834</xdr:rowOff>
    </xdr:from>
    <xdr:to>
      <xdr:col>48</xdr:col>
      <xdr:colOff>19526</xdr:colOff>
      <xdr:row>757</xdr:row>
      <xdr:rowOff>88900</xdr:rowOff>
    </xdr:to>
    <xdr:sp macro="" textlink="">
      <xdr:nvSpPr>
        <xdr:cNvPr id="9" name="大かっこ 8">
          <a:extLst>
            <a:ext uri="{FF2B5EF4-FFF2-40B4-BE49-F238E27FC236}">
              <a16:creationId xmlns:a16="http://schemas.microsoft.com/office/drawing/2014/main" id="{F2214A14-EBA6-4570-BE73-D5BFF44591A7}"/>
            </a:ext>
          </a:extLst>
        </xdr:cNvPr>
        <xdr:cNvSpPr/>
      </xdr:nvSpPr>
      <xdr:spPr>
        <a:xfrm>
          <a:off x="3474236" y="47638334"/>
          <a:ext cx="6298890" cy="28568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①郊外住宅市街地の再生技術の開発に関する調査・研究の企画・立案</a:t>
          </a:r>
          <a:endParaRPr lang="ja-JP" altLang="ja-JP">
            <a:effectLst/>
          </a:endParaRPr>
        </a:p>
        <a:p>
          <a:r>
            <a:rPr kumimoji="1" lang="ja-JP" altLang="ja-JP" sz="1100">
              <a:solidFill>
                <a:schemeClr val="tx1"/>
              </a:solidFill>
              <a:effectLst/>
              <a:latin typeface="+mn-lt"/>
              <a:ea typeface="+mn-ea"/>
              <a:cs typeface="+mn-cs"/>
            </a:rPr>
            <a:t>②下記の調査や試験体製作等を通じて、データを収集し、郊外住宅市街地の再生技術・再生計画手法の検討</a:t>
          </a:r>
          <a:endParaRPr lang="ja-JP" altLang="ja-JP">
            <a:effectLst/>
          </a:endParaRPr>
        </a:p>
        <a:p>
          <a:r>
            <a:rPr kumimoji="1" lang="ja-JP" altLang="ja-JP" sz="1100">
              <a:solidFill>
                <a:schemeClr val="tx1"/>
              </a:solidFill>
              <a:effectLst/>
              <a:latin typeface="+mn-lt"/>
              <a:ea typeface="+mn-ea"/>
              <a:cs typeface="+mn-cs"/>
            </a:rPr>
            <a:t>・ＲＣ造建築物の</a:t>
          </a:r>
          <a:r>
            <a:rPr kumimoji="1" lang="ja-JP" altLang="en-US" sz="1100">
              <a:solidFill>
                <a:schemeClr val="tx1"/>
              </a:solidFill>
              <a:effectLst/>
              <a:latin typeface="+mn-lt"/>
              <a:ea typeface="+mn-ea"/>
              <a:cs typeface="+mn-cs"/>
            </a:rPr>
            <a:t>耐久性評価指標（案）の検討・整理。</a:t>
          </a:r>
          <a:r>
            <a:rPr kumimoji="1" lang="en-US" altLang="ja-JP" sz="1100">
              <a:solidFill>
                <a:schemeClr val="tx1"/>
              </a:solidFill>
              <a:effectLst/>
              <a:latin typeface="+mn-lt"/>
              <a:ea typeface="+mn-ea"/>
              <a:cs typeface="+mn-cs"/>
            </a:rPr>
            <a:t>RC</a:t>
          </a:r>
          <a:r>
            <a:rPr kumimoji="1" lang="ja-JP" altLang="en-US" sz="1100">
              <a:solidFill>
                <a:schemeClr val="tx1"/>
              </a:solidFill>
              <a:effectLst/>
              <a:latin typeface="+mn-lt"/>
              <a:ea typeface="+mn-ea"/>
              <a:cs typeface="+mn-cs"/>
            </a:rPr>
            <a:t>造躯体内部への浸水による不具合事象の事例データの収集・分析、コンクリート躯体内への水の浸入領域に関する検証実験の準備</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ＲＣ造壁式構造の既存共同住宅における開口形成</a:t>
          </a:r>
          <a:r>
            <a:rPr kumimoji="1" lang="ja-JP" altLang="en-US" sz="1100">
              <a:solidFill>
                <a:schemeClr val="tx1"/>
              </a:solidFill>
              <a:effectLst/>
              <a:latin typeface="+mn-lt"/>
              <a:ea typeface="+mn-ea"/>
              <a:cs typeface="+mn-cs"/>
            </a:rPr>
            <a:t>に係る平面架構モデルを用いた骨組解析、開口形成後の耐力回復に適用可能な補強工法の選定・補強方法の検討</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・郊外住宅団地</a:t>
          </a:r>
          <a:r>
            <a:rPr kumimoji="1" lang="ja-JP" altLang="en-US" sz="1100">
              <a:solidFill>
                <a:schemeClr val="tx1"/>
              </a:solidFill>
              <a:effectLst/>
              <a:latin typeface="+mn-lt"/>
              <a:ea typeface="+mn-ea"/>
              <a:cs typeface="+mn-cs"/>
            </a:rPr>
            <a:t>の持続可能性を評価する指標案の整理。郊外住宅団地</a:t>
          </a:r>
          <a:r>
            <a:rPr kumimoji="1" lang="ja-JP" altLang="ja-JP" sz="1100">
              <a:solidFill>
                <a:schemeClr val="tx1"/>
              </a:solidFill>
              <a:effectLst/>
              <a:latin typeface="+mn-lt"/>
              <a:ea typeface="+mn-ea"/>
              <a:cs typeface="+mn-cs"/>
            </a:rPr>
            <a:t>における</a:t>
          </a:r>
          <a:r>
            <a:rPr kumimoji="1" lang="ja-JP" altLang="en-US" sz="1100">
              <a:solidFill>
                <a:schemeClr val="tx1"/>
              </a:solidFill>
              <a:effectLst/>
              <a:latin typeface="+mn-lt"/>
              <a:ea typeface="+mn-ea"/>
              <a:cs typeface="+mn-cs"/>
            </a:rPr>
            <a:t>居住者の生活実態や生活支援機能の導入ニーズ</a:t>
          </a:r>
          <a:r>
            <a:rPr kumimoji="1" lang="ja-JP" altLang="ja-JP" sz="1100">
              <a:solidFill>
                <a:schemeClr val="tx1"/>
              </a:solidFill>
              <a:effectLst/>
              <a:latin typeface="+mn-lt"/>
              <a:ea typeface="+mn-ea"/>
              <a:cs typeface="+mn-cs"/>
            </a:rPr>
            <a:t>に関する調査</a:t>
          </a:r>
          <a:endParaRPr lang="ja-JP" altLang="ja-JP">
            <a:effectLst/>
          </a:endParaRPr>
        </a:p>
        <a:p>
          <a:r>
            <a:rPr kumimoji="1" lang="ja-JP" altLang="ja-JP" sz="1100">
              <a:solidFill>
                <a:schemeClr val="tx1"/>
              </a:solidFill>
              <a:effectLst/>
              <a:latin typeface="+mn-lt"/>
              <a:ea typeface="+mn-ea"/>
              <a:cs typeface="+mn-cs"/>
            </a:rPr>
            <a:t>・郊外市街地における</a:t>
          </a:r>
          <a:r>
            <a:rPr kumimoji="1" lang="ja-JP" altLang="en-US" sz="1100">
              <a:solidFill>
                <a:schemeClr val="tx1"/>
              </a:solidFill>
              <a:effectLst/>
              <a:latin typeface="+mn-lt"/>
              <a:ea typeface="+mn-ea"/>
              <a:cs typeface="+mn-cs"/>
            </a:rPr>
            <a:t>居住者の交通行動に基づく適用可能性のある交通ネットワークパターンの作成、グリーンスローモビリティの利用可能性に関する調査</a:t>
          </a:r>
          <a:endParaRPr lang="ja-JP" altLang="ja-JP">
            <a:effectLst/>
          </a:endParaRPr>
        </a:p>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28</xdr:col>
      <xdr:colOff>19500</xdr:colOff>
      <xdr:row>758</xdr:row>
      <xdr:rowOff>20708</xdr:rowOff>
    </xdr:from>
    <xdr:to>
      <xdr:col>41</xdr:col>
      <xdr:colOff>18884</xdr:colOff>
      <xdr:row>760</xdr:row>
      <xdr:rowOff>38100</xdr:rowOff>
    </xdr:to>
    <xdr:sp macro="" textlink="">
      <xdr:nvSpPr>
        <xdr:cNvPr id="12" name="テキスト ボックス 11">
          <a:extLst>
            <a:ext uri="{FF2B5EF4-FFF2-40B4-BE49-F238E27FC236}">
              <a16:creationId xmlns:a16="http://schemas.microsoft.com/office/drawing/2014/main" id="{A9CB4474-A431-4F62-9B4C-AE9F45CF7A82}"/>
            </a:ext>
          </a:extLst>
        </xdr:cNvPr>
        <xdr:cNvSpPr txBox="1"/>
      </xdr:nvSpPr>
      <xdr:spPr>
        <a:xfrm>
          <a:off x="5709100" y="50769908"/>
          <a:ext cx="2640984" cy="70319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社）</a:t>
          </a:r>
          <a:endParaRPr lang="en-US" altLang="ja-JP" sz="1100" b="0" i="0" baseline="0">
            <a:solidFill>
              <a:schemeClr val="dk1"/>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（調査業務、備品購入等）</a:t>
          </a:r>
          <a:endParaRPr kumimoji="1" lang="en-US" altLang="ja-JP" sz="1100"/>
        </a:p>
        <a:p>
          <a:pPr algn="ctr"/>
          <a:r>
            <a:rPr kumimoji="1" lang="ja-JP" altLang="en-US" sz="1100">
              <a:solidFill>
                <a:sysClr val="windowText" lastClr="000000"/>
              </a:solidFill>
            </a:rPr>
            <a:t>２７．４百万円</a:t>
          </a:r>
        </a:p>
      </xdr:txBody>
    </xdr:sp>
    <xdr:clientData/>
  </xdr:twoCellAnchor>
  <xdr:twoCellAnchor>
    <xdr:from>
      <xdr:col>26</xdr:col>
      <xdr:colOff>168986</xdr:colOff>
      <xdr:row>760</xdr:row>
      <xdr:rowOff>122073</xdr:rowOff>
    </xdr:from>
    <xdr:to>
      <xdr:col>48</xdr:col>
      <xdr:colOff>15716</xdr:colOff>
      <xdr:row>763</xdr:row>
      <xdr:rowOff>155732</xdr:rowOff>
    </xdr:to>
    <xdr:sp macro="" textlink="">
      <xdr:nvSpPr>
        <xdr:cNvPr id="13" name="大かっこ 12">
          <a:extLst>
            <a:ext uri="{FF2B5EF4-FFF2-40B4-BE49-F238E27FC236}">
              <a16:creationId xmlns:a16="http://schemas.microsoft.com/office/drawing/2014/main" id="{A073946C-9973-43F8-9B44-383A7CB86186}"/>
            </a:ext>
          </a:extLst>
        </xdr:cNvPr>
        <xdr:cNvSpPr/>
      </xdr:nvSpPr>
      <xdr:spPr>
        <a:xfrm>
          <a:off x="5121986" y="239564698"/>
          <a:ext cx="4037730" cy="11290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郊外住宅市街地の再生技術・再生計画手法の検討に必要となる各種データの調査・整理、試験体作成等の実施、</a:t>
          </a:r>
          <a:r>
            <a:rPr kumimoji="1" lang="ja-JP" altLang="en-US" sz="1100">
              <a:solidFill>
                <a:schemeClr val="tx1"/>
              </a:solidFill>
              <a:effectLst/>
              <a:latin typeface="+mn-lt"/>
              <a:ea typeface="+mn-ea"/>
              <a:cs typeface="+mn-cs"/>
            </a:rPr>
            <a:t>ひずみ測定機器</a:t>
          </a:r>
          <a:r>
            <a:rPr kumimoji="1" lang="ja-JP" altLang="ja-JP" sz="1100">
              <a:solidFill>
                <a:schemeClr val="tx1"/>
              </a:solidFill>
              <a:effectLst/>
              <a:latin typeface="+mn-lt"/>
              <a:ea typeface="+mn-ea"/>
              <a:cs typeface="+mn-cs"/>
            </a:rPr>
            <a:t>の購入等</a:t>
          </a:r>
          <a:endParaRPr lang="ja-JP" altLang="ja-JP">
            <a:effectLst/>
          </a:endParaRPr>
        </a:p>
        <a:p>
          <a:pPr algn="l"/>
          <a:endParaRPr kumimoji="1" lang="ja-JP" altLang="en-US" sz="1100"/>
        </a:p>
      </xdr:txBody>
    </xdr:sp>
    <xdr:clientData/>
  </xdr:twoCellAnchor>
  <xdr:twoCellAnchor>
    <xdr:from>
      <xdr:col>33</xdr:col>
      <xdr:colOff>0</xdr:colOff>
      <xdr:row>742</xdr:row>
      <xdr:rowOff>0</xdr:rowOff>
    </xdr:from>
    <xdr:to>
      <xdr:col>48</xdr:col>
      <xdr:colOff>11206</xdr:colOff>
      <xdr:row>746</xdr:row>
      <xdr:rowOff>355487</xdr:rowOff>
    </xdr:to>
    <xdr:sp macro="" textlink="">
      <xdr:nvSpPr>
        <xdr:cNvPr id="26" name="大かっこ 25">
          <a:extLst>
            <a:ext uri="{FF2B5EF4-FFF2-40B4-BE49-F238E27FC236}">
              <a16:creationId xmlns:a16="http://schemas.microsoft.com/office/drawing/2014/main" id="{88AB115D-8150-4EC5-B86E-70AFF2CAF0E4}"/>
            </a:ext>
          </a:extLst>
        </xdr:cNvPr>
        <xdr:cNvSpPr/>
      </xdr:nvSpPr>
      <xdr:spPr>
        <a:xfrm>
          <a:off x="5916706" y="232656529"/>
          <a:ext cx="2700618" cy="17786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13703</xdr:colOff>
      <xdr:row>742</xdr:row>
      <xdr:rowOff>57149</xdr:rowOff>
    </xdr:from>
    <xdr:to>
      <xdr:col>46</xdr:col>
      <xdr:colOff>27903</xdr:colOff>
      <xdr:row>746</xdr:row>
      <xdr:rowOff>287724</xdr:rowOff>
    </xdr:to>
    <xdr:sp macro="" textlink="">
      <xdr:nvSpPr>
        <xdr:cNvPr id="27" name="正方形/長方形 26">
          <a:extLst>
            <a:ext uri="{FF2B5EF4-FFF2-40B4-BE49-F238E27FC236}">
              <a16:creationId xmlns:a16="http://schemas.microsoft.com/office/drawing/2014/main" id="{DCA6BBF8-C799-4D76-9B55-A1436B410780}"/>
            </a:ext>
          </a:extLst>
        </xdr:cNvPr>
        <xdr:cNvSpPr>
          <a:spLocks noChangeArrowheads="1"/>
        </xdr:cNvSpPr>
      </xdr:nvSpPr>
      <xdr:spPr bwMode="auto">
        <a:xfrm>
          <a:off x="6109703" y="232713678"/>
          <a:ext cx="2165729" cy="1653722"/>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１．３百万円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①</a:t>
          </a:r>
          <a:r>
            <a:rPr lang="en-US" altLang="ja-JP" sz="1100" b="0" i="0" baseline="0">
              <a:effectLst/>
              <a:latin typeface="+mn-lt"/>
              <a:ea typeface="+mn-ea"/>
              <a:cs typeface="+mn-cs"/>
            </a:rPr>
            <a:t> </a:t>
          </a:r>
          <a:r>
            <a:rPr lang="ja-JP" altLang="ja-JP" sz="1100" b="0" i="0" baseline="0">
              <a:effectLst/>
              <a:latin typeface="+mn-lt"/>
              <a:ea typeface="+mn-ea"/>
              <a:cs typeface="+mn-cs"/>
            </a:rPr>
            <a:t>職員旅費　</a:t>
          </a:r>
          <a:r>
            <a:rPr lang="en-US"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０．８</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rtl="0"/>
          <a:r>
            <a:rPr lang="ja-JP" altLang="ja-JP" sz="1100" b="0" i="0" strike="noStrike" baseline="0">
              <a:solidFill>
                <a:sysClr val="windowText" lastClr="000000"/>
              </a:solidFill>
              <a:effectLst/>
              <a:latin typeface="+mn-lt"/>
              <a:ea typeface="+mn-ea"/>
              <a:cs typeface="+mn-cs"/>
            </a:rPr>
            <a:t>　</a:t>
          </a:r>
          <a:r>
            <a:rPr lang="ja-JP" altLang="en-US"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② 技術研究開発調査費</a:t>
          </a:r>
          <a:endParaRPr lang="en-US" altLang="ja-JP" sz="1100" b="0" i="0" strike="noStrike" baseline="0">
            <a:solidFill>
              <a:sysClr val="windowText" lastClr="000000"/>
            </a:solidFill>
            <a:effectLst/>
            <a:latin typeface="+mn-lt"/>
            <a:ea typeface="+mn-ea"/>
            <a:cs typeface="+mn-cs"/>
          </a:endParaRPr>
        </a:p>
        <a:p>
          <a:pPr rtl="0"/>
          <a:r>
            <a:rPr lang="ja-JP" altLang="en-US"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　　　</a:t>
          </a:r>
          <a:r>
            <a:rPr lang="en-US" altLang="ja-JP"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　　</a:t>
          </a:r>
          <a:r>
            <a:rPr lang="en-US" altLang="ja-JP" sz="1100" b="0" i="0" strike="noStrike" baseline="0">
              <a:solidFill>
                <a:sysClr val="windowText" lastClr="000000"/>
              </a:solidFill>
              <a:effectLst/>
              <a:latin typeface="+mn-lt"/>
              <a:ea typeface="+mn-ea"/>
              <a:cs typeface="+mn-cs"/>
            </a:rPr>
            <a:t> </a:t>
          </a:r>
          <a:r>
            <a:rPr lang="ja-JP" altLang="en-US" sz="1100" b="0" i="0" strike="noStrike" baseline="0">
              <a:solidFill>
                <a:sysClr val="windowText" lastClr="000000"/>
              </a:solidFill>
              <a:effectLst/>
              <a:latin typeface="+mn-lt"/>
              <a:ea typeface="+mn-ea"/>
              <a:cs typeface="+mn-cs"/>
            </a:rPr>
            <a:t>０．５</a:t>
          </a:r>
          <a:r>
            <a:rPr lang="ja-JP" altLang="ja-JP" sz="1100" b="0" i="0" strike="noStrike" baseline="0">
              <a:solidFill>
                <a:sysClr val="windowText" lastClr="000000"/>
              </a:solidFill>
              <a:effectLst/>
              <a:latin typeface="+mn-lt"/>
              <a:ea typeface="+mn-ea"/>
              <a:cs typeface="+mn-cs"/>
            </a:rPr>
            <a:t>百万円</a:t>
          </a:r>
          <a:endParaRPr lang="ja-JP" altLang="ja-JP" strike="noStrike">
            <a:solidFill>
              <a:sysClr val="windowText" lastClr="000000"/>
            </a:solidFill>
            <a:effectLst/>
          </a:endParaRPr>
        </a:p>
        <a:p>
          <a:pPr algn="l" rtl="0">
            <a:defRPr sz="1000"/>
          </a:pP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24</xdr:col>
      <xdr:colOff>0</xdr:colOff>
      <xdr:row>757</xdr:row>
      <xdr:rowOff>11309</xdr:rowOff>
    </xdr:from>
    <xdr:to>
      <xdr:col>28</xdr:col>
      <xdr:colOff>21923</xdr:colOff>
      <xdr:row>759</xdr:row>
      <xdr:rowOff>13944</xdr:rowOff>
    </xdr:to>
    <xdr:cxnSp macro="">
      <xdr:nvCxnSpPr>
        <xdr:cNvPr id="28" name="コネクタ: カギ線 27">
          <a:extLst>
            <a:ext uri="{FF2B5EF4-FFF2-40B4-BE49-F238E27FC236}">
              <a16:creationId xmlns:a16="http://schemas.microsoft.com/office/drawing/2014/main" id="{712B67EA-BAC3-4420-B08E-417F8F75500E}"/>
            </a:ext>
          </a:extLst>
        </xdr:cNvPr>
        <xdr:cNvCxnSpPr/>
      </xdr:nvCxnSpPr>
      <xdr:spPr>
        <a:xfrm>
          <a:off x="4572000" y="238406184"/>
          <a:ext cx="783923" cy="701135"/>
        </a:xfrm>
        <a:prstGeom prst="bentConnector3">
          <a:avLst>
            <a:gd name="adj1" fmla="val 798"/>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170497</xdr:colOff>
      <xdr:row>746</xdr:row>
      <xdr:rowOff>31431</xdr:rowOff>
    </xdr:from>
    <xdr:to>
      <xdr:col>18</xdr:col>
      <xdr:colOff>19541</xdr:colOff>
      <xdr:row>748</xdr:row>
      <xdr:rowOff>6022</xdr:rowOff>
    </xdr:to>
    <xdr:cxnSp macro="">
      <xdr:nvCxnSpPr>
        <xdr:cNvPr id="16" name="コネクタ: カギ線 15">
          <a:extLst>
            <a:ext uri="{FF2B5EF4-FFF2-40B4-BE49-F238E27FC236}">
              <a16:creationId xmlns:a16="http://schemas.microsoft.com/office/drawing/2014/main" id="{7BCCA2E4-A4E9-4D27-AC29-6D47E1BF6266}"/>
            </a:ext>
          </a:extLst>
        </xdr:cNvPr>
        <xdr:cNvCxnSpPr/>
      </xdr:nvCxnSpPr>
      <xdr:spPr>
        <a:xfrm>
          <a:off x="2492216" y="232917681"/>
          <a:ext cx="742013" cy="688966"/>
        </a:xfrm>
        <a:prstGeom prst="bentConnector3">
          <a:avLst>
            <a:gd name="adj1" fmla="val 798"/>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757</xdr:row>
      <xdr:rowOff>0</xdr:rowOff>
    </xdr:from>
    <xdr:to>
      <xdr:col>49</xdr:col>
      <xdr:colOff>50800</xdr:colOff>
      <xdr:row>757</xdr:row>
      <xdr:rowOff>317500</xdr:rowOff>
    </xdr:to>
    <xdr:sp macro="" textlink="">
      <xdr:nvSpPr>
        <xdr:cNvPr id="14" name="テキスト ボックス 13"/>
        <xdr:cNvSpPr txBox="1"/>
      </xdr:nvSpPr>
      <xdr:spPr>
        <a:xfrm>
          <a:off x="5689600" y="50406300"/>
          <a:ext cx="43180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100">
              <a:latin typeface="+mn-ea"/>
              <a:ea typeface="+mn-ea"/>
            </a:rPr>
            <a:t>【</a:t>
          </a:r>
          <a:r>
            <a:rPr kumimoji="1" lang="ja-JP" altLang="en-US" sz="1100">
              <a:latin typeface="+mn-ea"/>
              <a:ea typeface="+mn-ea"/>
            </a:rPr>
            <a:t>随意契約（企画競争、少額）、一般競争契約（最低価格）</a:t>
          </a:r>
          <a:r>
            <a:rPr kumimoji="1" lang="en-US" altLang="ja-JP" sz="1100">
              <a:latin typeface="+mn-ea"/>
              <a:ea typeface="+mn-ea"/>
            </a:rPr>
            <a:t>】</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464</v>
      </c>
      <c r="AT2" s="204"/>
      <c r="AU2" s="204"/>
      <c r="AV2" s="42" t="str">
        <f>IF(AW2="", "", "-")</f>
        <v/>
      </c>
      <c r="AW2" s="388"/>
      <c r="AX2" s="388"/>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481</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543</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449</v>
      </c>
      <c r="H5" s="546"/>
      <c r="I5" s="546"/>
      <c r="J5" s="546"/>
      <c r="K5" s="546"/>
      <c r="L5" s="546"/>
      <c r="M5" s="547" t="s">
        <v>65</v>
      </c>
      <c r="N5" s="548"/>
      <c r="O5" s="548"/>
      <c r="P5" s="548"/>
      <c r="Q5" s="548"/>
      <c r="R5" s="549"/>
      <c r="S5" s="550" t="s">
        <v>454</v>
      </c>
      <c r="T5" s="546"/>
      <c r="U5" s="546"/>
      <c r="V5" s="546"/>
      <c r="W5" s="546"/>
      <c r="X5" s="551"/>
      <c r="Y5" s="704" t="s">
        <v>3</v>
      </c>
      <c r="Z5" s="705"/>
      <c r="AA5" s="705"/>
      <c r="AB5" s="705"/>
      <c r="AC5" s="705"/>
      <c r="AD5" s="706"/>
      <c r="AE5" s="707" t="s">
        <v>483</v>
      </c>
      <c r="AF5" s="707"/>
      <c r="AG5" s="707"/>
      <c r="AH5" s="707"/>
      <c r="AI5" s="707"/>
      <c r="AJ5" s="707"/>
      <c r="AK5" s="707"/>
      <c r="AL5" s="707"/>
      <c r="AM5" s="707"/>
      <c r="AN5" s="707"/>
      <c r="AO5" s="707"/>
      <c r="AP5" s="708"/>
      <c r="AQ5" s="709" t="s">
        <v>549</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150" customHeight="1" x14ac:dyDescent="0.15">
      <c r="A7" s="816" t="s">
        <v>22</v>
      </c>
      <c r="B7" s="817"/>
      <c r="C7" s="817"/>
      <c r="D7" s="817"/>
      <c r="E7" s="817"/>
      <c r="F7" s="818"/>
      <c r="G7" s="819" t="s">
        <v>536</v>
      </c>
      <c r="H7" s="820"/>
      <c r="I7" s="820"/>
      <c r="J7" s="820"/>
      <c r="K7" s="820"/>
      <c r="L7" s="820"/>
      <c r="M7" s="820"/>
      <c r="N7" s="820"/>
      <c r="O7" s="820"/>
      <c r="P7" s="820"/>
      <c r="Q7" s="820"/>
      <c r="R7" s="820"/>
      <c r="S7" s="820"/>
      <c r="T7" s="820"/>
      <c r="U7" s="820"/>
      <c r="V7" s="820"/>
      <c r="W7" s="820"/>
      <c r="X7" s="821"/>
      <c r="Y7" s="386" t="s">
        <v>313</v>
      </c>
      <c r="Z7" s="286"/>
      <c r="AA7" s="286"/>
      <c r="AB7" s="286"/>
      <c r="AC7" s="286"/>
      <c r="AD7" s="387"/>
      <c r="AE7" s="374" t="s">
        <v>496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6" t="s">
        <v>211</v>
      </c>
      <c r="B8" s="817"/>
      <c r="C8" s="817"/>
      <c r="D8" s="817"/>
      <c r="E8" s="817"/>
      <c r="F8" s="818"/>
      <c r="G8" s="211" t="str">
        <f>入力規則等!A27</f>
        <v>科学技術・イノベーション</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文教及び科学振興</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538</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539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t="s">
        <v>497</v>
      </c>
      <c r="Q13" s="103"/>
      <c r="R13" s="103"/>
      <c r="S13" s="103"/>
      <c r="T13" s="103"/>
      <c r="U13" s="103"/>
      <c r="V13" s="104"/>
      <c r="W13" s="102">
        <v>36</v>
      </c>
      <c r="X13" s="103"/>
      <c r="Y13" s="103"/>
      <c r="Z13" s="103"/>
      <c r="AA13" s="103"/>
      <c r="AB13" s="103"/>
      <c r="AC13" s="104"/>
      <c r="AD13" s="102">
        <v>30</v>
      </c>
      <c r="AE13" s="103"/>
      <c r="AF13" s="103"/>
      <c r="AG13" s="103"/>
      <c r="AH13" s="103"/>
      <c r="AI13" s="103"/>
      <c r="AJ13" s="104"/>
      <c r="AK13" s="102">
        <v>28</v>
      </c>
      <c r="AL13" s="103"/>
      <c r="AM13" s="103"/>
      <c r="AN13" s="103"/>
      <c r="AO13" s="103"/>
      <c r="AP13" s="103"/>
      <c r="AQ13" s="104"/>
      <c r="AR13" s="99">
        <v>38</v>
      </c>
      <c r="AS13" s="100"/>
      <c r="AT13" s="100"/>
      <c r="AU13" s="100"/>
      <c r="AV13" s="100"/>
      <c r="AW13" s="100"/>
      <c r="AX13" s="385"/>
    </row>
    <row r="14" spans="1:50" ht="21" customHeight="1" x14ac:dyDescent="0.15">
      <c r="A14" s="132"/>
      <c r="B14" s="133"/>
      <c r="C14" s="133"/>
      <c r="D14" s="133"/>
      <c r="E14" s="133"/>
      <c r="F14" s="134"/>
      <c r="G14" s="734"/>
      <c r="H14" s="735"/>
      <c r="I14" s="562" t="s">
        <v>8</v>
      </c>
      <c r="J14" s="616"/>
      <c r="K14" s="616"/>
      <c r="L14" s="616"/>
      <c r="M14" s="616"/>
      <c r="N14" s="616"/>
      <c r="O14" s="617"/>
      <c r="P14" s="102" t="s">
        <v>485</v>
      </c>
      <c r="Q14" s="103"/>
      <c r="R14" s="103"/>
      <c r="S14" s="103"/>
      <c r="T14" s="103"/>
      <c r="U14" s="103"/>
      <c r="V14" s="104"/>
      <c r="W14" s="102" t="s">
        <v>485</v>
      </c>
      <c r="X14" s="103"/>
      <c r="Y14" s="103"/>
      <c r="Z14" s="103"/>
      <c r="AA14" s="103"/>
      <c r="AB14" s="103"/>
      <c r="AC14" s="104"/>
      <c r="AD14" s="102" t="s">
        <v>485</v>
      </c>
      <c r="AE14" s="103"/>
      <c r="AF14" s="103"/>
      <c r="AG14" s="103"/>
      <c r="AH14" s="103"/>
      <c r="AI14" s="103"/>
      <c r="AJ14" s="104"/>
      <c r="AK14" s="102" t="s">
        <v>485</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485</v>
      </c>
      <c r="Q15" s="103"/>
      <c r="R15" s="103"/>
      <c r="S15" s="103"/>
      <c r="T15" s="103"/>
      <c r="U15" s="103"/>
      <c r="V15" s="104"/>
      <c r="W15" s="102" t="s">
        <v>485</v>
      </c>
      <c r="X15" s="103"/>
      <c r="Y15" s="103"/>
      <c r="Z15" s="103"/>
      <c r="AA15" s="103"/>
      <c r="AB15" s="103"/>
      <c r="AC15" s="104"/>
      <c r="AD15" s="102" t="s">
        <v>485</v>
      </c>
      <c r="AE15" s="103"/>
      <c r="AF15" s="103"/>
      <c r="AG15" s="103"/>
      <c r="AH15" s="103"/>
      <c r="AI15" s="103"/>
      <c r="AJ15" s="104"/>
      <c r="AK15" s="102" t="s">
        <v>485</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485</v>
      </c>
      <c r="Q16" s="103"/>
      <c r="R16" s="103"/>
      <c r="S16" s="103"/>
      <c r="T16" s="103"/>
      <c r="U16" s="103"/>
      <c r="V16" s="104"/>
      <c r="W16" s="102" t="s">
        <v>485</v>
      </c>
      <c r="X16" s="103"/>
      <c r="Y16" s="103"/>
      <c r="Z16" s="103"/>
      <c r="AA16" s="103"/>
      <c r="AB16" s="103"/>
      <c r="AC16" s="104"/>
      <c r="AD16" s="102" t="s">
        <v>485</v>
      </c>
      <c r="AE16" s="103"/>
      <c r="AF16" s="103"/>
      <c r="AG16" s="103"/>
      <c r="AH16" s="103"/>
      <c r="AI16" s="103"/>
      <c r="AJ16" s="104"/>
      <c r="AK16" s="102" t="s">
        <v>485</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485</v>
      </c>
      <c r="Q17" s="103"/>
      <c r="R17" s="103"/>
      <c r="S17" s="103"/>
      <c r="T17" s="103"/>
      <c r="U17" s="103"/>
      <c r="V17" s="104"/>
      <c r="W17" s="102" t="s">
        <v>485</v>
      </c>
      <c r="X17" s="103"/>
      <c r="Y17" s="103"/>
      <c r="Z17" s="103"/>
      <c r="AA17" s="103"/>
      <c r="AB17" s="103"/>
      <c r="AC17" s="104"/>
      <c r="AD17" s="102" t="s">
        <v>485</v>
      </c>
      <c r="AE17" s="103"/>
      <c r="AF17" s="103"/>
      <c r="AG17" s="103"/>
      <c r="AH17" s="103"/>
      <c r="AI17" s="103"/>
      <c r="AJ17" s="104"/>
      <c r="AK17" s="102" t="s">
        <v>485</v>
      </c>
      <c r="AL17" s="103"/>
      <c r="AM17" s="103"/>
      <c r="AN17" s="103"/>
      <c r="AO17" s="103"/>
      <c r="AP17" s="103"/>
      <c r="AQ17" s="104"/>
      <c r="AR17" s="383"/>
      <c r="AS17" s="383"/>
      <c r="AT17" s="383"/>
      <c r="AU17" s="383"/>
      <c r="AV17" s="383"/>
      <c r="AW17" s="383"/>
      <c r="AX17" s="384"/>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36</v>
      </c>
      <c r="X18" s="109"/>
      <c r="Y18" s="109"/>
      <c r="Z18" s="109"/>
      <c r="AA18" s="109"/>
      <c r="AB18" s="109"/>
      <c r="AC18" s="110"/>
      <c r="AD18" s="108">
        <f>SUM(AD13:AJ17)</f>
        <v>30</v>
      </c>
      <c r="AE18" s="109"/>
      <c r="AF18" s="109"/>
      <c r="AG18" s="109"/>
      <c r="AH18" s="109"/>
      <c r="AI18" s="109"/>
      <c r="AJ18" s="110"/>
      <c r="AK18" s="108">
        <f>SUM(AK13:AQ17)</f>
        <v>28</v>
      </c>
      <c r="AL18" s="109"/>
      <c r="AM18" s="109"/>
      <c r="AN18" s="109"/>
      <c r="AO18" s="109"/>
      <c r="AP18" s="109"/>
      <c r="AQ18" s="110"/>
      <c r="AR18" s="108">
        <f>SUM(AR13:AX17)</f>
        <v>38</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0</v>
      </c>
      <c r="Q19" s="103"/>
      <c r="R19" s="103"/>
      <c r="S19" s="103"/>
      <c r="T19" s="103"/>
      <c r="U19" s="103"/>
      <c r="V19" s="104"/>
      <c r="W19" s="102">
        <v>35</v>
      </c>
      <c r="X19" s="103"/>
      <c r="Y19" s="103"/>
      <c r="Z19" s="103"/>
      <c r="AA19" s="103"/>
      <c r="AB19" s="103"/>
      <c r="AC19" s="104"/>
      <c r="AD19" s="102">
        <v>29</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f t="shared" ref="W20" si="0">IF(W18=0, "-", SUM(W19)/W18)</f>
        <v>0.97222222222222221</v>
      </c>
      <c r="X20" s="526"/>
      <c r="Y20" s="526"/>
      <c r="Z20" s="526"/>
      <c r="AA20" s="526"/>
      <c r="AB20" s="526"/>
      <c r="AC20" s="526"/>
      <c r="AD20" s="526">
        <f t="shared" ref="AD20" si="1">IF(AD18=0, "-", SUM(AD19)/AD18)</f>
        <v>0.96666666666666667</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t="str">
        <f>IF(P19=0, "-", SUM(P19)/SUM(P13,P14))</f>
        <v>-</v>
      </c>
      <c r="Q21" s="526"/>
      <c r="R21" s="526"/>
      <c r="S21" s="526"/>
      <c r="T21" s="526"/>
      <c r="U21" s="526"/>
      <c r="V21" s="526"/>
      <c r="W21" s="526">
        <f t="shared" ref="W21" si="2">IF(W19=0, "-", SUM(W19)/SUM(W13,W14))</f>
        <v>0.97222222222222221</v>
      </c>
      <c r="X21" s="526"/>
      <c r="Y21" s="526"/>
      <c r="Z21" s="526"/>
      <c r="AA21" s="526"/>
      <c r="AB21" s="526"/>
      <c r="AC21" s="526"/>
      <c r="AD21" s="526">
        <f t="shared" ref="AD21" si="3">IF(AD19=0, "-", SUM(AD19)/SUM(AD13,AD14))</f>
        <v>0.96666666666666667</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486</v>
      </c>
      <c r="H23" s="177"/>
      <c r="I23" s="177"/>
      <c r="J23" s="177"/>
      <c r="K23" s="177"/>
      <c r="L23" s="177"/>
      <c r="M23" s="177"/>
      <c r="N23" s="177"/>
      <c r="O23" s="178"/>
      <c r="P23" s="99">
        <v>27</v>
      </c>
      <c r="Q23" s="100"/>
      <c r="R23" s="100"/>
      <c r="S23" s="100"/>
      <c r="T23" s="100"/>
      <c r="U23" s="100"/>
      <c r="V23" s="101"/>
      <c r="W23" s="99">
        <v>37</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487</v>
      </c>
      <c r="H24" s="180"/>
      <c r="I24" s="180"/>
      <c r="J24" s="180"/>
      <c r="K24" s="180"/>
      <c r="L24" s="180"/>
      <c r="M24" s="180"/>
      <c r="N24" s="180"/>
      <c r="O24" s="181"/>
      <c r="P24" s="102">
        <v>1</v>
      </c>
      <c r="Q24" s="103"/>
      <c r="R24" s="103"/>
      <c r="S24" s="103"/>
      <c r="T24" s="103"/>
      <c r="U24" s="103"/>
      <c r="V24" s="104"/>
      <c r="W24" s="102">
        <v>1</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488</v>
      </c>
      <c r="H25" s="180"/>
      <c r="I25" s="180"/>
      <c r="J25" s="180"/>
      <c r="K25" s="180"/>
      <c r="L25" s="180"/>
      <c r="M25" s="180"/>
      <c r="N25" s="180"/>
      <c r="O25" s="181"/>
      <c r="P25" s="102">
        <v>0</v>
      </c>
      <c r="Q25" s="103"/>
      <c r="R25" s="103"/>
      <c r="S25" s="103"/>
      <c r="T25" s="103"/>
      <c r="U25" s="103"/>
      <c r="V25" s="104"/>
      <c r="W25" s="102">
        <v>0</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489</v>
      </c>
      <c r="H26" s="180"/>
      <c r="I26" s="180"/>
      <c r="J26" s="180"/>
      <c r="K26" s="180"/>
      <c r="L26" s="180"/>
      <c r="M26" s="180"/>
      <c r="N26" s="180"/>
      <c r="O26" s="181"/>
      <c r="P26" s="102">
        <v>0</v>
      </c>
      <c r="Q26" s="103"/>
      <c r="R26" s="103"/>
      <c r="S26" s="103"/>
      <c r="T26" s="103"/>
      <c r="U26" s="103"/>
      <c r="V26" s="104"/>
      <c r="W26" s="102">
        <v>0</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28</v>
      </c>
      <c r="Q29" s="103"/>
      <c r="R29" s="103"/>
      <c r="S29" s="103"/>
      <c r="T29" s="103"/>
      <c r="U29" s="103"/>
      <c r="V29" s="104"/>
      <c r="W29" s="208">
        <f>AR13</f>
        <v>38</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1"/>
      <c r="I30" s="381"/>
      <c r="J30" s="381"/>
      <c r="K30" s="381"/>
      <c r="L30" s="381"/>
      <c r="M30" s="381"/>
      <c r="N30" s="381"/>
      <c r="O30" s="566"/>
      <c r="P30" s="565" t="s">
        <v>58</v>
      </c>
      <c r="Q30" s="381"/>
      <c r="R30" s="381"/>
      <c r="S30" s="381"/>
      <c r="T30" s="381"/>
      <c r="U30" s="381"/>
      <c r="V30" s="381"/>
      <c r="W30" s="381"/>
      <c r="X30" s="566"/>
      <c r="Y30" s="452"/>
      <c r="Z30" s="453"/>
      <c r="AA30" s="454"/>
      <c r="AB30" s="377" t="s">
        <v>11</v>
      </c>
      <c r="AC30" s="378"/>
      <c r="AD30" s="379"/>
      <c r="AE30" s="377" t="s">
        <v>316</v>
      </c>
      <c r="AF30" s="378"/>
      <c r="AG30" s="378"/>
      <c r="AH30" s="379"/>
      <c r="AI30" s="377" t="s">
        <v>338</v>
      </c>
      <c r="AJ30" s="378"/>
      <c r="AK30" s="378"/>
      <c r="AL30" s="379"/>
      <c r="AM30" s="380" t="s">
        <v>343</v>
      </c>
      <c r="AN30" s="380"/>
      <c r="AO30" s="380"/>
      <c r="AP30" s="377"/>
      <c r="AQ30" s="628" t="s">
        <v>187</v>
      </c>
      <c r="AR30" s="629"/>
      <c r="AS30" s="629"/>
      <c r="AT30" s="630"/>
      <c r="AU30" s="381" t="s">
        <v>133</v>
      </c>
      <c r="AV30" s="381"/>
      <c r="AW30" s="381"/>
      <c r="AX30" s="382"/>
    </row>
    <row r="31" spans="1:50" ht="18.75" customHeight="1" x14ac:dyDescent="0.15">
      <c r="A31" s="499"/>
      <c r="B31" s="500"/>
      <c r="C31" s="500"/>
      <c r="D31" s="500"/>
      <c r="E31" s="500"/>
      <c r="F31" s="501"/>
      <c r="G31" s="554"/>
      <c r="H31" s="370"/>
      <c r="I31" s="370"/>
      <c r="J31" s="370"/>
      <c r="K31" s="370"/>
      <c r="L31" s="370"/>
      <c r="M31" s="370"/>
      <c r="N31" s="370"/>
      <c r="O31" s="555"/>
      <c r="P31" s="567"/>
      <c r="Q31" s="370"/>
      <c r="R31" s="370"/>
      <c r="S31" s="370"/>
      <c r="T31" s="370"/>
      <c r="U31" s="370"/>
      <c r="V31" s="370"/>
      <c r="W31" s="370"/>
      <c r="X31" s="555"/>
      <c r="Y31" s="455"/>
      <c r="Z31" s="456"/>
      <c r="AA31" s="457"/>
      <c r="AB31" s="323"/>
      <c r="AC31" s="324"/>
      <c r="AD31" s="325"/>
      <c r="AE31" s="323"/>
      <c r="AF31" s="324"/>
      <c r="AG31" s="324"/>
      <c r="AH31" s="325"/>
      <c r="AI31" s="323"/>
      <c r="AJ31" s="324"/>
      <c r="AK31" s="324"/>
      <c r="AL31" s="325"/>
      <c r="AM31" s="367"/>
      <c r="AN31" s="367"/>
      <c r="AO31" s="367"/>
      <c r="AP31" s="323"/>
      <c r="AQ31" s="201">
        <v>2</v>
      </c>
      <c r="AR31" s="126"/>
      <c r="AS31" s="127" t="s">
        <v>188</v>
      </c>
      <c r="AT31" s="162"/>
      <c r="AU31" s="261">
        <v>4</v>
      </c>
      <c r="AV31" s="261"/>
      <c r="AW31" s="370" t="s">
        <v>177</v>
      </c>
      <c r="AX31" s="371"/>
    </row>
    <row r="32" spans="1:50" ht="27" customHeight="1" x14ac:dyDescent="0.15">
      <c r="A32" s="502"/>
      <c r="B32" s="500"/>
      <c r="C32" s="500"/>
      <c r="D32" s="500"/>
      <c r="E32" s="500"/>
      <c r="F32" s="501"/>
      <c r="G32" s="527" t="s">
        <v>540</v>
      </c>
      <c r="H32" s="528"/>
      <c r="I32" s="528"/>
      <c r="J32" s="528"/>
      <c r="K32" s="528"/>
      <c r="L32" s="528"/>
      <c r="M32" s="528"/>
      <c r="N32" s="528"/>
      <c r="O32" s="529"/>
      <c r="P32" s="151" t="s">
        <v>546</v>
      </c>
      <c r="Q32" s="151"/>
      <c r="R32" s="151"/>
      <c r="S32" s="151"/>
      <c r="T32" s="151"/>
      <c r="U32" s="151"/>
      <c r="V32" s="151"/>
      <c r="W32" s="151"/>
      <c r="X32" s="222"/>
      <c r="Y32" s="329" t="s">
        <v>12</v>
      </c>
      <c r="Z32" s="536"/>
      <c r="AA32" s="537"/>
      <c r="AB32" s="538" t="s">
        <v>485</v>
      </c>
      <c r="AC32" s="538"/>
      <c r="AD32" s="538"/>
      <c r="AE32" s="355" t="s">
        <v>494</v>
      </c>
      <c r="AF32" s="356"/>
      <c r="AG32" s="356"/>
      <c r="AH32" s="356"/>
      <c r="AI32" s="355">
        <v>0</v>
      </c>
      <c r="AJ32" s="356"/>
      <c r="AK32" s="356"/>
      <c r="AL32" s="356"/>
      <c r="AM32" s="355">
        <v>0</v>
      </c>
      <c r="AN32" s="356"/>
      <c r="AO32" s="356"/>
      <c r="AP32" s="356"/>
      <c r="AQ32" s="105" t="s">
        <v>497</v>
      </c>
      <c r="AR32" s="106"/>
      <c r="AS32" s="106"/>
      <c r="AT32" s="107"/>
      <c r="AU32" s="356" t="s">
        <v>497</v>
      </c>
      <c r="AV32" s="356"/>
      <c r="AW32" s="356"/>
      <c r="AX32" s="358"/>
    </row>
    <row r="33" spans="1:50" ht="27"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485</v>
      </c>
      <c r="AC33" s="509"/>
      <c r="AD33" s="509"/>
      <c r="AE33" s="355" t="s">
        <v>494</v>
      </c>
      <c r="AF33" s="356"/>
      <c r="AG33" s="356"/>
      <c r="AH33" s="356"/>
      <c r="AI33" s="355">
        <v>0</v>
      </c>
      <c r="AJ33" s="356"/>
      <c r="AK33" s="356"/>
      <c r="AL33" s="356"/>
      <c r="AM33" s="355">
        <v>0</v>
      </c>
      <c r="AN33" s="356"/>
      <c r="AO33" s="356"/>
      <c r="AP33" s="356"/>
      <c r="AQ33" s="105">
        <v>2</v>
      </c>
      <c r="AR33" s="106"/>
      <c r="AS33" s="106"/>
      <c r="AT33" s="107"/>
      <c r="AU33" s="356">
        <v>6</v>
      </c>
      <c r="AV33" s="356"/>
      <c r="AW33" s="356"/>
      <c r="AX33" s="358"/>
    </row>
    <row r="34" spans="1:50" ht="27"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5" t="s">
        <v>494</v>
      </c>
      <c r="AF34" s="356"/>
      <c r="AG34" s="356"/>
      <c r="AH34" s="356"/>
      <c r="AI34" s="355">
        <v>0</v>
      </c>
      <c r="AJ34" s="356"/>
      <c r="AK34" s="356"/>
      <c r="AL34" s="356"/>
      <c r="AM34" s="355">
        <v>0</v>
      </c>
      <c r="AN34" s="356"/>
      <c r="AO34" s="356"/>
      <c r="AP34" s="356"/>
      <c r="AQ34" s="105"/>
      <c r="AR34" s="106"/>
      <c r="AS34" s="106"/>
      <c r="AT34" s="107"/>
      <c r="AU34" s="356"/>
      <c r="AV34" s="356"/>
      <c r="AW34" s="356"/>
      <c r="AX34" s="358"/>
    </row>
    <row r="35" spans="1:50" ht="23.25" customHeight="1" x14ac:dyDescent="0.15">
      <c r="A35" s="887" t="s">
        <v>304</v>
      </c>
      <c r="B35" s="888"/>
      <c r="C35" s="888"/>
      <c r="D35" s="888"/>
      <c r="E35" s="888"/>
      <c r="F35" s="889"/>
      <c r="G35" s="893" t="s">
        <v>490</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2"/>
      <c r="I37" s="372"/>
      <c r="J37" s="372"/>
      <c r="K37" s="372"/>
      <c r="L37" s="372"/>
      <c r="M37" s="372"/>
      <c r="N37" s="372"/>
      <c r="O37" s="553"/>
      <c r="P37" s="618" t="s">
        <v>58</v>
      </c>
      <c r="Q37" s="372"/>
      <c r="R37" s="372"/>
      <c r="S37" s="372"/>
      <c r="T37" s="372"/>
      <c r="U37" s="372"/>
      <c r="V37" s="372"/>
      <c r="W37" s="372"/>
      <c r="X37" s="553"/>
      <c r="Y37" s="619"/>
      <c r="Z37" s="620"/>
      <c r="AA37" s="621"/>
      <c r="AB37" s="622" t="s">
        <v>11</v>
      </c>
      <c r="AC37" s="623"/>
      <c r="AD37" s="624"/>
      <c r="AE37" s="359" t="s">
        <v>316</v>
      </c>
      <c r="AF37" s="360"/>
      <c r="AG37" s="360"/>
      <c r="AH37" s="361"/>
      <c r="AI37" s="359" t="s">
        <v>314</v>
      </c>
      <c r="AJ37" s="360"/>
      <c r="AK37" s="360"/>
      <c r="AL37" s="361"/>
      <c r="AM37" s="366" t="s">
        <v>343</v>
      </c>
      <c r="AN37" s="366"/>
      <c r="AO37" s="366"/>
      <c r="AP37" s="366"/>
      <c r="AQ37" s="257" t="s">
        <v>187</v>
      </c>
      <c r="AR37" s="258"/>
      <c r="AS37" s="258"/>
      <c r="AT37" s="259"/>
      <c r="AU37" s="372" t="s">
        <v>133</v>
      </c>
      <c r="AV37" s="372"/>
      <c r="AW37" s="372"/>
      <c r="AX37" s="373"/>
    </row>
    <row r="38" spans="1:50" ht="18.75" hidden="1" customHeight="1" x14ac:dyDescent="0.15">
      <c r="A38" s="499"/>
      <c r="B38" s="500"/>
      <c r="C38" s="500"/>
      <c r="D38" s="500"/>
      <c r="E38" s="500"/>
      <c r="F38" s="501"/>
      <c r="G38" s="554"/>
      <c r="H38" s="370"/>
      <c r="I38" s="370"/>
      <c r="J38" s="370"/>
      <c r="K38" s="370"/>
      <c r="L38" s="370"/>
      <c r="M38" s="370"/>
      <c r="N38" s="370"/>
      <c r="O38" s="555"/>
      <c r="P38" s="567"/>
      <c r="Q38" s="370"/>
      <c r="R38" s="370"/>
      <c r="S38" s="370"/>
      <c r="T38" s="370"/>
      <c r="U38" s="370"/>
      <c r="V38" s="370"/>
      <c r="W38" s="370"/>
      <c r="X38" s="555"/>
      <c r="Y38" s="455"/>
      <c r="Z38" s="456"/>
      <c r="AA38" s="457"/>
      <c r="AB38" s="323"/>
      <c r="AC38" s="324"/>
      <c r="AD38" s="325"/>
      <c r="AE38" s="323"/>
      <c r="AF38" s="324"/>
      <c r="AG38" s="324"/>
      <c r="AH38" s="325"/>
      <c r="AI38" s="323"/>
      <c r="AJ38" s="324"/>
      <c r="AK38" s="324"/>
      <c r="AL38" s="325"/>
      <c r="AM38" s="367"/>
      <c r="AN38" s="367"/>
      <c r="AO38" s="367"/>
      <c r="AP38" s="367"/>
      <c r="AQ38" s="201"/>
      <c r="AR38" s="126"/>
      <c r="AS38" s="127" t="s">
        <v>188</v>
      </c>
      <c r="AT38" s="162"/>
      <c r="AU38" s="261"/>
      <c r="AV38" s="261"/>
      <c r="AW38" s="370" t="s">
        <v>177</v>
      </c>
      <c r="AX38" s="371"/>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9" t="s">
        <v>12</v>
      </c>
      <c r="Z39" s="536"/>
      <c r="AA39" s="537"/>
      <c r="AB39" s="538"/>
      <c r="AC39" s="538"/>
      <c r="AD39" s="538"/>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x14ac:dyDescent="0.15">
      <c r="A42" s="887" t="s">
        <v>304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2"/>
      <c r="I44" s="372"/>
      <c r="J44" s="372"/>
      <c r="K44" s="372"/>
      <c r="L44" s="372"/>
      <c r="M44" s="372"/>
      <c r="N44" s="372"/>
      <c r="O44" s="553"/>
      <c r="P44" s="618" t="s">
        <v>58</v>
      </c>
      <c r="Q44" s="372"/>
      <c r="R44" s="372"/>
      <c r="S44" s="372"/>
      <c r="T44" s="372"/>
      <c r="U44" s="372"/>
      <c r="V44" s="372"/>
      <c r="W44" s="372"/>
      <c r="X44" s="553"/>
      <c r="Y44" s="619"/>
      <c r="Z44" s="620"/>
      <c r="AA44" s="621"/>
      <c r="AB44" s="622" t="s">
        <v>11</v>
      </c>
      <c r="AC44" s="623"/>
      <c r="AD44" s="624"/>
      <c r="AE44" s="359" t="s">
        <v>316</v>
      </c>
      <c r="AF44" s="360"/>
      <c r="AG44" s="360"/>
      <c r="AH44" s="361"/>
      <c r="AI44" s="359" t="s">
        <v>314</v>
      </c>
      <c r="AJ44" s="360"/>
      <c r="AK44" s="360"/>
      <c r="AL44" s="361"/>
      <c r="AM44" s="366" t="s">
        <v>343</v>
      </c>
      <c r="AN44" s="366"/>
      <c r="AO44" s="366"/>
      <c r="AP44" s="366"/>
      <c r="AQ44" s="257" t="s">
        <v>187</v>
      </c>
      <c r="AR44" s="258"/>
      <c r="AS44" s="258"/>
      <c r="AT44" s="259"/>
      <c r="AU44" s="372" t="s">
        <v>133</v>
      </c>
      <c r="AV44" s="372"/>
      <c r="AW44" s="372"/>
      <c r="AX44" s="373"/>
    </row>
    <row r="45" spans="1:50" ht="18.75" hidden="1" customHeight="1" x14ac:dyDescent="0.15">
      <c r="A45" s="499"/>
      <c r="B45" s="500"/>
      <c r="C45" s="500"/>
      <c r="D45" s="500"/>
      <c r="E45" s="500"/>
      <c r="F45" s="501"/>
      <c r="G45" s="554"/>
      <c r="H45" s="370"/>
      <c r="I45" s="370"/>
      <c r="J45" s="370"/>
      <c r="K45" s="370"/>
      <c r="L45" s="370"/>
      <c r="M45" s="370"/>
      <c r="N45" s="370"/>
      <c r="O45" s="555"/>
      <c r="P45" s="567"/>
      <c r="Q45" s="370"/>
      <c r="R45" s="370"/>
      <c r="S45" s="370"/>
      <c r="T45" s="370"/>
      <c r="U45" s="370"/>
      <c r="V45" s="370"/>
      <c r="W45" s="370"/>
      <c r="X45" s="555"/>
      <c r="Y45" s="455"/>
      <c r="Z45" s="456"/>
      <c r="AA45" s="457"/>
      <c r="AB45" s="323"/>
      <c r="AC45" s="324"/>
      <c r="AD45" s="325"/>
      <c r="AE45" s="323"/>
      <c r="AF45" s="324"/>
      <c r="AG45" s="324"/>
      <c r="AH45" s="325"/>
      <c r="AI45" s="323"/>
      <c r="AJ45" s="324"/>
      <c r="AK45" s="324"/>
      <c r="AL45" s="325"/>
      <c r="AM45" s="367"/>
      <c r="AN45" s="367"/>
      <c r="AO45" s="367"/>
      <c r="AP45" s="367"/>
      <c r="AQ45" s="201"/>
      <c r="AR45" s="126"/>
      <c r="AS45" s="127" t="s">
        <v>188</v>
      </c>
      <c r="AT45" s="162"/>
      <c r="AU45" s="261"/>
      <c r="AV45" s="261"/>
      <c r="AW45" s="370" t="s">
        <v>177</v>
      </c>
      <c r="AX45" s="371"/>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9" t="s">
        <v>12</v>
      </c>
      <c r="Z46" s="536"/>
      <c r="AA46" s="537"/>
      <c r="AB46" s="538"/>
      <c r="AC46" s="538"/>
      <c r="AD46" s="538"/>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15">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2"/>
      <c r="I51" s="372"/>
      <c r="J51" s="372"/>
      <c r="K51" s="372"/>
      <c r="L51" s="372"/>
      <c r="M51" s="372"/>
      <c r="N51" s="372"/>
      <c r="O51" s="553"/>
      <c r="P51" s="618" t="s">
        <v>58</v>
      </c>
      <c r="Q51" s="372"/>
      <c r="R51" s="372"/>
      <c r="S51" s="372"/>
      <c r="T51" s="372"/>
      <c r="U51" s="372"/>
      <c r="V51" s="372"/>
      <c r="W51" s="372"/>
      <c r="X51" s="553"/>
      <c r="Y51" s="619"/>
      <c r="Z51" s="620"/>
      <c r="AA51" s="621"/>
      <c r="AB51" s="622" t="s">
        <v>11</v>
      </c>
      <c r="AC51" s="623"/>
      <c r="AD51" s="624"/>
      <c r="AE51" s="359" t="s">
        <v>316</v>
      </c>
      <c r="AF51" s="360"/>
      <c r="AG51" s="360"/>
      <c r="AH51" s="361"/>
      <c r="AI51" s="359" t="s">
        <v>314</v>
      </c>
      <c r="AJ51" s="360"/>
      <c r="AK51" s="360"/>
      <c r="AL51" s="361"/>
      <c r="AM51" s="366" t="s">
        <v>343</v>
      </c>
      <c r="AN51" s="366"/>
      <c r="AO51" s="366"/>
      <c r="AP51" s="366"/>
      <c r="AQ51" s="257" t="s">
        <v>187</v>
      </c>
      <c r="AR51" s="258"/>
      <c r="AS51" s="258"/>
      <c r="AT51" s="259"/>
      <c r="AU51" s="368" t="s">
        <v>133</v>
      </c>
      <c r="AV51" s="368"/>
      <c r="AW51" s="368"/>
      <c r="AX51" s="369"/>
    </row>
    <row r="52" spans="1:50" ht="18.75" hidden="1" customHeight="1" x14ac:dyDescent="0.15">
      <c r="A52" s="499"/>
      <c r="B52" s="500"/>
      <c r="C52" s="500"/>
      <c r="D52" s="500"/>
      <c r="E52" s="500"/>
      <c r="F52" s="501"/>
      <c r="G52" s="554"/>
      <c r="H52" s="370"/>
      <c r="I52" s="370"/>
      <c r="J52" s="370"/>
      <c r="K52" s="370"/>
      <c r="L52" s="370"/>
      <c r="M52" s="370"/>
      <c r="N52" s="370"/>
      <c r="O52" s="555"/>
      <c r="P52" s="567"/>
      <c r="Q52" s="370"/>
      <c r="R52" s="370"/>
      <c r="S52" s="370"/>
      <c r="T52" s="370"/>
      <c r="U52" s="370"/>
      <c r="V52" s="370"/>
      <c r="W52" s="370"/>
      <c r="X52" s="555"/>
      <c r="Y52" s="455"/>
      <c r="Z52" s="456"/>
      <c r="AA52" s="457"/>
      <c r="AB52" s="323"/>
      <c r="AC52" s="324"/>
      <c r="AD52" s="325"/>
      <c r="AE52" s="323"/>
      <c r="AF52" s="324"/>
      <c r="AG52" s="324"/>
      <c r="AH52" s="325"/>
      <c r="AI52" s="323"/>
      <c r="AJ52" s="324"/>
      <c r="AK52" s="324"/>
      <c r="AL52" s="325"/>
      <c r="AM52" s="367"/>
      <c r="AN52" s="367"/>
      <c r="AO52" s="367"/>
      <c r="AP52" s="367"/>
      <c r="AQ52" s="201"/>
      <c r="AR52" s="126"/>
      <c r="AS52" s="127" t="s">
        <v>188</v>
      </c>
      <c r="AT52" s="162"/>
      <c r="AU52" s="261"/>
      <c r="AV52" s="261"/>
      <c r="AW52" s="370" t="s">
        <v>177</v>
      </c>
      <c r="AX52" s="371"/>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9" t="s">
        <v>12</v>
      </c>
      <c r="Z53" s="536"/>
      <c r="AA53" s="537"/>
      <c r="AB53" s="538"/>
      <c r="AC53" s="538"/>
      <c r="AD53" s="538"/>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15">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2"/>
      <c r="I58" s="372"/>
      <c r="J58" s="372"/>
      <c r="K58" s="372"/>
      <c r="L58" s="372"/>
      <c r="M58" s="372"/>
      <c r="N58" s="372"/>
      <c r="O58" s="553"/>
      <c r="P58" s="618" t="s">
        <v>58</v>
      </c>
      <c r="Q58" s="372"/>
      <c r="R58" s="372"/>
      <c r="S58" s="372"/>
      <c r="T58" s="372"/>
      <c r="U58" s="372"/>
      <c r="V58" s="372"/>
      <c r="W58" s="372"/>
      <c r="X58" s="553"/>
      <c r="Y58" s="619"/>
      <c r="Z58" s="620"/>
      <c r="AA58" s="621"/>
      <c r="AB58" s="622" t="s">
        <v>11</v>
      </c>
      <c r="AC58" s="623"/>
      <c r="AD58" s="624"/>
      <c r="AE58" s="359" t="s">
        <v>316</v>
      </c>
      <c r="AF58" s="360"/>
      <c r="AG58" s="360"/>
      <c r="AH58" s="361"/>
      <c r="AI58" s="359" t="s">
        <v>314</v>
      </c>
      <c r="AJ58" s="360"/>
      <c r="AK58" s="360"/>
      <c r="AL58" s="361"/>
      <c r="AM58" s="366" t="s">
        <v>343</v>
      </c>
      <c r="AN58" s="366"/>
      <c r="AO58" s="366"/>
      <c r="AP58" s="366"/>
      <c r="AQ58" s="257" t="s">
        <v>187</v>
      </c>
      <c r="AR58" s="258"/>
      <c r="AS58" s="258"/>
      <c r="AT58" s="259"/>
      <c r="AU58" s="368" t="s">
        <v>133</v>
      </c>
      <c r="AV58" s="368"/>
      <c r="AW58" s="368"/>
      <c r="AX58" s="369"/>
    </row>
    <row r="59" spans="1:50" ht="18.75" hidden="1" customHeight="1" x14ac:dyDescent="0.15">
      <c r="A59" s="499"/>
      <c r="B59" s="500"/>
      <c r="C59" s="500"/>
      <c r="D59" s="500"/>
      <c r="E59" s="500"/>
      <c r="F59" s="501"/>
      <c r="G59" s="554"/>
      <c r="H59" s="370"/>
      <c r="I59" s="370"/>
      <c r="J59" s="370"/>
      <c r="K59" s="370"/>
      <c r="L59" s="370"/>
      <c r="M59" s="370"/>
      <c r="N59" s="370"/>
      <c r="O59" s="555"/>
      <c r="P59" s="567"/>
      <c r="Q59" s="370"/>
      <c r="R59" s="370"/>
      <c r="S59" s="370"/>
      <c r="T59" s="370"/>
      <c r="U59" s="370"/>
      <c r="V59" s="370"/>
      <c r="W59" s="370"/>
      <c r="X59" s="555"/>
      <c r="Y59" s="455"/>
      <c r="Z59" s="456"/>
      <c r="AA59" s="457"/>
      <c r="AB59" s="323"/>
      <c r="AC59" s="324"/>
      <c r="AD59" s="325"/>
      <c r="AE59" s="323"/>
      <c r="AF59" s="324"/>
      <c r="AG59" s="324"/>
      <c r="AH59" s="325"/>
      <c r="AI59" s="323"/>
      <c r="AJ59" s="324"/>
      <c r="AK59" s="324"/>
      <c r="AL59" s="325"/>
      <c r="AM59" s="367"/>
      <c r="AN59" s="367"/>
      <c r="AO59" s="367"/>
      <c r="AP59" s="367"/>
      <c r="AQ59" s="201"/>
      <c r="AR59" s="126"/>
      <c r="AS59" s="127" t="s">
        <v>188</v>
      </c>
      <c r="AT59" s="162"/>
      <c r="AU59" s="261"/>
      <c r="AV59" s="261"/>
      <c r="AW59" s="370" t="s">
        <v>177</v>
      </c>
      <c r="AX59" s="371"/>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9" t="s">
        <v>12</v>
      </c>
      <c r="Z60" s="536"/>
      <c r="AA60" s="537"/>
      <c r="AB60" s="538"/>
      <c r="AC60" s="538"/>
      <c r="AD60" s="538"/>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9" t="s">
        <v>316</v>
      </c>
      <c r="AF65" s="360"/>
      <c r="AG65" s="360"/>
      <c r="AH65" s="361"/>
      <c r="AI65" s="359" t="s">
        <v>314</v>
      </c>
      <c r="AJ65" s="360"/>
      <c r="AK65" s="360"/>
      <c r="AL65" s="361"/>
      <c r="AM65" s="366" t="s">
        <v>343</v>
      </c>
      <c r="AN65" s="366"/>
      <c r="AO65" s="366"/>
      <c r="AP65" s="366"/>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3"/>
      <c r="AF66" s="324"/>
      <c r="AG66" s="324"/>
      <c r="AH66" s="325"/>
      <c r="AI66" s="323"/>
      <c r="AJ66" s="324"/>
      <c r="AK66" s="324"/>
      <c r="AL66" s="325"/>
      <c r="AM66" s="367"/>
      <c r="AN66" s="367"/>
      <c r="AO66" s="367"/>
      <c r="AP66" s="367"/>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294</v>
      </c>
      <c r="AC67" s="942"/>
      <c r="AD67" s="942"/>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4"/>
      <c r="AF69" s="805"/>
      <c r="AG69" s="805"/>
      <c r="AH69" s="805"/>
      <c r="AI69" s="804"/>
      <c r="AJ69" s="805"/>
      <c r="AK69" s="805"/>
      <c r="AL69" s="805"/>
      <c r="AM69" s="804"/>
      <c r="AN69" s="805"/>
      <c r="AO69" s="805"/>
      <c r="AP69" s="805"/>
      <c r="AQ69" s="355"/>
      <c r="AR69" s="356"/>
      <c r="AS69" s="356"/>
      <c r="AT69" s="357"/>
      <c r="AU69" s="356"/>
      <c r="AV69" s="356"/>
      <c r="AW69" s="356"/>
      <c r="AX69" s="358"/>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293</v>
      </c>
      <c r="X70" s="935"/>
      <c r="Y70" s="940" t="s">
        <v>12</v>
      </c>
      <c r="Z70" s="940"/>
      <c r="AA70" s="941"/>
      <c r="AB70" s="942" t="s">
        <v>294</v>
      </c>
      <c r="AC70" s="942"/>
      <c r="AD70" s="942"/>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9" t="s">
        <v>316</v>
      </c>
      <c r="AF73" s="360"/>
      <c r="AG73" s="360"/>
      <c r="AH73" s="361"/>
      <c r="AI73" s="359" t="s">
        <v>314</v>
      </c>
      <c r="AJ73" s="360"/>
      <c r="AK73" s="360"/>
      <c r="AL73" s="361"/>
      <c r="AM73" s="366" t="s">
        <v>343</v>
      </c>
      <c r="AN73" s="366"/>
      <c r="AO73" s="366"/>
      <c r="AP73" s="366"/>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67"/>
      <c r="AN74" s="367"/>
      <c r="AO74" s="367"/>
      <c r="AP74" s="367"/>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15">
      <c r="A78" s="902" t="s">
        <v>307</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70"/>
      <c r="H81" s="370"/>
      <c r="I81" s="370"/>
      <c r="J81" s="370"/>
      <c r="K81" s="370"/>
      <c r="L81" s="370"/>
      <c r="M81" s="370"/>
      <c r="N81" s="370"/>
      <c r="O81" s="370"/>
      <c r="P81" s="370"/>
      <c r="Q81" s="370"/>
      <c r="R81" s="370"/>
      <c r="S81" s="370"/>
      <c r="T81" s="370"/>
      <c r="U81" s="370"/>
      <c r="V81" s="370"/>
      <c r="W81" s="370"/>
      <c r="X81" s="370"/>
      <c r="Y81" s="370"/>
      <c r="Z81" s="370"/>
      <c r="AA81" s="555"/>
      <c r="AB81" s="56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9" t="s">
        <v>11</v>
      </c>
      <c r="AC85" s="360"/>
      <c r="AD85" s="361"/>
      <c r="AE85" s="359" t="s">
        <v>316</v>
      </c>
      <c r="AF85" s="360"/>
      <c r="AG85" s="360"/>
      <c r="AH85" s="361"/>
      <c r="AI85" s="359" t="s">
        <v>314</v>
      </c>
      <c r="AJ85" s="360"/>
      <c r="AK85" s="360"/>
      <c r="AL85" s="361"/>
      <c r="AM85" s="366" t="s">
        <v>343</v>
      </c>
      <c r="AN85" s="366"/>
      <c r="AO85" s="366"/>
      <c r="AP85" s="366"/>
      <c r="AQ85" s="166" t="s">
        <v>187</v>
      </c>
      <c r="AR85" s="159"/>
      <c r="AS85" s="159"/>
      <c r="AT85" s="160"/>
      <c r="AU85" s="364" t="s">
        <v>133</v>
      </c>
      <c r="AV85" s="364"/>
      <c r="AW85" s="364"/>
      <c r="AX85" s="365"/>
      <c r="AY85" s="10"/>
      <c r="AZ85" s="10"/>
      <c r="BA85" s="10"/>
      <c r="BB85" s="10"/>
      <c r="BC85" s="10"/>
    </row>
    <row r="86" spans="1:60" ht="18.75" hidden="1" customHeight="1" x14ac:dyDescent="0.15">
      <c r="A86" s="507"/>
      <c r="B86" s="539"/>
      <c r="C86" s="539"/>
      <c r="D86" s="539"/>
      <c r="E86" s="539"/>
      <c r="F86" s="540"/>
      <c r="G86" s="554"/>
      <c r="H86" s="370"/>
      <c r="I86" s="370"/>
      <c r="J86" s="370"/>
      <c r="K86" s="370"/>
      <c r="L86" s="370"/>
      <c r="M86" s="370"/>
      <c r="N86" s="370"/>
      <c r="O86" s="555"/>
      <c r="P86" s="567"/>
      <c r="Q86" s="370"/>
      <c r="R86" s="370"/>
      <c r="S86" s="370"/>
      <c r="T86" s="370"/>
      <c r="U86" s="370"/>
      <c r="V86" s="370"/>
      <c r="W86" s="370"/>
      <c r="X86" s="555"/>
      <c r="Y86" s="163"/>
      <c r="Z86" s="164"/>
      <c r="AA86" s="165"/>
      <c r="AB86" s="323"/>
      <c r="AC86" s="324"/>
      <c r="AD86" s="325"/>
      <c r="AE86" s="323"/>
      <c r="AF86" s="324"/>
      <c r="AG86" s="324"/>
      <c r="AH86" s="325"/>
      <c r="AI86" s="323"/>
      <c r="AJ86" s="324"/>
      <c r="AK86" s="324"/>
      <c r="AL86" s="325"/>
      <c r="AM86" s="367"/>
      <c r="AN86" s="367"/>
      <c r="AO86" s="367"/>
      <c r="AP86" s="367"/>
      <c r="AQ86" s="260"/>
      <c r="AR86" s="261"/>
      <c r="AS86" s="127" t="s">
        <v>188</v>
      </c>
      <c r="AT86" s="162"/>
      <c r="AU86" s="261"/>
      <c r="AV86" s="261"/>
      <c r="AW86" s="370" t="s">
        <v>177</v>
      </c>
      <c r="AX86" s="371"/>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9" t="s">
        <v>11</v>
      </c>
      <c r="AC90" s="360"/>
      <c r="AD90" s="361"/>
      <c r="AE90" s="359" t="s">
        <v>316</v>
      </c>
      <c r="AF90" s="360"/>
      <c r="AG90" s="360"/>
      <c r="AH90" s="361"/>
      <c r="AI90" s="359" t="s">
        <v>314</v>
      </c>
      <c r="AJ90" s="360"/>
      <c r="AK90" s="360"/>
      <c r="AL90" s="361"/>
      <c r="AM90" s="366" t="s">
        <v>343</v>
      </c>
      <c r="AN90" s="366"/>
      <c r="AO90" s="366"/>
      <c r="AP90" s="366"/>
      <c r="AQ90" s="166" t="s">
        <v>187</v>
      </c>
      <c r="AR90" s="159"/>
      <c r="AS90" s="159"/>
      <c r="AT90" s="160"/>
      <c r="AU90" s="364" t="s">
        <v>133</v>
      </c>
      <c r="AV90" s="364"/>
      <c r="AW90" s="364"/>
      <c r="AX90" s="365"/>
    </row>
    <row r="91" spans="1:60" ht="18.75" hidden="1" customHeight="1" x14ac:dyDescent="0.15">
      <c r="A91" s="507"/>
      <c r="B91" s="539"/>
      <c r="C91" s="539"/>
      <c r="D91" s="539"/>
      <c r="E91" s="539"/>
      <c r="F91" s="540"/>
      <c r="G91" s="554"/>
      <c r="H91" s="370"/>
      <c r="I91" s="370"/>
      <c r="J91" s="370"/>
      <c r="K91" s="370"/>
      <c r="L91" s="370"/>
      <c r="M91" s="370"/>
      <c r="N91" s="370"/>
      <c r="O91" s="555"/>
      <c r="P91" s="567"/>
      <c r="Q91" s="370"/>
      <c r="R91" s="370"/>
      <c r="S91" s="370"/>
      <c r="T91" s="370"/>
      <c r="U91" s="370"/>
      <c r="V91" s="370"/>
      <c r="W91" s="370"/>
      <c r="X91" s="555"/>
      <c r="Y91" s="163"/>
      <c r="Z91" s="164"/>
      <c r="AA91" s="165"/>
      <c r="AB91" s="323"/>
      <c r="AC91" s="324"/>
      <c r="AD91" s="325"/>
      <c r="AE91" s="323"/>
      <c r="AF91" s="324"/>
      <c r="AG91" s="324"/>
      <c r="AH91" s="325"/>
      <c r="AI91" s="323"/>
      <c r="AJ91" s="324"/>
      <c r="AK91" s="324"/>
      <c r="AL91" s="325"/>
      <c r="AM91" s="367"/>
      <c r="AN91" s="367"/>
      <c r="AO91" s="367"/>
      <c r="AP91" s="367"/>
      <c r="AQ91" s="260"/>
      <c r="AR91" s="261"/>
      <c r="AS91" s="127" t="s">
        <v>188</v>
      </c>
      <c r="AT91" s="162"/>
      <c r="AU91" s="261"/>
      <c r="AV91" s="261"/>
      <c r="AW91" s="370" t="s">
        <v>177</v>
      </c>
      <c r="AX91" s="371"/>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9" t="s">
        <v>11</v>
      </c>
      <c r="AC95" s="360"/>
      <c r="AD95" s="361"/>
      <c r="AE95" s="359" t="s">
        <v>316</v>
      </c>
      <c r="AF95" s="360"/>
      <c r="AG95" s="360"/>
      <c r="AH95" s="361"/>
      <c r="AI95" s="359" t="s">
        <v>314</v>
      </c>
      <c r="AJ95" s="360"/>
      <c r="AK95" s="360"/>
      <c r="AL95" s="361"/>
      <c r="AM95" s="366" t="s">
        <v>343</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70"/>
      <c r="I96" s="370"/>
      <c r="J96" s="370"/>
      <c r="K96" s="370"/>
      <c r="L96" s="370"/>
      <c r="M96" s="370"/>
      <c r="N96" s="370"/>
      <c r="O96" s="555"/>
      <c r="P96" s="567"/>
      <c r="Q96" s="370"/>
      <c r="R96" s="370"/>
      <c r="S96" s="370"/>
      <c r="T96" s="370"/>
      <c r="U96" s="370"/>
      <c r="V96" s="370"/>
      <c r="W96" s="370"/>
      <c r="X96" s="555"/>
      <c r="Y96" s="163"/>
      <c r="Z96" s="164"/>
      <c r="AA96" s="165"/>
      <c r="AB96" s="323"/>
      <c r="AC96" s="324"/>
      <c r="AD96" s="325"/>
      <c r="AE96" s="323"/>
      <c r="AF96" s="324"/>
      <c r="AG96" s="324"/>
      <c r="AH96" s="325"/>
      <c r="AI96" s="323"/>
      <c r="AJ96" s="324"/>
      <c r="AK96" s="324"/>
      <c r="AL96" s="325"/>
      <c r="AM96" s="367"/>
      <c r="AN96" s="367"/>
      <c r="AO96" s="367"/>
      <c r="AP96" s="367"/>
      <c r="AQ96" s="260"/>
      <c r="AR96" s="261"/>
      <c r="AS96" s="127" t="s">
        <v>188</v>
      </c>
      <c r="AT96" s="162"/>
      <c r="AU96" s="261"/>
      <c r="AV96" s="261"/>
      <c r="AW96" s="370" t="s">
        <v>177</v>
      </c>
      <c r="AX96" s="371"/>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9" t="s">
        <v>356</v>
      </c>
      <c r="AR100" s="920"/>
      <c r="AS100" s="920"/>
      <c r="AT100" s="921"/>
      <c r="AU100" s="919" t="s">
        <v>357</v>
      </c>
      <c r="AV100" s="920"/>
      <c r="AW100" s="920"/>
      <c r="AX100" s="922"/>
    </row>
    <row r="101" spans="1:60" ht="23.25" customHeight="1" x14ac:dyDescent="0.15">
      <c r="A101" s="478"/>
      <c r="B101" s="479"/>
      <c r="C101" s="479"/>
      <c r="D101" s="479"/>
      <c r="E101" s="479"/>
      <c r="F101" s="480"/>
      <c r="G101" s="151" t="s">
        <v>534</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485</v>
      </c>
      <c r="AC101" s="538"/>
      <c r="AD101" s="538"/>
      <c r="AE101" s="355" t="s">
        <v>494</v>
      </c>
      <c r="AF101" s="356"/>
      <c r="AG101" s="356"/>
      <c r="AH101" s="357"/>
      <c r="AI101" s="355">
        <v>3</v>
      </c>
      <c r="AJ101" s="356"/>
      <c r="AK101" s="356"/>
      <c r="AL101" s="357"/>
      <c r="AM101" s="355">
        <v>3</v>
      </c>
      <c r="AN101" s="356"/>
      <c r="AO101" s="356"/>
      <c r="AP101" s="357"/>
      <c r="AQ101" s="355"/>
      <c r="AR101" s="356"/>
      <c r="AS101" s="356"/>
      <c r="AT101" s="357"/>
      <c r="AU101" s="355"/>
      <c r="AV101" s="356"/>
      <c r="AW101" s="356"/>
      <c r="AX101" s="357"/>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30"/>
      <c r="AA102" s="331"/>
      <c r="AB102" s="538" t="s">
        <v>485</v>
      </c>
      <c r="AC102" s="538"/>
      <c r="AD102" s="538"/>
      <c r="AE102" s="349" t="s">
        <v>494</v>
      </c>
      <c r="AF102" s="349"/>
      <c r="AG102" s="349"/>
      <c r="AH102" s="349"/>
      <c r="AI102" s="349">
        <v>3</v>
      </c>
      <c r="AJ102" s="349"/>
      <c r="AK102" s="349"/>
      <c r="AL102" s="349"/>
      <c r="AM102" s="349">
        <v>3</v>
      </c>
      <c r="AN102" s="349"/>
      <c r="AO102" s="349"/>
      <c r="AP102" s="349"/>
      <c r="AQ102" s="804">
        <v>3</v>
      </c>
      <c r="AR102" s="805"/>
      <c r="AS102" s="805"/>
      <c r="AT102" s="806"/>
      <c r="AU102" s="804"/>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1" t="s">
        <v>356</v>
      </c>
      <c r="AR103" s="352"/>
      <c r="AS103" s="352"/>
      <c r="AT103" s="353"/>
      <c r="AU103" s="351" t="s">
        <v>357</v>
      </c>
      <c r="AV103" s="352"/>
      <c r="AW103" s="352"/>
      <c r="AX103" s="354"/>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7"/>
      <c r="AC105" s="398"/>
      <c r="AD105" s="399"/>
      <c r="AE105" s="349"/>
      <c r="AF105" s="349"/>
      <c r="AG105" s="349"/>
      <c r="AH105" s="349"/>
      <c r="AI105" s="349"/>
      <c r="AJ105" s="349"/>
      <c r="AK105" s="349"/>
      <c r="AL105" s="349"/>
      <c r="AM105" s="349"/>
      <c r="AN105" s="349"/>
      <c r="AO105" s="349"/>
      <c r="AP105" s="349"/>
      <c r="AQ105" s="355"/>
      <c r="AR105" s="356"/>
      <c r="AS105" s="356"/>
      <c r="AT105" s="357"/>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1" t="s">
        <v>356</v>
      </c>
      <c r="AR106" s="352"/>
      <c r="AS106" s="352"/>
      <c r="AT106" s="353"/>
      <c r="AU106" s="351" t="s">
        <v>357</v>
      </c>
      <c r="AV106" s="352"/>
      <c r="AW106" s="352"/>
      <c r="AX106" s="354"/>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7"/>
      <c r="AC108" s="398"/>
      <c r="AD108" s="399"/>
      <c r="AE108" s="349"/>
      <c r="AF108" s="349"/>
      <c r="AG108" s="349"/>
      <c r="AH108" s="349"/>
      <c r="AI108" s="349"/>
      <c r="AJ108" s="349"/>
      <c r="AK108" s="349"/>
      <c r="AL108" s="349"/>
      <c r="AM108" s="349"/>
      <c r="AN108" s="349"/>
      <c r="AO108" s="349"/>
      <c r="AP108" s="349"/>
      <c r="AQ108" s="355"/>
      <c r="AR108" s="356"/>
      <c r="AS108" s="356"/>
      <c r="AT108" s="357"/>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1" t="s">
        <v>356</v>
      </c>
      <c r="AR109" s="352"/>
      <c r="AS109" s="352"/>
      <c r="AT109" s="353"/>
      <c r="AU109" s="351" t="s">
        <v>357</v>
      </c>
      <c r="AV109" s="352"/>
      <c r="AW109" s="352"/>
      <c r="AX109" s="354"/>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7"/>
      <c r="AC111" s="398"/>
      <c r="AD111" s="399"/>
      <c r="AE111" s="349"/>
      <c r="AF111" s="349"/>
      <c r="AG111" s="349"/>
      <c r="AH111" s="349"/>
      <c r="AI111" s="349"/>
      <c r="AJ111" s="349"/>
      <c r="AK111" s="349"/>
      <c r="AL111" s="349"/>
      <c r="AM111" s="349"/>
      <c r="AN111" s="349"/>
      <c r="AO111" s="349"/>
      <c r="AP111" s="349"/>
      <c r="AQ111" s="355"/>
      <c r="AR111" s="356"/>
      <c r="AS111" s="356"/>
      <c r="AT111" s="357"/>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1" t="s">
        <v>356</v>
      </c>
      <c r="AR112" s="352"/>
      <c r="AS112" s="352"/>
      <c r="AT112" s="353"/>
      <c r="AU112" s="351" t="s">
        <v>357</v>
      </c>
      <c r="AV112" s="352"/>
      <c r="AW112" s="352"/>
      <c r="AX112" s="354"/>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6" t="s">
        <v>358</v>
      </c>
      <c r="AR115" s="327"/>
      <c r="AS115" s="327"/>
      <c r="AT115" s="327"/>
      <c r="AU115" s="327"/>
      <c r="AV115" s="327"/>
      <c r="AW115" s="327"/>
      <c r="AX115" s="328"/>
    </row>
    <row r="116" spans="1:50" ht="23.25" customHeight="1" x14ac:dyDescent="0.15">
      <c r="A116" s="282"/>
      <c r="B116" s="283"/>
      <c r="C116" s="283"/>
      <c r="D116" s="283"/>
      <c r="E116" s="283"/>
      <c r="F116" s="284"/>
      <c r="G116" s="342" t="s">
        <v>535</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0" t="s">
        <v>495</v>
      </c>
      <c r="AC116" s="291"/>
      <c r="AD116" s="292"/>
      <c r="AE116" s="349" t="s">
        <v>494</v>
      </c>
      <c r="AF116" s="349"/>
      <c r="AG116" s="349"/>
      <c r="AH116" s="349"/>
      <c r="AI116" s="349">
        <v>12</v>
      </c>
      <c r="AJ116" s="349"/>
      <c r="AK116" s="349"/>
      <c r="AL116" s="349"/>
      <c r="AM116" s="349">
        <v>10</v>
      </c>
      <c r="AN116" s="349"/>
      <c r="AO116" s="349"/>
      <c r="AP116" s="349"/>
      <c r="AQ116" s="355"/>
      <c r="AR116" s="356"/>
      <c r="AS116" s="356"/>
      <c r="AT116" s="356"/>
      <c r="AU116" s="356"/>
      <c r="AV116" s="356"/>
      <c r="AW116" s="356"/>
      <c r="AX116" s="358"/>
    </row>
    <row r="117" spans="1:50" ht="46.5" customHeight="1" thickBot="1" x14ac:dyDescent="0.2">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282</v>
      </c>
      <c r="AC117" s="333"/>
      <c r="AD117" s="334"/>
      <c r="AE117" s="296" t="s">
        <v>332</v>
      </c>
      <c r="AF117" s="296"/>
      <c r="AG117" s="296"/>
      <c r="AH117" s="296"/>
      <c r="AI117" s="296" t="s">
        <v>498</v>
      </c>
      <c r="AJ117" s="296"/>
      <c r="AK117" s="296"/>
      <c r="AL117" s="296"/>
      <c r="AM117" s="296" t="s">
        <v>537</v>
      </c>
      <c r="AN117" s="296"/>
      <c r="AO117" s="296"/>
      <c r="AP117" s="296"/>
      <c r="AQ117" s="296"/>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6" t="s">
        <v>358</v>
      </c>
      <c r="AR118" s="327"/>
      <c r="AS118" s="327"/>
      <c r="AT118" s="327"/>
      <c r="AU118" s="327"/>
      <c r="AV118" s="327"/>
      <c r="AW118" s="327"/>
      <c r="AX118" s="328"/>
    </row>
    <row r="119" spans="1:50" ht="23.25" hidden="1" customHeight="1" x14ac:dyDescent="0.15">
      <c r="A119" s="282"/>
      <c r="B119" s="283"/>
      <c r="C119" s="283"/>
      <c r="D119" s="283"/>
      <c r="E119" s="283"/>
      <c r="F119" s="284"/>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0"/>
      <c r="AC119" s="291"/>
      <c r="AD119" s="292"/>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6" t="s">
        <v>358</v>
      </c>
      <c r="AR121" s="327"/>
      <c r="AS121" s="327"/>
      <c r="AT121" s="327"/>
      <c r="AU121" s="327"/>
      <c r="AV121" s="327"/>
      <c r="AW121" s="327"/>
      <c r="AX121" s="328"/>
    </row>
    <row r="122" spans="1:50" ht="23.25" hidden="1" customHeight="1" x14ac:dyDescent="0.15">
      <c r="A122" s="282"/>
      <c r="B122" s="283"/>
      <c r="C122" s="283"/>
      <c r="D122" s="283"/>
      <c r="E122" s="283"/>
      <c r="F122" s="284"/>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0"/>
      <c r="AC122" s="291"/>
      <c r="AD122" s="292"/>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6" t="s">
        <v>358</v>
      </c>
      <c r="AR124" s="327"/>
      <c r="AS124" s="327"/>
      <c r="AT124" s="327"/>
      <c r="AU124" s="327"/>
      <c r="AV124" s="327"/>
      <c r="AW124" s="327"/>
      <c r="AX124" s="328"/>
    </row>
    <row r="125" spans="1:50" ht="23.25" hidden="1" customHeight="1" x14ac:dyDescent="0.15">
      <c r="A125" s="282"/>
      <c r="B125" s="283"/>
      <c r="C125" s="283"/>
      <c r="D125" s="283"/>
      <c r="E125" s="283"/>
      <c r="F125" s="284"/>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0"/>
      <c r="AC125" s="291"/>
      <c r="AD125" s="292"/>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316</v>
      </c>
      <c r="AF127" s="288"/>
      <c r="AG127" s="288"/>
      <c r="AH127" s="289"/>
      <c r="AI127" s="293" t="s">
        <v>314</v>
      </c>
      <c r="AJ127" s="288"/>
      <c r="AK127" s="288"/>
      <c r="AL127" s="289"/>
      <c r="AM127" s="293" t="s">
        <v>343</v>
      </c>
      <c r="AN127" s="288"/>
      <c r="AO127" s="288"/>
      <c r="AP127" s="289"/>
      <c r="AQ127" s="326" t="s">
        <v>358</v>
      </c>
      <c r="AR127" s="327"/>
      <c r="AS127" s="327"/>
      <c r="AT127" s="327"/>
      <c r="AU127" s="327"/>
      <c r="AV127" s="327"/>
      <c r="AW127" s="327"/>
      <c r="AX127" s="328"/>
    </row>
    <row r="128" spans="1:50" ht="23.25" hidden="1" customHeight="1" x14ac:dyDescent="0.15">
      <c r="A128" s="282"/>
      <c r="B128" s="283"/>
      <c r="C128" s="283"/>
      <c r="D128" s="283"/>
      <c r="E128" s="283"/>
      <c r="F128" s="284"/>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0"/>
      <c r="AC128" s="291"/>
      <c r="AD128" s="292"/>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331</v>
      </c>
      <c r="B130" s="982"/>
      <c r="C130" s="981" t="s">
        <v>191</v>
      </c>
      <c r="D130" s="982"/>
      <c r="E130" s="298" t="s">
        <v>220</v>
      </c>
      <c r="F130" s="299"/>
      <c r="G130" s="300" t="s">
        <v>491</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492</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v>2</v>
      </c>
      <c r="AR133" s="261"/>
      <c r="AS133" s="127" t="s">
        <v>188</v>
      </c>
      <c r="AT133" s="162"/>
      <c r="AU133" s="126">
        <v>4</v>
      </c>
      <c r="AV133" s="126"/>
      <c r="AW133" s="127" t="s">
        <v>177</v>
      </c>
      <c r="AX133" s="128"/>
    </row>
    <row r="134" spans="1:50" ht="39.75" customHeight="1" x14ac:dyDescent="0.15">
      <c r="A134" s="985"/>
      <c r="B134" s="242"/>
      <c r="C134" s="241"/>
      <c r="D134" s="242"/>
      <c r="E134" s="241"/>
      <c r="F134" s="304"/>
      <c r="G134" s="221" t="s">
        <v>545</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14</v>
      </c>
      <c r="AC134" s="214"/>
      <c r="AD134" s="214"/>
      <c r="AE134" s="256">
        <v>96.8</v>
      </c>
      <c r="AF134" s="106"/>
      <c r="AG134" s="106"/>
      <c r="AH134" s="106"/>
      <c r="AI134" s="256">
        <v>96.3</v>
      </c>
      <c r="AJ134" s="106"/>
      <c r="AK134" s="106"/>
      <c r="AL134" s="106"/>
      <c r="AM134" s="256">
        <v>96.2</v>
      </c>
      <c r="AN134" s="106"/>
      <c r="AO134" s="106"/>
      <c r="AP134" s="106"/>
      <c r="AQ134" s="256" t="s">
        <v>518</v>
      </c>
      <c r="AR134" s="106"/>
      <c r="AS134" s="106"/>
      <c r="AT134" s="106"/>
      <c r="AU134" s="256" t="s">
        <v>518</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14</v>
      </c>
      <c r="AC135" s="123"/>
      <c r="AD135" s="123"/>
      <c r="AE135" s="256">
        <v>90</v>
      </c>
      <c r="AF135" s="106"/>
      <c r="AG135" s="106"/>
      <c r="AH135" s="106"/>
      <c r="AI135" s="256">
        <v>90</v>
      </c>
      <c r="AJ135" s="106"/>
      <c r="AK135" s="106"/>
      <c r="AL135" s="106"/>
      <c r="AM135" s="256">
        <v>90</v>
      </c>
      <c r="AN135" s="106"/>
      <c r="AO135" s="106"/>
      <c r="AP135" s="106"/>
      <c r="AQ135" s="256">
        <v>90</v>
      </c>
      <c r="AR135" s="106"/>
      <c r="AS135" s="106"/>
      <c r="AT135" s="106"/>
      <c r="AU135" s="256">
        <v>90</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493</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5"/>
      <c r="B430" s="242"/>
      <c r="C430" s="239" t="s">
        <v>346</v>
      </c>
      <c r="D430" s="240"/>
      <c r="E430" s="228" t="s">
        <v>324</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5"/>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126.4"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484</v>
      </c>
      <c r="AE702" s="886"/>
      <c r="AF702" s="886"/>
      <c r="AG702" s="875" t="s">
        <v>521</v>
      </c>
      <c r="AH702" s="876"/>
      <c r="AI702" s="876"/>
      <c r="AJ702" s="876"/>
      <c r="AK702" s="876"/>
      <c r="AL702" s="876"/>
      <c r="AM702" s="876"/>
      <c r="AN702" s="876"/>
      <c r="AO702" s="876"/>
      <c r="AP702" s="876"/>
      <c r="AQ702" s="876"/>
      <c r="AR702" s="876"/>
      <c r="AS702" s="876"/>
      <c r="AT702" s="876"/>
      <c r="AU702" s="876"/>
      <c r="AV702" s="876"/>
      <c r="AW702" s="876"/>
      <c r="AX702" s="877"/>
    </row>
    <row r="703" spans="1:50" ht="63"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484</v>
      </c>
      <c r="AE703" s="145"/>
      <c r="AF703" s="145"/>
      <c r="AG703" s="654" t="s">
        <v>522</v>
      </c>
      <c r="AH703" s="655"/>
      <c r="AI703" s="655"/>
      <c r="AJ703" s="655"/>
      <c r="AK703" s="655"/>
      <c r="AL703" s="655"/>
      <c r="AM703" s="655"/>
      <c r="AN703" s="655"/>
      <c r="AO703" s="655"/>
      <c r="AP703" s="655"/>
      <c r="AQ703" s="655"/>
      <c r="AR703" s="655"/>
      <c r="AS703" s="655"/>
      <c r="AT703" s="655"/>
      <c r="AU703" s="655"/>
      <c r="AV703" s="655"/>
      <c r="AW703" s="655"/>
      <c r="AX703" s="656"/>
    </row>
    <row r="704" spans="1:50" ht="106.3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484</v>
      </c>
      <c r="AE704" s="573"/>
      <c r="AF704" s="573"/>
      <c r="AG704" s="418" t="s">
        <v>523</v>
      </c>
      <c r="AH704" s="224"/>
      <c r="AI704" s="224"/>
      <c r="AJ704" s="224"/>
      <c r="AK704" s="224"/>
      <c r="AL704" s="224"/>
      <c r="AM704" s="224"/>
      <c r="AN704" s="224"/>
      <c r="AO704" s="224"/>
      <c r="AP704" s="224"/>
      <c r="AQ704" s="224"/>
      <c r="AR704" s="224"/>
      <c r="AS704" s="224"/>
      <c r="AT704" s="224"/>
      <c r="AU704" s="224"/>
      <c r="AV704" s="224"/>
      <c r="AW704" s="224"/>
      <c r="AX704" s="419"/>
    </row>
    <row r="705" spans="1:50" ht="47.1"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484</v>
      </c>
      <c r="AE705" s="723"/>
      <c r="AF705" s="723"/>
      <c r="AG705" s="150" t="s">
        <v>525</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544</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524</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526</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77.4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484</v>
      </c>
      <c r="AE709" s="145"/>
      <c r="AF709" s="145"/>
      <c r="AG709" s="654" t="s">
        <v>527</v>
      </c>
      <c r="AH709" s="655"/>
      <c r="AI709" s="655"/>
      <c r="AJ709" s="655"/>
      <c r="AK709" s="655"/>
      <c r="AL709" s="655"/>
      <c r="AM709" s="655"/>
      <c r="AN709" s="655"/>
      <c r="AO709" s="655"/>
      <c r="AP709" s="655"/>
      <c r="AQ709" s="655"/>
      <c r="AR709" s="655"/>
      <c r="AS709" s="655"/>
      <c r="AT709" s="655"/>
      <c r="AU709" s="655"/>
      <c r="AV709" s="655"/>
      <c r="AW709" s="655"/>
      <c r="AX709" s="656"/>
    </row>
    <row r="710" spans="1:50" ht="51.9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484</v>
      </c>
      <c r="AE710" s="145"/>
      <c r="AF710" s="145"/>
      <c r="AG710" s="654" t="s">
        <v>528</v>
      </c>
      <c r="AH710" s="655"/>
      <c r="AI710" s="655"/>
      <c r="AJ710" s="655"/>
      <c r="AK710" s="655"/>
      <c r="AL710" s="655"/>
      <c r="AM710" s="655"/>
      <c r="AN710" s="655"/>
      <c r="AO710" s="655"/>
      <c r="AP710" s="655"/>
      <c r="AQ710" s="655"/>
      <c r="AR710" s="655"/>
      <c r="AS710" s="655"/>
      <c r="AT710" s="655"/>
      <c r="AU710" s="655"/>
      <c r="AV710" s="655"/>
      <c r="AW710" s="655"/>
      <c r="AX710" s="656"/>
    </row>
    <row r="711" spans="1:50" ht="95.4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484</v>
      </c>
      <c r="AE711" s="145"/>
      <c r="AF711" s="145"/>
      <c r="AG711" s="654" t="s">
        <v>529</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526</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526</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484</v>
      </c>
      <c r="AE714" s="579"/>
      <c r="AF714" s="580"/>
      <c r="AG714" s="679" t="s">
        <v>530</v>
      </c>
      <c r="AH714" s="680"/>
      <c r="AI714" s="680"/>
      <c r="AJ714" s="680"/>
      <c r="AK714" s="680"/>
      <c r="AL714" s="680"/>
      <c r="AM714" s="680"/>
      <c r="AN714" s="680"/>
      <c r="AO714" s="680"/>
      <c r="AP714" s="680"/>
      <c r="AQ714" s="680"/>
      <c r="AR714" s="680"/>
      <c r="AS714" s="680"/>
      <c r="AT714" s="680"/>
      <c r="AU714" s="680"/>
      <c r="AV714" s="680"/>
      <c r="AW714" s="680"/>
      <c r="AX714" s="681"/>
    </row>
    <row r="715" spans="1:50" ht="66.95"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484</v>
      </c>
      <c r="AE715" s="658"/>
      <c r="AF715" s="767"/>
      <c r="AG715" s="513" t="s">
        <v>547</v>
      </c>
      <c r="AH715" s="514"/>
      <c r="AI715" s="514"/>
      <c r="AJ715" s="514"/>
      <c r="AK715" s="514"/>
      <c r="AL715" s="514"/>
      <c r="AM715" s="514"/>
      <c r="AN715" s="514"/>
      <c r="AO715" s="514"/>
      <c r="AP715" s="514"/>
      <c r="AQ715" s="514"/>
      <c r="AR715" s="514"/>
      <c r="AS715" s="514"/>
      <c r="AT715" s="514"/>
      <c r="AU715" s="514"/>
      <c r="AV715" s="514"/>
      <c r="AW715" s="514"/>
      <c r="AX715" s="515"/>
    </row>
    <row r="716" spans="1:50" ht="102.9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484</v>
      </c>
      <c r="AE716" s="749"/>
      <c r="AF716" s="749"/>
      <c r="AG716" s="654" t="s">
        <v>531</v>
      </c>
      <c r="AH716" s="655"/>
      <c r="AI716" s="655"/>
      <c r="AJ716" s="655"/>
      <c r="AK716" s="655"/>
      <c r="AL716" s="655"/>
      <c r="AM716" s="655"/>
      <c r="AN716" s="655"/>
      <c r="AO716" s="655"/>
      <c r="AP716" s="655"/>
      <c r="AQ716" s="655"/>
      <c r="AR716" s="655"/>
      <c r="AS716" s="655"/>
      <c r="AT716" s="655"/>
      <c r="AU716" s="655"/>
      <c r="AV716" s="655"/>
      <c r="AW716" s="655"/>
      <c r="AX716" s="656"/>
    </row>
    <row r="717" spans="1:50" ht="201.95"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484</v>
      </c>
      <c r="AE717" s="145"/>
      <c r="AF717" s="145"/>
      <c r="AG717" s="654" t="s">
        <v>548</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526</v>
      </c>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526</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532</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533</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136</v>
      </c>
      <c r="B731" s="606"/>
      <c r="C731" s="606"/>
      <c r="D731" s="606"/>
      <c r="E731" s="607"/>
      <c r="F731" s="670" t="s">
        <v>550</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t="s">
        <v>552</v>
      </c>
      <c r="B733" s="740"/>
      <c r="C733" s="740"/>
      <c r="D733" s="740"/>
      <c r="E733" s="741"/>
      <c r="F733" s="756" t="s">
        <v>551</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c r="F737" s="89"/>
      <c r="G737" s="89"/>
      <c r="H737" s="89"/>
      <c r="I737" s="89"/>
      <c r="J737" s="89"/>
      <c r="K737" s="89"/>
      <c r="L737" s="89"/>
      <c r="M737" s="89"/>
      <c r="N737" s="95" t="s">
        <v>322</v>
      </c>
      <c r="O737" s="95"/>
      <c r="P737" s="95"/>
      <c r="Q737" s="95"/>
      <c r="R737" s="89"/>
      <c r="S737" s="89"/>
      <c r="T737" s="89"/>
      <c r="U737" s="89"/>
      <c r="V737" s="89"/>
      <c r="W737" s="89"/>
      <c r="X737" s="89"/>
      <c r="Y737" s="89"/>
      <c r="Z737" s="89"/>
      <c r="AA737" s="95" t="s">
        <v>321</v>
      </c>
      <c r="AB737" s="95"/>
      <c r="AC737" s="95"/>
      <c r="AD737" s="95"/>
      <c r="AE737" s="89"/>
      <c r="AF737" s="89"/>
      <c r="AG737" s="89"/>
      <c r="AH737" s="89"/>
      <c r="AI737" s="89"/>
      <c r="AJ737" s="89"/>
      <c r="AK737" s="89"/>
      <c r="AL737" s="89"/>
      <c r="AM737" s="89"/>
      <c r="AN737" s="95" t="s">
        <v>320</v>
      </c>
      <c r="AO737" s="95"/>
      <c r="AP737" s="95"/>
      <c r="AQ737" s="95"/>
      <c r="AR737" s="96"/>
      <c r="AS737" s="97"/>
      <c r="AT737" s="97"/>
      <c r="AU737" s="97"/>
      <c r="AV737" s="97"/>
      <c r="AW737" s="97"/>
      <c r="AX737" s="98"/>
      <c r="AY737" s="74"/>
      <c r="AZ737" s="74"/>
    </row>
    <row r="738" spans="1:52" ht="24.75" customHeight="1" x14ac:dyDescent="0.15">
      <c r="A738" s="86" t="s">
        <v>319</v>
      </c>
      <c r="B738" s="87"/>
      <c r="C738" s="87"/>
      <c r="D738" s="88"/>
      <c r="E738" s="89"/>
      <c r="F738" s="89"/>
      <c r="G738" s="89"/>
      <c r="H738" s="89"/>
      <c r="I738" s="89"/>
      <c r="J738" s="89"/>
      <c r="K738" s="89"/>
      <c r="L738" s="89"/>
      <c r="M738" s="89"/>
      <c r="N738" s="95" t="s">
        <v>318</v>
      </c>
      <c r="O738" s="95"/>
      <c r="P738" s="95"/>
      <c r="Q738" s="95"/>
      <c r="R738" s="89"/>
      <c r="S738" s="89"/>
      <c r="T738" s="89"/>
      <c r="U738" s="89"/>
      <c r="V738" s="89"/>
      <c r="W738" s="89"/>
      <c r="X738" s="89"/>
      <c r="Y738" s="89"/>
      <c r="Z738" s="89"/>
      <c r="AA738" s="95" t="s">
        <v>317</v>
      </c>
      <c r="AB738" s="95"/>
      <c r="AC738" s="95"/>
      <c r="AD738" s="95"/>
      <c r="AE738" s="89"/>
      <c r="AF738" s="89"/>
      <c r="AG738" s="89"/>
      <c r="AH738" s="89"/>
      <c r="AI738" s="89"/>
      <c r="AJ738" s="89"/>
      <c r="AK738" s="89"/>
      <c r="AL738" s="89"/>
      <c r="AM738" s="89"/>
      <c r="AN738" s="95" t="s">
        <v>316</v>
      </c>
      <c r="AO738" s="95"/>
      <c r="AP738" s="95"/>
      <c r="AQ738" s="95"/>
      <c r="AR738" s="96"/>
      <c r="AS738" s="97"/>
      <c r="AT738" s="97"/>
      <c r="AU738" s="97"/>
      <c r="AV738" s="97"/>
      <c r="AW738" s="97"/>
      <c r="AX738" s="98"/>
    </row>
    <row r="739" spans="1:52" ht="24.75" customHeight="1" x14ac:dyDescent="0.15">
      <c r="A739" s="86" t="s">
        <v>315</v>
      </c>
      <c r="B739" s="87"/>
      <c r="C739" s="87"/>
      <c r="D739" s="88"/>
      <c r="E739" s="89" t="s">
        <v>499</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c r="J740" s="111"/>
      <c r="K740" s="78" t="str">
        <f>IF(OR(I740="　", I740=""), "", "-")</f>
        <v/>
      </c>
      <c r="L740" s="112">
        <v>467</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1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1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7.6"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7.6"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7.6"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8.9"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8.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8.9"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8.9"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310</v>
      </c>
      <c r="B780" s="751"/>
      <c r="C780" s="751"/>
      <c r="D780" s="751"/>
      <c r="E780" s="751"/>
      <c r="F780" s="752"/>
      <c r="G780" s="429" t="s">
        <v>501</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502</v>
      </c>
      <c r="H782" s="440"/>
      <c r="I782" s="440"/>
      <c r="J782" s="440"/>
      <c r="K782" s="441"/>
      <c r="L782" s="442" t="s">
        <v>500</v>
      </c>
      <c r="M782" s="443"/>
      <c r="N782" s="443"/>
      <c r="O782" s="443"/>
      <c r="P782" s="443"/>
      <c r="Q782" s="443"/>
      <c r="R782" s="443"/>
      <c r="S782" s="443"/>
      <c r="T782" s="443"/>
      <c r="U782" s="443"/>
      <c r="V782" s="443"/>
      <c r="W782" s="443"/>
      <c r="X782" s="444"/>
      <c r="Y782" s="445">
        <v>12</v>
      </c>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3"/>
      <c r="B783" s="753"/>
      <c r="C783" s="753"/>
      <c r="D783" s="753"/>
      <c r="E783" s="753"/>
      <c r="F783" s="754"/>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43"/>
      <c r="B784" s="753"/>
      <c r="C784" s="753"/>
      <c r="D784" s="753"/>
      <c r="E784" s="753"/>
      <c r="F784" s="754"/>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43"/>
      <c r="B785" s="753"/>
      <c r="C785" s="753"/>
      <c r="D785" s="753"/>
      <c r="E785" s="753"/>
      <c r="F785" s="754"/>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43"/>
      <c r="B786" s="753"/>
      <c r="C786" s="753"/>
      <c r="D786" s="753"/>
      <c r="E786" s="753"/>
      <c r="F786" s="754"/>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43"/>
      <c r="B787" s="753"/>
      <c r="C787" s="753"/>
      <c r="D787" s="753"/>
      <c r="E787" s="753"/>
      <c r="F787" s="754"/>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43"/>
      <c r="B788" s="753"/>
      <c r="C788" s="753"/>
      <c r="D788" s="753"/>
      <c r="E788" s="753"/>
      <c r="F788" s="754"/>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43"/>
      <c r="B789" s="753"/>
      <c r="C789" s="753"/>
      <c r="D789" s="753"/>
      <c r="E789" s="753"/>
      <c r="F789" s="754"/>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43"/>
      <c r="B790" s="753"/>
      <c r="C790" s="753"/>
      <c r="D790" s="753"/>
      <c r="E790" s="753"/>
      <c r="F790" s="754"/>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43"/>
      <c r="B791" s="753"/>
      <c r="C791" s="753"/>
      <c r="D791" s="753"/>
      <c r="E791" s="753"/>
      <c r="F791" s="754"/>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15">
      <c r="A792" s="543"/>
      <c r="B792" s="753"/>
      <c r="C792" s="753"/>
      <c r="D792" s="753"/>
      <c r="E792" s="753"/>
      <c r="F792" s="754"/>
      <c r="G792" s="400" t="s">
        <v>20</v>
      </c>
      <c r="H792" s="401"/>
      <c r="I792" s="401"/>
      <c r="J792" s="401"/>
      <c r="K792" s="401"/>
      <c r="L792" s="402"/>
      <c r="M792" s="403"/>
      <c r="N792" s="403"/>
      <c r="O792" s="403"/>
      <c r="P792" s="403"/>
      <c r="Q792" s="403"/>
      <c r="R792" s="403"/>
      <c r="S792" s="403"/>
      <c r="T792" s="403"/>
      <c r="U792" s="403"/>
      <c r="V792" s="403"/>
      <c r="W792" s="403"/>
      <c r="X792" s="404"/>
      <c r="Y792" s="405">
        <f>SUM(Y782:AB791)</f>
        <v>12</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3"/>
      <c r="B797" s="753"/>
      <c r="C797" s="753"/>
      <c r="D797" s="753"/>
      <c r="E797" s="753"/>
      <c r="F797" s="754"/>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3"/>
      <c r="B798" s="753"/>
      <c r="C798" s="753"/>
      <c r="D798" s="753"/>
      <c r="E798" s="753"/>
      <c r="F798" s="754"/>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3"/>
      <c r="B799" s="753"/>
      <c r="C799" s="753"/>
      <c r="D799" s="753"/>
      <c r="E799" s="753"/>
      <c r="F799" s="754"/>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3"/>
      <c r="B800" s="753"/>
      <c r="C800" s="753"/>
      <c r="D800" s="753"/>
      <c r="E800" s="753"/>
      <c r="F800" s="754"/>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3"/>
      <c r="B801" s="753"/>
      <c r="C801" s="753"/>
      <c r="D801" s="753"/>
      <c r="E801" s="753"/>
      <c r="F801" s="754"/>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3"/>
      <c r="B802" s="753"/>
      <c r="C802" s="753"/>
      <c r="D802" s="753"/>
      <c r="E802" s="753"/>
      <c r="F802" s="754"/>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3"/>
      <c r="B803" s="753"/>
      <c r="C803" s="753"/>
      <c r="D803" s="753"/>
      <c r="E803" s="753"/>
      <c r="F803" s="754"/>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3"/>
      <c r="B804" s="753"/>
      <c r="C804" s="753"/>
      <c r="D804" s="753"/>
      <c r="E804" s="753"/>
      <c r="F804" s="754"/>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3"/>
      <c r="B805" s="753"/>
      <c r="C805" s="753"/>
      <c r="D805" s="753"/>
      <c r="E805" s="753"/>
      <c r="F805" s="754"/>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3"/>
      <c r="B810" s="753"/>
      <c r="C810" s="753"/>
      <c r="D810" s="753"/>
      <c r="E810" s="753"/>
      <c r="F810" s="754"/>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3"/>
      <c r="B811" s="753"/>
      <c r="C811" s="753"/>
      <c r="D811" s="753"/>
      <c r="E811" s="753"/>
      <c r="F811" s="754"/>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3"/>
      <c r="B812" s="753"/>
      <c r="C812" s="753"/>
      <c r="D812" s="753"/>
      <c r="E812" s="753"/>
      <c r="F812" s="754"/>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3"/>
      <c r="B813" s="753"/>
      <c r="C813" s="753"/>
      <c r="D813" s="753"/>
      <c r="E813" s="753"/>
      <c r="F813" s="754"/>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3"/>
      <c r="B814" s="753"/>
      <c r="C814" s="753"/>
      <c r="D814" s="753"/>
      <c r="E814" s="753"/>
      <c r="F814" s="754"/>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3"/>
      <c r="B815" s="753"/>
      <c r="C815" s="753"/>
      <c r="D815" s="753"/>
      <c r="E815" s="753"/>
      <c r="F815" s="754"/>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3"/>
      <c r="B816" s="753"/>
      <c r="C816" s="753"/>
      <c r="D816" s="753"/>
      <c r="E816" s="753"/>
      <c r="F816" s="754"/>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3"/>
      <c r="B817" s="753"/>
      <c r="C817" s="753"/>
      <c r="D817" s="753"/>
      <c r="E817" s="753"/>
      <c r="F817" s="754"/>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3"/>
      <c r="B818" s="753"/>
      <c r="C818" s="753"/>
      <c r="D818" s="753"/>
      <c r="E818" s="753"/>
      <c r="F818" s="754"/>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3"/>
      <c r="B823" s="753"/>
      <c r="C823" s="753"/>
      <c r="D823" s="753"/>
      <c r="E823" s="753"/>
      <c r="F823" s="754"/>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3"/>
      <c r="B824" s="753"/>
      <c r="C824" s="753"/>
      <c r="D824" s="753"/>
      <c r="E824" s="753"/>
      <c r="F824" s="754"/>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3"/>
      <c r="B825" s="753"/>
      <c r="C825" s="753"/>
      <c r="D825" s="753"/>
      <c r="E825" s="753"/>
      <c r="F825" s="754"/>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3"/>
      <c r="B826" s="753"/>
      <c r="C826" s="753"/>
      <c r="D826" s="753"/>
      <c r="E826" s="753"/>
      <c r="F826" s="754"/>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3"/>
      <c r="B827" s="753"/>
      <c r="C827" s="753"/>
      <c r="D827" s="753"/>
      <c r="E827" s="753"/>
      <c r="F827" s="754"/>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3"/>
      <c r="B828" s="753"/>
      <c r="C828" s="753"/>
      <c r="D828" s="753"/>
      <c r="E828" s="753"/>
      <c r="F828" s="754"/>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3"/>
      <c r="B829" s="753"/>
      <c r="C829" s="753"/>
      <c r="D829" s="753"/>
      <c r="E829" s="753"/>
      <c r="F829" s="754"/>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3"/>
      <c r="B830" s="753"/>
      <c r="C830" s="753"/>
      <c r="D830" s="753"/>
      <c r="E830" s="753"/>
      <c r="F830" s="754"/>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3"/>
      <c r="B831" s="753"/>
      <c r="C831" s="753"/>
      <c r="D831" s="753"/>
      <c r="E831" s="753"/>
      <c r="F831" s="754"/>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7" t="s">
        <v>224</v>
      </c>
      <c r="K837" s="95"/>
      <c r="L837" s="95"/>
      <c r="M837" s="95"/>
      <c r="N837" s="95"/>
      <c r="O837" s="95"/>
      <c r="P837" s="338" t="s">
        <v>199</v>
      </c>
      <c r="Q837" s="338"/>
      <c r="R837" s="338"/>
      <c r="S837" s="338"/>
      <c r="T837" s="338"/>
      <c r="U837" s="338"/>
      <c r="V837" s="338"/>
      <c r="W837" s="338"/>
      <c r="X837" s="338"/>
      <c r="Y837" s="335" t="s">
        <v>222</v>
      </c>
      <c r="Z837" s="336"/>
      <c r="AA837" s="336"/>
      <c r="AB837" s="336"/>
      <c r="AC837" s="267" t="s">
        <v>263</v>
      </c>
      <c r="AD837" s="267"/>
      <c r="AE837" s="267"/>
      <c r="AF837" s="267"/>
      <c r="AG837" s="267"/>
      <c r="AH837" s="335" t="s">
        <v>292</v>
      </c>
      <c r="AI837" s="337"/>
      <c r="AJ837" s="337"/>
      <c r="AK837" s="337"/>
      <c r="AL837" s="337" t="s">
        <v>21</v>
      </c>
      <c r="AM837" s="337"/>
      <c r="AN837" s="337"/>
      <c r="AO837" s="416"/>
      <c r="AP837" s="417" t="s">
        <v>225</v>
      </c>
      <c r="AQ837" s="417"/>
      <c r="AR837" s="417"/>
      <c r="AS837" s="417"/>
      <c r="AT837" s="417"/>
      <c r="AU837" s="417"/>
      <c r="AV837" s="417"/>
      <c r="AW837" s="417"/>
      <c r="AX837" s="417"/>
    </row>
    <row r="838" spans="1:50" ht="57" customHeight="1" x14ac:dyDescent="0.15">
      <c r="A838" s="395">
        <v>1</v>
      </c>
      <c r="B838" s="395">
        <v>1</v>
      </c>
      <c r="C838" s="415" t="s">
        <v>503</v>
      </c>
      <c r="D838" s="409"/>
      <c r="E838" s="409"/>
      <c r="F838" s="409"/>
      <c r="G838" s="409"/>
      <c r="H838" s="409"/>
      <c r="I838" s="409"/>
      <c r="J838" s="410">
        <v>5011001027530</v>
      </c>
      <c r="K838" s="411"/>
      <c r="L838" s="411"/>
      <c r="M838" s="411"/>
      <c r="N838" s="411"/>
      <c r="O838" s="411"/>
      <c r="P838" s="307" t="s">
        <v>500</v>
      </c>
      <c r="Q838" s="308"/>
      <c r="R838" s="308"/>
      <c r="S838" s="308"/>
      <c r="T838" s="308"/>
      <c r="U838" s="308"/>
      <c r="V838" s="308"/>
      <c r="W838" s="308"/>
      <c r="X838" s="308"/>
      <c r="Y838" s="309">
        <v>12</v>
      </c>
      <c r="Z838" s="310"/>
      <c r="AA838" s="310"/>
      <c r="AB838" s="311"/>
      <c r="AC838" s="319" t="s">
        <v>300</v>
      </c>
      <c r="AD838" s="414"/>
      <c r="AE838" s="414"/>
      <c r="AF838" s="414"/>
      <c r="AG838" s="414"/>
      <c r="AH838" s="412">
        <v>1</v>
      </c>
      <c r="AI838" s="413"/>
      <c r="AJ838" s="413"/>
      <c r="AK838" s="413"/>
      <c r="AL838" s="316">
        <v>99.8</v>
      </c>
      <c r="AM838" s="317"/>
      <c r="AN838" s="317"/>
      <c r="AO838" s="318"/>
      <c r="AP838" s="312"/>
      <c r="AQ838" s="312"/>
      <c r="AR838" s="312"/>
      <c r="AS838" s="312"/>
      <c r="AT838" s="312"/>
      <c r="AU838" s="312"/>
      <c r="AV838" s="312"/>
      <c r="AW838" s="312"/>
      <c r="AX838" s="312"/>
    </row>
    <row r="839" spans="1:50" ht="57" customHeight="1" x14ac:dyDescent="0.15">
      <c r="A839" s="395">
        <v>2</v>
      </c>
      <c r="B839" s="395">
        <v>1</v>
      </c>
      <c r="C839" s="415" t="s">
        <v>519</v>
      </c>
      <c r="D839" s="409"/>
      <c r="E839" s="409"/>
      <c r="F839" s="409"/>
      <c r="G839" s="409"/>
      <c r="H839" s="409"/>
      <c r="I839" s="409"/>
      <c r="J839" s="410" t="s">
        <v>505</v>
      </c>
      <c r="K839" s="411"/>
      <c r="L839" s="411"/>
      <c r="M839" s="411"/>
      <c r="N839" s="411"/>
      <c r="O839" s="411"/>
      <c r="P839" s="307" t="s">
        <v>504</v>
      </c>
      <c r="Q839" s="308"/>
      <c r="R839" s="308"/>
      <c r="S839" s="308"/>
      <c r="T839" s="308"/>
      <c r="U839" s="308"/>
      <c r="V839" s="308"/>
      <c r="W839" s="308"/>
      <c r="X839" s="308"/>
      <c r="Y839" s="309">
        <v>3.5</v>
      </c>
      <c r="Z839" s="310"/>
      <c r="AA839" s="310"/>
      <c r="AB839" s="311"/>
      <c r="AC839" s="319" t="s">
        <v>300</v>
      </c>
      <c r="AD839" s="319"/>
      <c r="AE839" s="319"/>
      <c r="AF839" s="319"/>
      <c r="AG839" s="319"/>
      <c r="AH839" s="412">
        <v>1</v>
      </c>
      <c r="AI839" s="413"/>
      <c r="AJ839" s="413"/>
      <c r="AK839" s="413"/>
      <c r="AL839" s="316">
        <v>98.9</v>
      </c>
      <c r="AM839" s="317"/>
      <c r="AN839" s="317"/>
      <c r="AO839" s="318"/>
      <c r="AP839" s="312"/>
      <c r="AQ839" s="312"/>
      <c r="AR839" s="312"/>
      <c r="AS839" s="312"/>
      <c r="AT839" s="312"/>
      <c r="AU839" s="312"/>
      <c r="AV839" s="312"/>
      <c r="AW839" s="312"/>
      <c r="AX839" s="312"/>
    </row>
    <row r="840" spans="1:50" ht="57" customHeight="1" x14ac:dyDescent="0.15">
      <c r="A840" s="395">
        <v>3</v>
      </c>
      <c r="B840" s="395">
        <v>1</v>
      </c>
      <c r="C840" s="415" t="s">
        <v>507</v>
      </c>
      <c r="D840" s="409"/>
      <c r="E840" s="409"/>
      <c r="F840" s="409"/>
      <c r="G840" s="409"/>
      <c r="H840" s="409"/>
      <c r="I840" s="409"/>
      <c r="J840" s="410">
        <v>8010001127032</v>
      </c>
      <c r="K840" s="411"/>
      <c r="L840" s="411"/>
      <c r="M840" s="411"/>
      <c r="N840" s="411"/>
      <c r="O840" s="411"/>
      <c r="P840" s="307" t="s">
        <v>506</v>
      </c>
      <c r="Q840" s="308"/>
      <c r="R840" s="308"/>
      <c r="S840" s="308"/>
      <c r="T840" s="308"/>
      <c r="U840" s="308"/>
      <c r="V840" s="308"/>
      <c r="W840" s="308"/>
      <c r="X840" s="308"/>
      <c r="Y840" s="309">
        <v>2.7</v>
      </c>
      <c r="Z840" s="310"/>
      <c r="AA840" s="310"/>
      <c r="AB840" s="311"/>
      <c r="AC840" s="319" t="s">
        <v>300</v>
      </c>
      <c r="AD840" s="319"/>
      <c r="AE840" s="319"/>
      <c r="AF840" s="319"/>
      <c r="AG840" s="319"/>
      <c r="AH840" s="314">
        <v>2</v>
      </c>
      <c r="AI840" s="315"/>
      <c r="AJ840" s="315"/>
      <c r="AK840" s="315"/>
      <c r="AL840" s="316">
        <v>72.400000000000006</v>
      </c>
      <c r="AM840" s="317"/>
      <c r="AN840" s="317"/>
      <c r="AO840" s="318"/>
      <c r="AP840" s="312"/>
      <c r="AQ840" s="312"/>
      <c r="AR840" s="312"/>
      <c r="AS840" s="312"/>
      <c r="AT840" s="312"/>
      <c r="AU840" s="312"/>
      <c r="AV840" s="312"/>
      <c r="AW840" s="312"/>
      <c r="AX840" s="312"/>
    </row>
    <row r="841" spans="1:50" ht="57" customHeight="1" x14ac:dyDescent="0.15">
      <c r="A841" s="395">
        <v>4</v>
      </c>
      <c r="B841" s="395">
        <v>1</v>
      </c>
      <c r="C841" s="415" t="s">
        <v>542</v>
      </c>
      <c r="D841" s="409"/>
      <c r="E841" s="409"/>
      <c r="F841" s="409"/>
      <c r="G841" s="409"/>
      <c r="H841" s="409"/>
      <c r="I841" s="409"/>
      <c r="J841" s="410">
        <v>6010701006537</v>
      </c>
      <c r="K841" s="411"/>
      <c r="L841" s="411"/>
      <c r="M841" s="411"/>
      <c r="N841" s="411"/>
      <c r="O841" s="411"/>
      <c r="P841" s="307" t="s">
        <v>541</v>
      </c>
      <c r="Q841" s="308"/>
      <c r="R841" s="308"/>
      <c r="S841" s="308"/>
      <c r="T841" s="308"/>
      <c r="U841" s="308"/>
      <c r="V841" s="308"/>
      <c r="W841" s="308"/>
      <c r="X841" s="308"/>
      <c r="Y841" s="309">
        <v>2.2999999999999998</v>
      </c>
      <c r="Z841" s="310"/>
      <c r="AA841" s="310"/>
      <c r="AB841" s="311"/>
      <c r="AC841" s="319" t="s">
        <v>296</v>
      </c>
      <c r="AD841" s="319"/>
      <c r="AE841" s="319"/>
      <c r="AF841" s="319"/>
      <c r="AG841" s="319"/>
      <c r="AH841" s="314">
        <v>1</v>
      </c>
      <c r="AI841" s="315"/>
      <c r="AJ841" s="315"/>
      <c r="AK841" s="315"/>
      <c r="AL841" s="316">
        <v>85</v>
      </c>
      <c r="AM841" s="317"/>
      <c r="AN841" s="317"/>
      <c r="AO841" s="318"/>
      <c r="AP841" s="312"/>
      <c r="AQ841" s="312"/>
      <c r="AR841" s="312"/>
      <c r="AS841" s="312"/>
      <c r="AT841" s="312"/>
      <c r="AU841" s="312"/>
      <c r="AV841" s="312"/>
      <c r="AW841" s="312"/>
      <c r="AX841" s="312"/>
    </row>
    <row r="842" spans="1:50" ht="57" customHeight="1" x14ac:dyDescent="0.15">
      <c r="A842" s="395">
        <v>5</v>
      </c>
      <c r="B842" s="395">
        <v>1</v>
      </c>
      <c r="C842" s="415" t="s">
        <v>509</v>
      </c>
      <c r="D842" s="409"/>
      <c r="E842" s="409"/>
      <c r="F842" s="409"/>
      <c r="G842" s="409"/>
      <c r="H842" s="409"/>
      <c r="I842" s="409"/>
      <c r="J842" s="410">
        <v>7011201001655</v>
      </c>
      <c r="K842" s="411"/>
      <c r="L842" s="411"/>
      <c r="M842" s="411"/>
      <c r="N842" s="411"/>
      <c r="O842" s="411"/>
      <c r="P842" s="307" t="s">
        <v>508</v>
      </c>
      <c r="Q842" s="308"/>
      <c r="R842" s="308"/>
      <c r="S842" s="308"/>
      <c r="T842" s="308"/>
      <c r="U842" s="308"/>
      <c r="V842" s="308"/>
      <c r="W842" s="308"/>
      <c r="X842" s="308"/>
      <c r="Y842" s="309">
        <v>1</v>
      </c>
      <c r="Z842" s="310"/>
      <c r="AA842" s="310"/>
      <c r="AB842" s="311"/>
      <c r="AC842" s="313" t="s">
        <v>302</v>
      </c>
      <c r="AD842" s="313"/>
      <c r="AE842" s="313"/>
      <c r="AF842" s="313"/>
      <c r="AG842" s="313"/>
      <c r="AH842" s="314" t="s">
        <v>505</v>
      </c>
      <c r="AI842" s="315"/>
      <c r="AJ842" s="315"/>
      <c r="AK842" s="315"/>
      <c r="AL842" s="316" t="s">
        <v>505</v>
      </c>
      <c r="AM842" s="317"/>
      <c r="AN842" s="317"/>
      <c r="AO842" s="318"/>
      <c r="AP842" s="312"/>
      <c r="AQ842" s="312"/>
      <c r="AR842" s="312"/>
      <c r="AS842" s="312"/>
      <c r="AT842" s="312"/>
      <c r="AU842" s="312"/>
      <c r="AV842" s="312"/>
      <c r="AW842" s="312"/>
      <c r="AX842" s="312"/>
    </row>
    <row r="843" spans="1:50" ht="57" customHeight="1" x14ac:dyDescent="0.15">
      <c r="A843" s="395">
        <v>6</v>
      </c>
      <c r="B843" s="395">
        <v>1</v>
      </c>
      <c r="C843" s="415" t="s">
        <v>520</v>
      </c>
      <c r="D843" s="409"/>
      <c r="E843" s="409"/>
      <c r="F843" s="409"/>
      <c r="G843" s="409"/>
      <c r="H843" s="409"/>
      <c r="I843" s="409"/>
      <c r="J843" s="410">
        <v>1010001091375</v>
      </c>
      <c r="K843" s="411"/>
      <c r="L843" s="411"/>
      <c r="M843" s="411"/>
      <c r="N843" s="411"/>
      <c r="O843" s="411"/>
      <c r="P843" s="307" t="s">
        <v>510</v>
      </c>
      <c r="Q843" s="308"/>
      <c r="R843" s="308"/>
      <c r="S843" s="308"/>
      <c r="T843" s="308"/>
      <c r="U843" s="308"/>
      <c r="V843" s="308"/>
      <c r="W843" s="308"/>
      <c r="X843" s="308"/>
      <c r="Y843" s="309">
        <v>1</v>
      </c>
      <c r="Z843" s="310"/>
      <c r="AA843" s="310"/>
      <c r="AB843" s="311"/>
      <c r="AC843" s="313" t="s">
        <v>302</v>
      </c>
      <c r="AD843" s="313"/>
      <c r="AE843" s="313"/>
      <c r="AF843" s="313"/>
      <c r="AG843" s="313"/>
      <c r="AH843" s="314" t="s">
        <v>505</v>
      </c>
      <c r="AI843" s="315"/>
      <c r="AJ843" s="315"/>
      <c r="AK843" s="315"/>
      <c r="AL843" s="316" t="s">
        <v>505</v>
      </c>
      <c r="AM843" s="317"/>
      <c r="AN843" s="317"/>
      <c r="AO843" s="318"/>
      <c r="AP843" s="312"/>
      <c r="AQ843" s="312"/>
      <c r="AR843" s="312"/>
      <c r="AS843" s="312"/>
      <c r="AT843" s="312"/>
      <c r="AU843" s="312"/>
      <c r="AV843" s="312"/>
      <c r="AW843" s="312"/>
      <c r="AX843" s="312"/>
    </row>
    <row r="844" spans="1:50" ht="57" customHeight="1" x14ac:dyDescent="0.15">
      <c r="A844" s="395">
        <v>7</v>
      </c>
      <c r="B844" s="395">
        <v>1</v>
      </c>
      <c r="C844" s="415" t="s">
        <v>507</v>
      </c>
      <c r="D844" s="409"/>
      <c r="E844" s="409"/>
      <c r="F844" s="409"/>
      <c r="G844" s="409"/>
      <c r="H844" s="409"/>
      <c r="I844" s="409"/>
      <c r="J844" s="410">
        <v>8010001127032</v>
      </c>
      <c r="K844" s="411"/>
      <c r="L844" s="411"/>
      <c r="M844" s="411"/>
      <c r="N844" s="411"/>
      <c r="O844" s="411"/>
      <c r="P844" s="307" t="s">
        <v>512</v>
      </c>
      <c r="Q844" s="308"/>
      <c r="R844" s="308"/>
      <c r="S844" s="308"/>
      <c r="T844" s="308"/>
      <c r="U844" s="308"/>
      <c r="V844" s="308"/>
      <c r="W844" s="308"/>
      <c r="X844" s="308"/>
      <c r="Y844" s="309">
        <v>1</v>
      </c>
      <c r="Z844" s="310"/>
      <c r="AA844" s="310"/>
      <c r="AB844" s="311"/>
      <c r="AC844" s="313" t="s">
        <v>302</v>
      </c>
      <c r="AD844" s="313"/>
      <c r="AE844" s="313"/>
      <c r="AF844" s="313"/>
      <c r="AG844" s="313"/>
      <c r="AH844" s="314" t="s">
        <v>505</v>
      </c>
      <c r="AI844" s="315"/>
      <c r="AJ844" s="315"/>
      <c r="AK844" s="315"/>
      <c r="AL844" s="316" t="s">
        <v>505</v>
      </c>
      <c r="AM844" s="317"/>
      <c r="AN844" s="317"/>
      <c r="AO844" s="318"/>
      <c r="AP844" s="312"/>
      <c r="AQ844" s="312"/>
      <c r="AR844" s="312"/>
      <c r="AS844" s="312"/>
      <c r="AT844" s="312"/>
      <c r="AU844" s="312"/>
      <c r="AV844" s="312"/>
      <c r="AW844" s="312"/>
      <c r="AX844" s="312"/>
    </row>
    <row r="845" spans="1:50" ht="57" customHeight="1" x14ac:dyDescent="0.15">
      <c r="A845" s="395">
        <v>8</v>
      </c>
      <c r="B845" s="395">
        <v>1</v>
      </c>
      <c r="C845" s="415" t="s">
        <v>514</v>
      </c>
      <c r="D845" s="409"/>
      <c r="E845" s="409"/>
      <c r="F845" s="409"/>
      <c r="G845" s="409"/>
      <c r="H845" s="409"/>
      <c r="I845" s="409"/>
      <c r="J845" s="410">
        <v>3013201006646</v>
      </c>
      <c r="K845" s="411"/>
      <c r="L845" s="411"/>
      <c r="M845" s="411"/>
      <c r="N845" s="411"/>
      <c r="O845" s="411"/>
      <c r="P845" s="307" t="s">
        <v>513</v>
      </c>
      <c r="Q845" s="308"/>
      <c r="R845" s="308"/>
      <c r="S845" s="308"/>
      <c r="T845" s="308"/>
      <c r="U845" s="308"/>
      <c r="V845" s="308"/>
      <c r="W845" s="308"/>
      <c r="X845" s="308"/>
      <c r="Y845" s="309">
        <v>1</v>
      </c>
      <c r="Z845" s="310"/>
      <c r="AA845" s="310"/>
      <c r="AB845" s="311"/>
      <c r="AC845" s="313" t="s">
        <v>302</v>
      </c>
      <c r="AD845" s="313"/>
      <c r="AE845" s="313"/>
      <c r="AF845" s="313"/>
      <c r="AG845" s="313"/>
      <c r="AH845" s="314" t="s">
        <v>505</v>
      </c>
      <c r="AI845" s="315"/>
      <c r="AJ845" s="315"/>
      <c r="AK845" s="315"/>
      <c r="AL845" s="316" t="s">
        <v>505</v>
      </c>
      <c r="AM845" s="317"/>
      <c r="AN845" s="317"/>
      <c r="AO845" s="318"/>
      <c r="AP845" s="312"/>
      <c r="AQ845" s="312"/>
      <c r="AR845" s="312"/>
      <c r="AS845" s="312"/>
      <c r="AT845" s="312"/>
      <c r="AU845" s="312"/>
      <c r="AV845" s="312"/>
      <c r="AW845" s="312"/>
      <c r="AX845" s="312"/>
    </row>
    <row r="846" spans="1:50" ht="57" customHeight="1" x14ac:dyDescent="0.15">
      <c r="A846" s="395">
        <v>9</v>
      </c>
      <c r="B846" s="395">
        <v>1</v>
      </c>
      <c r="C846" s="415" t="s">
        <v>511</v>
      </c>
      <c r="D846" s="409"/>
      <c r="E846" s="409"/>
      <c r="F846" s="409"/>
      <c r="G846" s="409"/>
      <c r="H846" s="409"/>
      <c r="I846" s="409"/>
      <c r="J846" s="410">
        <v>1010001091375</v>
      </c>
      <c r="K846" s="411"/>
      <c r="L846" s="411"/>
      <c r="M846" s="411"/>
      <c r="N846" s="411"/>
      <c r="O846" s="411"/>
      <c r="P846" s="307" t="s">
        <v>515</v>
      </c>
      <c r="Q846" s="308"/>
      <c r="R846" s="308"/>
      <c r="S846" s="308"/>
      <c r="T846" s="308"/>
      <c r="U846" s="308"/>
      <c r="V846" s="308"/>
      <c r="W846" s="308"/>
      <c r="X846" s="308"/>
      <c r="Y846" s="309">
        <v>0.9</v>
      </c>
      <c r="Z846" s="310"/>
      <c r="AA846" s="310"/>
      <c r="AB846" s="311"/>
      <c r="AC846" s="313" t="s">
        <v>302</v>
      </c>
      <c r="AD846" s="313"/>
      <c r="AE846" s="313"/>
      <c r="AF846" s="313"/>
      <c r="AG846" s="313"/>
      <c r="AH846" s="314" t="s">
        <v>505</v>
      </c>
      <c r="AI846" s="315"/>
      <c r="AJ846" s="315"/>
      <c r="AK846" s="315"/>
      <c r="AL846" s="316" t="s">
        <v>505</v>
      </c>
      <c r="AM846" s="317"/>
      <c r="AN846" s="317"/>
      <c r="AO846" s="318"/>
      <c r="AP846" s="312"/>
      <c r="AQ846" s="312"/>
      <c r="AR846" s="312"/>
      <c r="AS846" s="312"/>
      <c r="AT846" s="312"/>
      <c r="AU846" s="312"/>
      <c r="AV846" s="312"/>
      <c r="AW846" s="312"/>
      <c r="AX846" s="312"/>
    </row>
    <row r="847" spans="1:50" ht="57" customHeight="1" x14ac:dyDescent="0.15">
      <c r="A847" s="395">
        <v>10</v>
      </c>
      <c r="B847" s="395">
        <v>1</v>
      </c>
      <c r="C847" s="415" t="s">
        <v>517</v>
      </c>
      <c r="D847" s="409"/>
      <c r="E847" s="409"/>
      <c r="F847" s="409"/>
      <c r="G847" s="409"/>
      <c r="H847" s="409"/>
      <c r="I847" s="409"/>
      <c r="J847" s="410">
        <v>8050002041377</v>
      </c>
      <c r="K847" s="411"/>
      <c r="L847" s="411"/>
      <c r="M847" s="411"/>
      <c r="N847" s="411"/>
      <c r="O847" s="411"/>
      <c r="P847" s="307" t="s">
        <v>516</v>
      </c>
      <c r="Q847" s="308"/>
      <c r="R847" s="308"/>
      <c r="S847" s="308"/>
      <c r="T847" s="308"/>
      <c r="U847" s="308"/>
      <c r="V847" s="308"/>
      <c r="W847" s="308"/>
      <c r="X847" s="308"/>
      <c r="Y847" s="309">
        <v>0.8</v>
      </c>
      <c r="Z847" s="310"/>
      <c r="AA847" s="310"/>
      <c r="AB847" s="311"/>
      <c r="AC847" s="313" t="s">
        <v>302</v>
      </c>
      <c r="AD847" s="313"/>
      <c r="AE847" s="313"/>
      <c r="AF847" s="313"/>
      <c r="AG847" s="313"/>
      <c r="AH847" s="314" t="s">
        <v>505</v>
      </c>
      <c r="AI847" s="315"/>
      <c r="AJ847" s="315"/>
      <c r="AK847" s="315"/>
      <c r="AL847" s="316" t="s">
        <v>505</v>
      </c>
      <c r="AM847" s="317"/>
      <c r="AN847" s="317"/>
      <c r="AO847" s="318"/>
      <c r="AP847" s="312"/>
      <c r="AQ847" s="312"/>
      <c r="AR847" s="312"/>
      <c r="AS847" s="312"/>
      <c r="AT847" s="312"/>
      <c r="AU847" s="312"/>
      <c r="AV847" s="312"/>
      <c r="AW847" s="312"/>
      <c r="AX847" s="312"/>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7"/>
      <c r="B870" s="337"/>
      <c r="C870" s="337" t="s">
        <v>26</v>
      </c>
      <c r="D870" s="337"/>
      <c r="E870" s="337"/>
      <c r="F870" s="337"/>
      <c r="G870" s="337"/>
      <c r="H870" s="337"/>
      <c r="I870" s="337"/>
      <c r="J870" s="267" t="s">
        <v>224</v>
      </c>
      <c r="K870" s="95"/>
      <c r="L870" s="95"/>
      <c r="M870" s="95"/>
      <c r="N870" s="95"/>
      <c r="O870" s="95"/>
      <c r="P870" s="338" t="s">
        <v>199</v>
      </c>
      <c r="Q870" s="338"/>
      <c r="R870" s="338"/>
      <c r="S870" s="338"/>
      <c r="T870" s="338"/>
      <c r="U870" s="338"/>
      <c r="V870" s="338"/>
      <c r="W870" s="338"/>
      <c r="X870" s="338"/>
      <c r="Y870" s="335" t="s">
        <v>222</v>
      </c>
      <c r="Z870" s="336"/>
      <c r="AA870" s="336"/>
      <c r="AB870" s="336"/>
      <c r="AC870" s="267" t="s">
        <v>263</v>
      </c>
      <c r="AD870" s="267"/>
      <c r="AE870" s="267"/>
      <c r="AF870" s="267"/>
      <c r="AG870" s="267"/>
      <c r="AH870" s="335" t="s">
        <v>292</v>
      </c>
      <c r="AI870" s="337"/>
      <c r="AJ870" s="337"/>
      <c r="AK870" s="337"/>
      <c r="AL870" s="337" t="s">
        <v>21</v>
      </c>
      <c r="AM870" s="337"/>
      <c r="AN870" s="337"/>
      <c r="AO870" s="416"/>
      <c r="AP870" s="417" t="s">
        <v>225</v>
      </c>
      <c r="AQ870" s="417"/>
      <c r="AR870" s="417"/>
      <c r="AS870" s="417"/>
      <c r="AT870" s="417"/>
      <c r="AU870" s="417"/>
      <c r="AV870" s="417"/>
      <c r="AW870" s="417"/>
      <c r="AX870" s="417"/>
    </row>
    <row r="871" spans="1:50" ht="30" hidden="1" customHeight="1" x14ac:dyDescent="0.15">
      <c r="A871" s="395">
        <v>1</v>
      </c>
      <c r="B871" s="395">
        <v>1</v>
      </c>
      <c r="C871" s="409"/>
      <c r="D871" s="409"/>
      <c r="E871" s="409"/>
      <c r="F871" s="409"/>
      <c r="G871" s="409"/>
      <c r="H871" s="409"/>
      <c r="I871" s="409"/>
      <c r="J871" s="410"/>
      <c r="K871" s="411"/>
      <c r="L871" s="411"/>
      <c r="M871" s="411"/>
      <c r="N871" s="411"/>
      <c r="O871" s="411"/>
      <c r="P871" s="308"/>
      <c r="Q871" s="308"/>
      <c r="R871" s="308"/>
      <c r="S871" s="308"/>
      <c r="T871" s="308"/>
      <c r="U871" s="308"/>
      <c r="V871" s="308"/>
      <c r="W871" s="308"/>
      <c r="X871" s="308"/>
      <c r="Y871" s="309"/>
      <c r="Z871" s="310"/>
      <c r="AA871" s="310"/>
      <c r="AB871" s="311"/>
      <c r="AC871" s="319"/>
      <c r="AD871" s="414"/>
      <c r="AE871" s="414"/>
      <c r="AF871" s="414"/>
      <c r="AG871" s="414"/>
      <c r="AH871" s="412"/>
      <c r="AI871" s="413"/>
      <c r="AJ871" s="413"/>
      <c r="AK871" s="413"/>
      <c r="AL871" s="316"/>
      <c r="AM871" s="317"/>
      <c r="AN871" s="317"/>
      <c r="AO871" s="318"/>
      <c r="AP871" s="312"/>
      <c r="AQ871" s="312"/>
      <c r="AR871" s="312"/>
      <c r="AS871" s="312"/>
      <c r="AT871" s="312"/>
      <c r="AU871" s="312"/>
      <c r="AV871" s="312"/>
      <c r="AW871" s="312"/>
      <c r="AX871" s="312"/>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15">
      <c r="A873" s="395">
        <v>3</v>
      </c>
      <c r="B873" s="395">
        <v>1</v>
      </c>
      <c r="C873" s="415"/>
      <c r="D873" s="409"/>
      <c r="E873" s="409"/>
      <c r="F873" s="409"/>
      <c r="G873" s="409"/>
      <c r="H873" s="409"/>
      <c r="I873" s="409"/>
      <c r="J873" s="410"/>
      <c r="K873" s="411"/>
      <c r="L873" s="411"/>
      <c r="M873" s="411"/>
      <c r="N873" s="411"/>
      <c r="O873" s="411"/>
      <c r="P873" s="307"/>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5">
        <v>4</v>
      </c>
      <c r="B874" s="395">
        <v>1</v>
      </c>
      <c r="C874" s="415"/>
      <c r="D874" s="409"/>
      <c r="E874" s="409"/>
      <c r="F874" s="409"/>
      <c r="G874" s="409"/>
      <c r="H874" s="409"/>
      <c r="I874" s="409"/>
      <c r="J874" s="410"/>
      <c r="K874" s="411"/>
      <c r="L874" s="411"/>
      <c r="M874" s="411"/>
      <c r="N874" s="411"/>
      <c r="O874" s="411"/>
      <c r="P874" s="307"/>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7" t="s">
        <v>224</v>
      </c>
      <c r="K903" s="95"/>
      <c r="L903" s="95"/>
      <c r="M903" s="95"/>
      <c r="N903" s="95"/>
      <c r="O903" s="95"/>
      <c r="P903" s="338" t="s">
        <v>199</v>
      </c>
      <c r="Q903" s="338"/>
      <c r="R903" s="338"/>
      <c r="S903" s="338"/>
      <c r="T903" s="338"/>
      <c r="U903" s="338"/>
      <c r="V903" s="338"/>
      <c r="W903" s="338"/>
      <c r="X903" s="338"/>
      <c r="Y903" s="335" t="s">
        <v>222</v>
      </c>
      <c r="Z903" s="336"/>
      <c r="AA903" s="336"/>
      <c r="AB903" s="336"/>
      <c r="AC903" s="267" t="s">
        <v>263</v>
      </c>
      <c r="AD903" s="267"/>
      <c r="AE903" s="267"/>
      <c r="AF903" s="267"/>
      <c r="AG903" s="267"/>
      <c r="AH903" s="335" t="s">
        <v>292</v>
      </c>
      <c r="AI903" s="337"/>
      <c r="AJ903" s="337"/>
      <c r="AK903" s="337"/>
      <c r="AL903" s="337" t="s">
        <v>21</v>
      </c>
      <c r="AM903" s="337"/>
      <c r="AN903" s="337"/>
      <c r="AO903" s="416"/>
      <c r="AP903" s="417" t="s">
        <v>225</v>
      </c>
      <c r="AQ903" s="417"/>
      <c r="AR903" s="417"/>
      <c r="AS903" s="417"/>
      <c r="AT903" s="417"/>
      <c r="AU903" s="417"/>
      <c r="AV903" s="417"/>
      <c r="AW903" s="417"/>
      <c r="AX903" s="417"/>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15">
      <c r="A906" s="395">
        <v>3</v>
      </c>
      <c r="B906" s="395">
        <v>1</v>
      </c>
      <c r="C906" s="415"/>
      <c r="D906" s="409"/>
      <c r="E906" s="409"/>
      <c r="F906" s="409"/>
      <c r="G906" s="409"/>
      <c r="H906" s="409"/>
      <c r="I906" s="409"/>
      <c r="J906" s="410"/>
      <c r="K906" s="411"/>
      <c r="L906" s="411"/>
      <c r="M906" s="411"/>
      <c r="N906" s="411"/>
      <c r="O906" s="411"/>
      <c r="P906" s="307"/>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5">
        <v>4</v>
      </c>
      <c r="B907" s="395">
        <v>1</v>
      </c>
      <c r="C907" s="415"/>
      <c r="D907" s="409"/>
      <c r="E907" s="409"/>
      <c r="F907" s="409"/>
      <c r="G907" s="409"/>
      <c r="H907" s="409"/>
      <c r="I907" s="409"/>
      <c r="J907" s="410"/>
      <c r="K907" s="411"/>
      <c r="L907" s="411"/>
      <c r="M907" s="411"/>
      <c r="N907" s="411"/>
      <c r="O907" s="411"/>
      <c r="P907" s="307"/>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7" t="s">
        <v>224</v>
      </c>
      <c r="K936" s="95"/>
      <c r="L936" s="95"/>
      <c r="M936" s="95"/>
      <c r="N936" s="95"/>
      <c r="O936" s="95"/>
      <c r="P936" s="338" t="s">
        <v>199</v>
      </c>
      <c r="Q936" s="338"/>
      <c r="R936" s="338"/>
      <c r="S936" s="338"/>
      <c r="T936" s="338"/>
      <c r="U936" s="338"/>
      <c r="V936" s="338"/>
      <c r="W936" s="338"/>
      <c r="X936" s="338"/>
      <c r="Y936" s="335" t="s">
        <v>222</v>
      </c>
      <c r="Z936" s="336"/>
      <c r="AA936" s="336"/>
      <c r="AB936" s="336"/>
      <c r="AC936" s="267" t="s">
        <v>263</v>
      </c>
      <c r="AD936" s="267"/>
      <c r="AE936" s="267"/>
      <c r="AF936" s="267"/>
      <c r="AG936" s="267"/>
      <c r="AH936" s="335" t="s">
        <v>292</v>
      </c>
      <c r="AI936" s="337"/>
      <c r="AJ936" s="337"/>
      <c r="AK936" s="337"/>
      <c r="AL936" s="337" t="s">
        <v>21</v>
      </c>
      <c r="AM936" s="337"/>
      <c r="AN936" s="337"/>
      <c r="AO936" s="416"/>
      <c r="AP936" s="417" t="s">
        <v>225</v>
      </c>
      <c r="AQ936" s="417"/>
      <c r="AR936" s="417"/>
      <c r="AS936" s="417"/>
      <c r="AT936" s="417"/>
      <c r="AU936" s="417"/>
      <c r="AV936" s="417"/>
      <c r="AW936" s="417"/>
      <c r="AX936" s="417"/>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15">
      <c r="A939" s="395">
        <v>3</v>
      </c>
      <c r="B939" s="395">
        <v>1</v>
      </c>
      <c r="C939" s="415"/>
      <c r="D939" s="409"/>
      <c r="E939" s="409"/>
      <c r="F939" s="409"/>
      <c r="G939" s="409"/>
      <c r="H939" s="409"/>
      <c r="I939" s="409"/>
      <c r="J939" s="410"/>
      <c r="K939" s="411"/>
      <c r="L939" s="411"/>
      <c r="M939" s="411"/>
      <c r="N939" s="411"/>
      <c r="O939" s="411"/>
      <c r="P939" s="307"/>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5">
        <v>4</v>
      </c>
      <c r="B940" s="395">
        <v>1</v>
      </c>
      <c r="C940" s="415"/>
      <c r="D940" s="409"/>
      <c r="E940" s="409"/>
      <c r="F940" s="409"/>
      <c r="G940" s="409"/>
      <c r="H940" s="409"/>
      <c r="I940" s="409"/>
      <c r="J940" s="410"/>
      <c r="K940" s="411"/>
      <c r="L940" s="411"/>
      <c r="M940" s="411"/>
      <c r="N940" s="411"/>
      <c r="O940" s="411"/>
      <c r="P940" s="307"/>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7" t="s">
        <v>224</v>
      </c>
      <c r="K969" s="95"/>
      <c r="L969" s="95"/>
      <c r="M969" s="95"/>
      <c r="N969" s="95"/>
      <c r="O969" s="95"/>
      <c r="P969" s="338" t="s">
        <v>199</v>
      </c>
      <c r="Q969" s="338"/>
      <c r="R969" s="338"/>
      <c r="S969" s="338"/>
      <c r="T969" s="338"/>
      <c r="U969" s="338"/>
      <c r="V969" s="338"/>
      <c r="W969" s="338"/>
      <c r="X969" s="338"/>
      <c r="Y969" s="335" t="s">
        <v>222</v>
      </c>
      <c r="Z969" s="336"/>
      <c r="AA969" s="336"/>
      <c r="AB969" s="336"/>
      <c r="AC969" s="267" t="s">
        <v>263</v>
      </c>
      <c r="AD969" s="267"/>
      <c r="AE969" s="267"/>
      <c r="AF969" s="267"/>
      <c r="AG969" s="267"/>
      <c r="AH969" s="335" t="s">
        <v>292</v>
      </c>
      <c r="AI969" s="337"/>
      <c r="AJ969" s="337"/>
      <c r="AK969" s="337"/>
      <c r="AL969" s="337" t="s">
        <v>21</v>
      </c>
      <c r="AM969" s="337"/>
      <c r="AN969" s="337"/>
      <c r="AO969" s="416"/>
      <c r="AP969" s="417" t="s">
        <v>225</v>
      </c>
      <c r="AQ969" s="417"/>
      <c r="AR969" s="417"/>
      <c r="AS969" s="417"/>
      <c r="AT969" s="417"/>
      <c r="AU969" s="417"/>
      <c r="AV969" s="417"/>
      <c r="AW969" s="417"/>
      <c r="AX969" s="417"/>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15">
      <c r="A972" s="395">
        <v>3</v>
      </c>
      <c r="B972" s="395">
        <v>1</v>
      </c>
      <c r="C972" s="415"/>
      <c r="D972" s="409"/>
      <c r="E972" s="409"/>
      <c r="F972" s="409"/>
      <c r="G972" s="409"/>
      <c r="H972" s="409"/>
      <c r="I972" s="409"/>
      <c r="J972" s="410"/>
      <c r="K972" s="411"/>
      <c r="L972" s="411"/>
      <c r="M972" s="411"/>
      <c r="N972" s="411"/>
      <c r="O972" s="411"/>
      <c r="P972" s="30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5">
        <v>4</v>
      </c>
      <c r="B973" s="395">
        <v>1</v>
      </c>
      <c r="C973" s="415"/>
      <c r="D973" s="409"/>
      <c r="E973" s="409"/>
      <c r="F973" s="409"/>
      <c r="G973" s="409"/>
      <c r="H973" s="409"/>
      <c r="I973" s="409"/>
      <c r="J973" s="410"/>
      <c r="K973" s="411"/>
      <c r="L973" s="411"/>
      <c r="M973" s="411"/>
      <c r="N973" s="411"/>
      <c r="O973" s="411"/>
      <c r="P973" s="307"/>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7"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7" t="s">
        <v>263</v>
      </c>
      <c r="AD1002" s="267"/>
      <c r="AE1002" s="267"/>
      <c r="AF1002" s="267"/>
      <c r="AG1002" s="267"/>
      <c r="AH1002" s="335" t="s">
        <v>292</v>
      </c>
      <c r="AI1002" s="337"/>
      <c r="AJ1002" s="337"/>
      <c r="AK1002" s="337"/>
      <c r="AL1002" s="337" t="s">
        <v>21</v>
      </c>
      <c r="AM1002" s="337"/>
      <c r="AN1002" s="337"/>
      <c r="AO1002" s="416"/>
      <c r="AP1002" s="417" t="s">
        <v>225</v>
      </c>
      <c r="AQ1002" s="417"/>
      <c r="AR1002" s="417"/>
      <c r="AS1002" s="417"/>
      <c r="AT1002" s="417"/>
      <c r="AU1002" s="417"/>
      <c r="AV1002" s="417"/>
      <c r="AW1002" s="417"/>
      <c r="AX1002" s="417"/>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30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307"/>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7"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7" t="s">
        <v>263</v>
      </c>
      <c r="AD1035" s="267"/>
      <c r="AE1035" s="267"/>
      <c r="AF1035" s="267"/>
      <c r="AG1035" s="267"/>
      <c r="AH1035" s="335" t="s">
        <v>292</v>
      </c>
      <c r="AI1035" s="337"/>
      <c r="AJ1035" s="337"/>
      <c r="AK1035" s="337"/>
      <c r="AL1035" s="337" t="s">
        <v>21</v>
      </c>
      <c r="AM1035" s="337"/>
      <c r="AN1035" s="337"/>
      <c r="AO1035" s="416"/>
      <c r="AP1035" s="417" t="s">
        <v>225</v>
      </c>
      <c r="AQ1035" s="417"/>
      <c r="AR1035" s="417"/>
      <c r="AS1035" s="417"/>
      <c r="AT1035" s="417"/>
      <c r="AU1035" s="417"/>
      <c r="AV1035" s="417"/>
      <c r="AW1035" s="417"/>
      <c r="AX1035" s="417"/>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30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7"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7" t="s">
        <v>263</v>
      </c>
      <c r="AD1068" s="267"/>
      <c r="AE1068" s="267"/>
      <c r="AF1068" s="267"/>
      <c r="AG1068" s="267"/>
      <c r="AH1068" s="335" t="s">
        <v>292</v>
      </c>
      <c r="AI1068" s="337"/>
      <c r="AJ1068" s="337"/>
      <c r="AK1068" s="337"/>
      <c r="AL1068" s="337" t="s">
        <v>21</v>
      </c>
      <c r="AM1068" s="337"/>
      <c r="AN1068" s="337"/>
      <c r="AO1068" s="416"/>
      <c r="AP1068" s="417" t="s">
        <v>225</v>
      </c>
      <c r="AQ1068" s="417"/>
      <c r="AR1068" s="417"/>
      <c r="AS1068" s="417"/>
      <c r="AT1068" s="417"/>
      <c r="AU1068" s="417"/>
      <c r="AV1068" s="417"/>
      <c r="AW1068" s="417"/>
      <c r="AX1068" s="417"/>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30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5"/>
      <c r="B1102" s="395"/>
      <c r="C1102" s="267" t="s">
        <v>218</v>
      </c>
      <c r="D1102" s="881"/>
      <c r="E1102" s="267" t="s">
        <v>217</v>
      </c>
      <c r="F1102" s="881"/>
      <c r="G1102" s="881"/>
      <c r="H1102" s="881"/>
      <c r="I1102" s="881"/>
      <c r="J1102" s="267" t="s">
        <v>224</v>
      </c>
      <c r="K1102" s="267"/>
      <c r="L1102" s="267"/>
      <c r="M1102" s="267"/>
      <c r="N1102" s="267"/>
      <c r="O1102" s="267"/>
      <c r="P1102" s="335" t="s">
        <v>27</v>
      </c>
      <c r="Q1102" s="335"/>
      <c r="R1102" s="335"/>
      <c r="S1102" s="335"/>
      <c r="T1102" s="335"/>
      <c r="U1102" s="335"/>
      <c r="V1102" s="335"/>
      <c r="W1102" s="335"/>
      <c r="X1102" s="335"/>
      <c r="Y1102" s="267" t="s">
        <v>226</v>
      </c>
      <c r="Z1102" s="881"/>
      <c r="AA1102" s="881"/>
      <c r="AB1102" s="881"/>
      <c r="AC1102" s="267" t="s">
        <v>200</v>
      </c>
      <c r="AD1102" s="267"/>
      <c r="AE1102" s="267"/>
      <c r="AF1102" s="267"/>
      <c r="AG1102" s="267"/>
      <c r="AH1102" s="335" t="s">
        <v>213</v>
      </c>
      <c r="AI1102" s="336"/>
      <c r="AJ1102" s="336"/>
      <c r="AK1102" s="336"/>
      <c r="AL1102" s="336" t="s">
        <v>21</v>
      </c>
      <c r="AM1102" s="336"/>
      <c r="AN1102" s="336"/>
      <c r="AO1102" s="884"/>
      <c r="AP1102" s="417" t="s">
        <v>255</v>
      </c>
      <c r="AQ1102" s="417"/>
      <c r="AR1102" s="417"/>
      <c r="AS1102" s="417"/>
      <c r="AT1102" s="417"/>
      <c r="AU1102" s="417"/>
      <c r="AV1102" s="417"/>
      <c r="AW1102" s="417"/>
      <c r="AX1102" s="417"/>
    </row>
    <row r="1103" spans="1:50" ht="30" hidden="1" customHeight="1" x14ac:dyDescent="0.15">
      <c r="A1103" s="395">
        <v>1</v>
      </c>
      <c r="B1103" s="395">
        <v>1</v>
      </c>
      <c r="C1103" s="883"/>
      <c r="D1103" s="883"/>
      <c r="E1103" s="882"/>
      <c r="F1103" s="882"/>
      <c r="G1103" s="882"/>
      <c r="H1103" s="882"/>
      <c r="I1103" s="882"/>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83"/>
      <c r="D1104" s="883"/>
      <c r="E1104" s="882"/>
      <c r="F1104" s="882"/>
      <c r="G1104" s="882"/>
      <c r="H1104" s="882"/>
      <c r="I1104" s="882"/>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83"/>
      <c r="D1105" s="883"/>
      <c r="E1105" s="882"/>
      <c r="F1105" s="882"/>
      <c r="G1105" s="882"/>
      <c r="H1105" s="882"/>
      <c r="I1105" s="882"/>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83"/>
      <c r="D1106" s="883"/>
      <c r="E1106" s="882"/>
      <c r="F1106" s="882"/>
      <c r="G1106" s="882"/>
      <c r="H1106" s="882"/>
      <c r="I1106" s="882"/>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83"/>
      <c r="D1107" s="883"/>
      <c r="E1107" s="882"/>
      <c r="F1107" s="882"/>
      <c r="G1107" s="882"/>
      <c r="H1107" s="882"/>
      <c r="I1107" s="882"/>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83"/>
      <c r="D1108" s="883"/>
      <c r="E1108" s="882"/>
      <c r="F1108" s="882"/>
      <c r="G1108" s="882"/>
      <c r="H1108" s="882"/>
      <c r="I1108" s="882"/>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83"/>
      <c r="D1109" s="883"/>
      <c r="E1109" s="882"/>
      <c r="F1109" s="882"/>
      <c r="G1109" s="882"/>
      <c r="H1109" s="882"/>
      <c r="I1109" s="882"/>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83"/>
      <c r="D1110" s="883"/>
      <c r="E1110" s="882"/>
      <c r="F1110" s="882"/>
      <c r="G1110" s="882"/>
      <c r="H1110" s="882"/>
      <c r="I1110" s="882"/>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83"/>
      <c r="D1111" s="883"/>
      <c r="E1111" s="882"/>
      <c r="F1111" s="882"/>
      <c r="G1111" s="882"/>
      <c r="H1111" s="882"/>
      <c r="I1111" s="882"/>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83"/>
      <c r="D1112" s="883"/>
      <c r="E1112" s="882"/>
      <c r="F1112" s="882"/>
      <c r="G1112" s="882"/>
      <c r="H1112" s="882"/>
      <c r="I1112" s="882"/>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83"/>
      <c r="D1113" s="883"/>
      <c r="E1113" s="882"/>
      <c r="F1113" s="882"/>
      <c r="G1113" s="882"/>
      <c r="H1113" s="882"/>
      <c r="I1113" s="882"/>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83"/>
      <c r="D1114" s="883"/>
      <c r="E1114" s="882"/>
      <c r="F1114" s="882"/>
      <c r="G1114" s="882"/>
      <c r="H1114" s="882"/>
      <c r="I1114" s="882"/>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83"/>
      <c r="D1115" s="883"/>
      <c r="E1115" s="882"/>
      <c r="F1115" s="882"/>
      <c r="G1115" s="882"/>
      <c r="H1115" s="882"/>
      <c r="I1115" s="882"/>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83"/>
      <c r="D1116" s="883"/>
      <c r="E1116" s="882"/>
      <c r="F1116" s="882"/>
      <c r="G1116" s="882"/>
      <c r="H1116" s="882"/>
      <c r="I1116" s="882"/>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83"/>
      <c r="D1117" s="883"/>
      <c r="E1117" s="882"/>
      <c r="F1117" s="882"/>
      <c r="G1117" s="882"/>
      <c r="H1117" s="882"/>
      <c r="I1117" s="882"/>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83"/>
      <c r="D1118" s="883"/>
      <c r="E1118" s="882"/>
      <c r="F1118" s="882"/>
      <c r="G1118" s="882"/>
      <c r="H1118" s="882"/>
      <c r="I1118" s="882"/>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83"/>
      <c r="D1119" s="883"/>
      <c r="E1119" s="882"/>
      <c r="F1119" s="882"/>
      <c r="G1119" s="882"/>
      <c r="H1119" s="882"/>
      <c r="I1119" s="882"/>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83"/>
      <c r="D1120" s="883"/>
      <c r="E1120" s="251"/>
      <c r="F1120" s="882"/>
      <c r="G1120" s="882"/>
      <c r="H1120" s="882"/>
      <c r="I1120" s="882"/>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83"/>
      <c r="D1121" s="883"/>
      <c r="E1121" s="882"/>
      <c r="F1121" s="882"/>
      <c r="G1121" s="882"/>
      <c r="H1121" s="882"/>
      <c r="I1121" s="882"/>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83"/>
      <c r="D1122" s="883"/>
      <c r="E1122" s="882"/>
      <c r="F1122" s="882"/>
      <c r="G1122" s="882"/>
      <c r="H1122" s="882"/>
      <c r="I1122" s="882"/>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83"/>
      <c r="D1123" s="883"/>
      <c r="E1123" s="882"/>
      <c r="F1123" s="882"/>
      <c r="G1123" s="882"/>
      <c r="H1123" s="882"/>
      <c r="I1123" s="882"/>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83"/>
      <c r="D1124" s="883"/>
      <c r="E1124" s="882"/>
      <c r="F1124" s="882"/>
      <c r="G1124" s="882"/>
      <c r="H1124" s="882"/>
      <c r="I1124" s="882"/>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83"/>
      <c r="D1125" s="883"/>
      <c r="E1125" s="882"/>
      <c r="F1125" s="882"/>
      <c r="G1125" s="882"/>
      <c r="H1125" s="882"/>
      <c r="I1125" s="882"/>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83"/>
      <c r="D1126" s="883"/>
      <c r="E1126" s="882"/>
      <c r="F1126" s="882"/>
      <c r="G1126" s="882"/>
      <c r="H1126" s="882"/>
      <c r="I1126" s="882"/>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83"/>
      <c r="D1127" s="883"/>
      <c r="E1127" s="882"/>
      <c r="F1127" s="882"/>
      <c r="G1127" s="882"/>
      <c r="H1127" s="882"/>
      <c r="I1127" s="882"/>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83"/>
      <c r="D1128" s="883"/>
      <c r="E1128" s="882"/>
      <c r="F1128" s="882"/>
      <c r="G1128" s="882"/>
      <c r="H1128" s="882"/>
      <c r="I1128" s="882"/>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83"/>
      <c r="D1129" s="883"/>
      <c r="E1129" s="882"/>
      <c r="F1129" s="882"/>
      <c r="G1129" s="882"/>
      <c r="H1129" s="882"/>
      <c r="I1129" s="882"/>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83"/>
      <c r="D1130" s="883"/>
      <c r="E1130" s="882"/>
      <c r="F1130" s="882"/>
      <c r="G1130" s="882"/>
      <c r="H1130" s="882"/>
      <c r="I1130" s="882"/>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83"/>
      <c r="D1131" s="883"/>
      <c r="E1131" s="882"/>
      <c r="F1131" s="882"/>
      <c r="G1131" s="882"/>
      <c r="H1131" s="882"/>
      <c r="I1131" s="882"/>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5">
        <v>30</v>
      </c>
      <c r="B1132" s="395">
        <v>1</v>
      </c>
      <c r="C1132" s="883"/>
      <c r="D1132" s="883"/>
      <c r="E1132" s="882"/>
      <c r="F1132" s="882"/>
      <c r="G1132" s="882"/>
      <c r="H1132" s="882"/>
      <c r="I1132" s="882"/>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cfRule type="expression" dxfId="1885" priority="13149">
      <formula>IF(RIGHT(TEXT(AE117,"0.#"),1)=".",FALSE,TRUE)</formula>
    </cfRule>
    <cfRule type="expression" dxfId="1884" priority="13150">
      <formula>IF(RIGHT(TEXT(AE117,"0.#"),1)=".",TRUE,FALSE)</formula>
    </cfRule>
  </conditionalFormatting>
  <conditionalFormatting sqref="AI117 AM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189" max="49" man="1"/>
    <brk id="718" max="49" man="1"/>
    <brk id="735" max="49" man="1"/>
    <brk id="779" max="49" man="1"/>
  </rowBreaks>
  <colBreaks count="1" manualBreakCount="1">
    <brk id="6" max="113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3" sqref="F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2020-07-01T01:33:08Z</cp:lastPrinted>
  <dcterms:created xsi:type="dcterms:W3CDTF">2012-03-13T00:50:25Z</dcterms:created>
  <dcterms:modified xsi:type="dcterms:W3CDTF">2020-10-02T02:14:37Z</dcterms:modified>
</cp:coreProperties>
</file>