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R2公表(2020年)\"/>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<sst xmlns="http://schemas.openxmlformats.org/spreadsheetml/2006/main" count="2525" uniqueCount="710">
  <si>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</si>
  <si>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</si>
  <si>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</si>
  <si>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</si>
  <si>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</si>
  <si>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</si>
  <si>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</si>
  <si>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</si>
  <si>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</si>
  <si>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</si>
  <si>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</si>
  <si>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</si>
  <si>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</si>
  <si>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</si>
  <si>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</si>
  <si>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</si>
  <si>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</si>
  <si>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</si>
  <si>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</si>
  <si>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</si>
  <si>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</si>
  <si>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</si>
  <si>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</si>
  <si>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</si>
  <si>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</si>
  <si>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</si>
  <si>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</si>
  <si>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</si>
  <si>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</si>
  <si>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</si>
  <si>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</si>
  <si>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</si>
  <si>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</si>
  <si>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</si>
  <si>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</si>
  <si>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</si>
  <si>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</si>
  <si>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</si>
  <si>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</si>
  <si>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</si>
  <si>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</si>
  <si>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</si>
  <si>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</si>
  <si>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</si>
  <si>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</si>
  <si>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</si>
  <si>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</si>
  <si>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</si>
  <si>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</si>
  <si>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</si>
  <si>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</si>
  <si>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</si>
  <si>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</si>
  <si>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</si>
  <si>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</si>
  <si>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</si>
  <si>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</si>
  <si>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</si>
  <si>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</si>
  <si>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</si>
  <si>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</si>
  <si>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</si>
  <si>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</si>
  <si>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</si>
  <si>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</si>
  <si>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</si>
  <si>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</si>
  <si>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</si>
  <si>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</si>
  <si>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</si>
  <si>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</si>
  <si>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</si>
  <si>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</si>
  <si>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</si>
  <si>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</si>
  <si>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</si>
  <si>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</si>
  <si>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</si>
  <si>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</si>
  <si>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</si>
  <si>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</si>
  <si>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</si>
  <si>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</si>
  <si>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</si>
  <si>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</si>
  <si>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</si>
  <si>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</si>
  <si>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</si>
  <si>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</si>
  <si>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</si>
  <si>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</si>
  <si>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</si>
  <si>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</si>
  <si>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</si>
  <si>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</si>
  <si>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</si>
  <si>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</si>
  <si>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</si>
  <si>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</si>
  <si>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</si>
  <si>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</si>
  <si>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</si>
  <si>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</si>
  <si>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</si>
  <si>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</si>
  <si>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</si>
  <si>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</si>
  <si>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</si>
  <si>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</si>
  <si>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</si>
  <si>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</si>
  <si>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</si>
  <si>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</si>
  <si>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</si>
  <si>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</si>
  <si>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</si>
  <si>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</si>
  <si>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</si>
  <si>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</si>
  <si>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</si>
  <si>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</si>
  <si>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</si>
  <si>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</si>
  <si>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</si>
  <si>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</si>
  <si>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</si>
  <si>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</si>
  <si>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</si>
  <si>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</si>
  <si>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</si>
  <si>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</si>
  <si>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</si>
  <si>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</si>
  <si>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</si>
  <si>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</si>
  <si>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</si>
  <si>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</si>
  <si>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</si>
  <si>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</si>
  <si>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</si>
  <si>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</si>
  <si>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</si>
  <si>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</si>
  <si>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</si>
  <si>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</si>
  <si>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</si>
  <si>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</si>
  <si>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</si>
  <si>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</si>
  <si>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</si>
  <si>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</si>
  <si>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</si>
  <si>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</si>
  <si>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</si>
  <si>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</si>
  <si>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</si>
  <si>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</si>
  <si>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</si>
  <si>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</si>
  <si>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</si>
  <si>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</si>
  <si>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</si>
  <si>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</si>
  <si>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</si>
  <si>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</si>
  <si>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</si>
  <si>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</si>
  <si>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</si>
  <si>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</si>
  <si>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</si>
  <si>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</si>
  <si>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</si>
  <si>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</si>
  <si>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</si>
  <si>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</si>
  <si>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</si>
  <si>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</si>
  <si>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</si>
  <si>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</si>
  <si>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</si>
  <si>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</si>
  <si>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</si>
  <si>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</si>
  <si>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</si>
  <si>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</si>
  <si>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</si>
  <si>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</si>
  <si>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</si>
  <si>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</si>
  <si>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</si>
  <si>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</si>
  <si>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</si>
  <si>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</si>
  <si>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</si>
  <si>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</si>
  <si>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</si>
  <si>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</si>
  <si>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</si>
  <si>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</si>
  <si>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</si>
  <si>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</si>
  <si>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</si>
  <si>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</si>
  <si>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</si>
  <si>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</si>
  <si>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</si>
  <si>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</si>
  <si>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</si>
  <si>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</si>
  <si>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</si>
  <si>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</si>
  <si>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</si>
  <si>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</si>
  <si>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</si>
  <si>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</si>
  <si>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</si>
  <si>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</si>
  <si>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</si>
  <si>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</si>
  <si>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</si>
  <si>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</si>
  <si>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</si>
  <si>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</si>
  <si>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</si>
  <si>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</si>
  <si>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</si>
  <si>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</si>
  <si>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</si>
  <si>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</si>
  <si>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</si>
  <si>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</si>
  <si>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</si>
  <si>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</si>
  <si>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</si>
  <si>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</si>
  <si>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</si>
  <si>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</si>
  <si>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</si>
  <si>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</si>
  <si>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</si>
  <si>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</si>
  <si>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</si>
  <si>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</si>
  <si>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</si>
  <si>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</si>
  <si>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</si>
  <si>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</si>
  <si>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</si>
  <si>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</si>
  <si>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</si>
  <si>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</si>
  <si>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</si>
  <si>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</si>
  <si>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</si>
  <si>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</si>
  <si>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</si>
  <si>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</si>
  <si>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</si>
  <si>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</si>
  <si>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</si>
  <si>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</si>
  <si>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</si>
  <si>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</si>
  <si>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</si>
  <si>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</si>
  <si>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</si>
  <si>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</si>
  <si>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</si>
  <si>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</si>
  <si>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</si>
  <si>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</si>
  <si>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</si>
  <si>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</si>
  <si>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</si>
  <si>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</si>
  <si>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</si>
  <si>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</si>
  <si>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</si>
  <si>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</si>
  <si>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</si>
  <si>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</si>
  <si>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</si>
  <si>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</si>
  <si>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</si>
  <si>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</si>
  <si>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</si>
  <si>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</si>
  <si>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</si>
  <si>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</si>
  <si>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</si>
  <si>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</si>
  <si>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</si>
  <si>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</si>
  <si>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</si>
  <si>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</si>
  <si>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</si>
  <si>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</si>
  <si>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</si>
  <si>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</si>
  <si>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</si>
  <si>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</si>
  <si>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</si>
  <si>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</si>
  <si>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</si>
  <si>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</si>
  <si>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</si>
  <si>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</si>
  <si>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</si>
  <si>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</si>
  <si>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</si>
  <si>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</si>
  <si>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</si>
  <si>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</si>
  <si>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</si>
  <si>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</si>
  <si>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</si>
  <si>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</si>
  <si>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</si>
  <si>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</si>
  <si>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</si>
  <si>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</si>
  <si>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</si>
  <si>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</si>
  <si>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</si>
  <si>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</si>
  <si>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</si>
  <si>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</si>
  <si>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</si>
  <si>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</si>
  <si>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</si>
  <si>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</si>
  <si>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</si>
  <si>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</si>
  <si>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</si>
  <si>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</si>
  <si>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</si>
  <si>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</si>
  <si>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</si>
  <si>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</si>
  <si>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</si>
  <si>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</si>
  <si>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</si>
  <si>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</si>
  <si>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</si>
  <si>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</si>
  <si>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</si>
  <si>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</si>
  <si>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</si>
  <si>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</si>
  <si>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</si>
  <si>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</si>
  <si>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</si>
  <si>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</si>
  <si>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</si>
  <si>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</si>
  <si>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</si>
  <si>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</si>
  <si>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</si>
  <si>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</si>
  <si>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</si>
  <si>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</si>
  <si>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</si>
  <si>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</si>
  <si>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</si>
  <si>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</si>
  <si>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</si>
  <si>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</si>
  <si>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</si>
  <si>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</si>
  <si>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</si>
  <si>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</si>
  <si>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</si>
  <si>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</si>
  <si>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</si>
  <si>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</si>
  <si>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</si>
  <si>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</si>
  <si>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</si>
  <si>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</si>
  <si>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</si>
  <si>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</si>
  <si>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</si>
  <si>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</si>
  <si>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</si>
  <si>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</si>
  <si>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</si>
  <si>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</si>
  <si>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</si>
  <si>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</si>
  <si>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</si>
  <si>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</si>
  <si>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</si>
  <si>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</si>
  <si>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</si>
  <si>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</si>
  <si>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</si>
  <si>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</si>
  <si>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</si>
  <si>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</si>
  <si>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</si>
  <si>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</si>
  <si>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</si>
  <si>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</si>
  <si>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</si>
  <si>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</si>
  <si>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</si>
  <si>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</si>
  <si>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</si>
  <si>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</si>
  <si>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</si>
  <si>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</si>
  <si>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</si>
  <si>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</si>
  <si>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</si>
  <si>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</si>
  <si>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</si>
  <si>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</si>
  <si>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</si>
  <si>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</si>
  <si>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</si>
  <si>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</si>
  <si>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</si>
  <si>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</si>
  <si>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</si>
  <si>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</si>
  <si>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</si>
  <si>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</si>
  <si>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</si>
  <si>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</si>
  <si>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</si>
  <si>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</si>
  <si>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</si>
  <si>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</si>
  <si>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</si>
  <si>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</si>
  <si>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</si>
  <si>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</si>
  <si>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</si>
  <si>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</si>
  <si>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</si>
  <si>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</si>
  <si>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</si>
  <si>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</si>
  <si>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</si>
  <si>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</si>
  <si>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</si>
  <si>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</si>
  <si>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</si>
  <si>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</si>
  <si>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</si>
  <si>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</si>
  <si>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</si>
  <si>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</si>
  <si>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</si>
  <si>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</si>
  <si>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</si>
  <si>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</si>
  <si>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</si>
  <si>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</si>
  <si>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</si>
  <si>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</si>
  <si>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</si>
  <si>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</si>
  <si>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</si>
  <si>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</si>
  <si>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</si>
  <si>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</si>
  <si>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</si>
  <si>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</si>
  <si>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</si>
  <si>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</si>
  <si>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</si>
  <si>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</si>
  <si>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</si>
  <si>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(一財)日本地図センター</t>
    <phoneticPr fontId="5"/>
  </si>
  <si>
    <t>(一財)日本地図センター</t>
    <phoneticPr fontId="5"/>
  </si>
  <si>
    <t>(一財)日本地図センター</t>
    <phoneticPr fontId="5"/>
  </si>
  <si>
    <t>(一財)日本地図センター</t>
    <phoneticPr fontId="5"/>
  </si>
  <si>
    <t>消耗品購入</t>
    <rPh sb="0" eb="3">
      <t>ショウモウヒン</t>
    </rPh>
    <rPh sb="3" eb="5">
      <t>コウニュウ</t>
    </rPh>
    <phoneticPr fontId="5"/>
  </si>
  <si>
    <t>「1万分1東京中心部」作成に伴う印刷業務</t>
    <phoneticPr fontId="5"/>
  </si>
  <si>
    <t>「1万分1東京中心部」作成に伴う印刷業務(その2)</t>
    <phoneticPr fontId="5"/>
  </si>
  <si>
    <t>2万5千分1地形図「豊原」「湯湾」の廃棄業務</t>
    <phoneticPr fontId="5"/>
  </si>
  <si>
    <t>本栖湖湖沼調査に伴う調査船用船及び測量機材保管倉庫借り上げ</t>
    <phoneticPr fontId="5"/>
  </si>
  <si>
    <t>鹿児島県薩摩川内市鷹島及び津倉瀬の測量作業傭船</t>
    <phoneticPr fontId="5"/>
  </si>
  <si>
    <t>中湖湖沼調査に伴う調査船用船及び測量機材保管倉庫借り上げ</t>
    <phoneticPr fontId="5"/>
  </si>
  <si>
    <t>第29回国際地図学会議参加登録料</t>
    <phoneticPr fontId="5"/>
  </si>
  <si>
    <t>第二級陸上特殊無線技士の資格取得講習の受講</t>
    <phoneticPr fontId="5"/>
  </si>
  <si>
    <t>消耗品購入</t>
    <phoneticPr fontId="5"/>
  </si>
  <si>
    <t>デジタル写真測量講習会参加</t>
    <phoneticPr fontId="5"/>
  </si>
  <si>
    <t>B.公益法人</t>
    <rPh sb="2" eb="6">
      <t>コウエキホウジン</t>
    </rPh>
    <phoneticPr fontId="5"/>
  </si>
  <si>
    <t>A.民間企業</t>
    <rPh sb="2" eb="6">
      <t>ミンカンキギョウ</t>
    </rPh>
    <phoneticPr fontId="5"/>
  </si>
  <si>
    <t>(株)GIS関東</t>
    <phoneticPr fontId="5"/>
  </si>
  <si>
    <t>電子国土基本図(地図情報)面的更新業務(R1その3)</t>
    <phoneticPr fontId="5"/>
  </si>
  <si>
    <t>アジア航測(株)</t>
    <phoneticPr fontId="5"/>
  </si>
  <si>
    <t>アジア航測(株)</t>
    <phoneticPr fontId="5"/>
  </si>
  <si>
    <t>アジア航測(株)</t>
    <phoneticPr fontId="5"/>
  </si>
  <si>
    <t>アジア航測(株)</t>
    <phoneticPr fontId="5"/>
  </si>
  <si>
    <t>空中写真撮影・オルソ作成(北海道1地区)</t>
    <phoneticPr fontId="5"/>
  </si>
  <si>
    <t>埋立・居住地名等の変化情報収集及び更新用資料作成業務</t>
    <phoneticPr fontId="5"/>
  </si>
  <si>
    <t>A.(株)GIS関東</t>
    <phoneticPr fontId="5"/>
  </si>
  <si>
    <t>電子国土基本図(地図情報)面的更新業務(R1その3)</t>
    <phoneticPr fontId="5"/>
  </si>
  <si>
    <t>役務</t>
    <rPh sb="0" eb="2">
      <t>エキム</t>
    </rPh>
    <phoneticPr fontId="5"/>
  </si>
  <si>
    <t>役務</t>
    <phoneticPr fontId="5"/>
  </si>
  <si>
    <t>電子国土基本図(地図情報)面的更新業務(H31その1)</t>
    <phoneticPr fontId="5"/>
  </si>
  <si>
    <t>電子国土基本図(地図情報)面的更新業務(H31その2)</t>
    <phoneticPr fontId="5"/>
  </si>
  <si>
    <t>電子国土基本図(地図情報)面的更新業務(H31その2)</t>
    <phoneticPr fontId="5"/>
  </si>
  <si>
    <t>B.(一財)日本地図センター</t>
    <phoneticPr fontId="5"/>
  </si>
  <si>
    <t>消耗品費</t>
    <rPh sb="0" eb="3">
      <t>ショウモウヒン</t>
    </rPh>
    <rPh sb="3" eb="4">
      <t>ヒ</t>
    </rPh>
    <phoneticPr fontId="5"/>
  </si>
  <si>
    <t>消耗品購入</t>
    <phoneticPr fontId="5"/>
  </si>
  <si>
    <t>役務</t>
    <phoneticPr fontId="5"/>
  </si>
  <si>
    <t>役務</t>
    <phoneticPr fontId="5"/>
  </si>
  <si>
    <t>「1万分1東京中心部」作成に伴う印刷業務</t>
    <phoneticPr fontId="5"/>
  </si>
  <si>
    <t>「1万分1東京中心部」地図ケース等印刷用製版データ作成業務</t>
    <phoneticPr fontId="5"/>
  </si>
  <si>
    <t>「1万分1東京中心部」地図ケース等印刷用製版データ作成業務</t>
    <phoneticPr fontId="5"/>
  </si>
  <si>
    <t>「1万分1東京中心部」作成に伴う印刷業務(その2)</t>
    <phoneticPr fontId="5"/>
  </si>
  <si>
    <t>電子地形図25000送付作業</t>
    <phoneticPr fontId="5"/>
  </si>
  <si>
    <t>電子地形図25000送付作業</t>
    <phoneticPr fontId="5"/>
  </si>
  <si>
    <t>2万5千分1地形図「豊原」「湯湾」の廃棄業務</t>
    <phoneticPr fontId="5"/>
  </si>
  <si>
    <t>基本図測量経費</t>
    <phoneticPr fontId="5"/>
  </si>
  <si>
    <t>国土交通省</t>
  </si>
  <si>
    <t>国土地理院</t>
    <phoneticPr fontId="5"/>
  </si>
  <si>
    <t>基本図情報部管理課</t>
    <phoneticPr fontId="5"/>
  </si>
  <si>
    <t>課長　中村　孝之</t>
    <phoneticPr fontId="5"/>
  </si>
  <si>
    <t>○</t>
  </si>
  <si>
    <t>測量法（第3条～第4条、第11条～第12条、第27条、第31条）、地理空間情報活用推進基本法（第2条～第4条、第7条、第9条、第11条～第18条）</t>
    <phoneticPr fontId="5"/>
  </si>
  <si>
    <t>基本測量に関する長期計画（平成26年策定）
地理空間情報活用推進基本計画（平成29年閣議決定）
社会資本整備重点計画（平成27年閣議決定）
気候変動の影響への適応計画（平成27年閣議決定）</t>
    <phoneticPr fontId="5"/>
  </si>
  <si>
    <t>我が国の国土を表す際の地図の基本となる電子国土基本図を全国にわたって整備・更新・提供することにより、領土の明示・国土の管理に資するとともに、地理空間情報高度活用社会の推進に資することを目的とする。</t>
    <phoneticPr fontId="5"/>
  </si>
  <si>
    <t>デジタル空中写真の撮影及び地図と重なる空中写真（正射画像）の整備とともに、正射画像・基盤地図情報等を活用して電子国土基本図を更新する。また、空中写真撮影が困難な地域については、人工衛星画像を利用し領土全体の電子国土基本図を整備・更新する。</t>
    <phoneticPr fontId="5"/>
  </si>
  <si>
    <t>-</t>
    <phoneticPr fontId="5"/>
  </si>
  <si>
    <t>-</t>
    <phoneticPr fontId="5"/>
  </si>
  <si>
    <t>-</t>
    <phoneticPr fontId="5"/>
  </si>
  <si>
    <t>-</t>
    <phoneticPr fontId="5"/>
  </si>
  <si>
    <t>-</t>
    <phoneticPr fontId="5"/>
  </si>
  <si>
    <t>-</t>
    <phoneticPr fontId="5"/>
  </si>
  <si>
    <t>測量庁費</t>
    <phoneticPr fontId="5"/>
  </si>
  <si>
    <t>職員旅費</t>
    <phoneticPr fontId="5"/>
  </si>
  <si>
    <t>ライカジオシステムズ(株)</t>
    <phoneticPr fontId="5"/>
  </si>
  <si>
    <t>デジタル航空カメラ装置の賃貸借</t>
    <phoneticPr fontId="5"/>
  </si>
  <si>
    <t>A</t>
    <phoneticPr fontId="5"/>
  </si>
  <si>
    <t>％</t>
    <phoneticPr fontId="5"/>
  </si>
  <si>
    <t>-</t>
  </si>
  <si>
    <t>-</t>
    <phoneticPr fontId="5"/>
  </si>
  <si>
    <t>-</t>
    <phoneticPr fontId="5"/>
  </si>
  <si>
    <t>-</t>
    <phoneticPr fontId="5"/>
  </si>
  <si>
    <t>-</t>
    <phoneticPr fontId="5"/>
  </si>
  <si>
    <t>-</t>
    <phoneticPr fontId="5"/>
  </si>
  <si>
    <t>電子国土基本図の更新面積</t>
    <phoneticPr fontId="5"/>
  </si>
  <si>
    <t>ｋ㎡</t>
    <phoneticPr fontId="5"/>
  </si>
  <si>
    <t>ｋ㎡</t>
    <phoneticPr fontId="5"/>
  </si>
  <si>
    <t>-</t>
    <phoneticPr fontId="5"/>
  </si>
  <si>
    <t>10　国土の総合的な利用、整備及び保全、国土に関する情報の整備</t>
    <phoneticPr fontId="5"/>
  </si>
  <si>
    <t>38　国土の位置・形状を定めるための調査及び地理空間情報の整備・活用を推進する</t>
    <phoneticPr fontId="5"/>
  </si>
  <si>
    <t>件</t>
    <phoneticPr fontId="5"/>
  </si>
  <si>
    <t>件</t>
    <phoneticPr fontId="5"/>
  </si>
  <si>
    <t>地理空間情報ライブラリーのコンテンツである電子国土基本図を着実に整備・更新し、地理空間情報ライブラリーの内容の充実に寄与する。</t>
    <phoneticPr fontId="5"/>
  </si>
  <si>
    <t>-</t>
    <phoneticPr fontId="5"/>
  </si>
  <si>
    <t>電子国土基本図は国土の基本となる地図情報であり、国土の管理において必要不可欠である。</t>
    <phoneticPr fontId="5"/>
  </si>
  <si>
    <t>測量法で定める「基本測量に関する長期計画」に基づく我が国の基本図の事業である。</t>
    <phoneticPr fontId="5"/>
  </si>
  <si>
    <t>国土の管理、領土の明示などの観点から国の責務として整備すべき優先度の高い事業である。</t>
    <phoneticPr fontId="5"/>
  </si>
  <si>
    <t>有</t>
  </si>
  <si>
    <t>契約方式は指名競争契約を原則としている。
競争性のない随意契約となったものは著作権等により他者が実施できない業務であった。</t>
    <phoneticPr fontId="5"/>
  </si>
  <si>
    <t>‐</t>
  </si>
  <si>
    <t>予算執行状況は適切に把握・確認されている。</t>
    <phoneticPr fontId="5"/>
  </si>
  <si>
    <t>事業目的に沿った予算執行が行われている。</t>
    <phoneticPr fontId="5"/>
  </si>
  <si>
    <t>事業目的に沿って予算執行しており、その執行状況等を適切に把握・確認している。</t>
    <phoneticPr fontId="5"/>
  </si>
  <si>
    <t>当初見込み以上の活動実績が得られている。</t>
    <phoneticPr fontId="5"/>
  </si>
  <si>
    <t>複数の形態で刊行され、管内図作成等に活用されている。</t>
    <phoneticPr fontId="5"/>
  </si>
  <si>
    <t>456</t>
    <phoneticPr fontId="5"/>
  </si>
  <si>
    <t>431</t>
    <phoneticPr fontId="5"/>
  </si>
  <si>
    <t>462</t>
    <phoneticPr fontId="5"/>
  </si>
  <si>
    <t>391</t>
    <phoneticPr fontId="5"/>
  </si>
  <si>
    <t>378</t>
    <phoneticPr fontId="5"/>
  </si>
  <si>
    <t>395</t>
    <phoneticPr fontId="5"/>
  </si>
  <si>
    <t>412</t>
    <phoneticPr fontId="5"/>
  </si>
  <si>
    <t>403</t>
    <phoneticPr fontId="5"/>
  </si>
  <si>
    <t>405</t>
    <phoneticPr fontId="5"/>
  </si>
  <si>
    <t>C.地方測量部等</t>
    <rPh sb="2" eb="7">
      <t>チホウソクリョウブ</t>
    </rPh>
    <rPh sb="7" eb="8">
      <t>トウ</t>
    </rPh>
    <phoneticPr fontId="5"/>
  </si>
  <si>
    <t>北海道地方測量部</t>
    <rPh sb="0" eb="3">
      <t>ホッカイドウ</t>
    </rPh>
    <rPh sb="3" eb="8">
      <t>チホウソクリョウブ</t>
    </rPh>
    <phoneticPr fontId="5"/>
  </si>
  <si>
    <t>備品購入</t>
    <rPh sb="0" eb="2">
      <t>ビヒン</t>
    </rPh>
    <rPh sb="2" eb="4">
      <t>コウニュウ</t>
    </rPh>
    <phoneticPr fontId="5"/>
  </si>
  <si>
    <t>消耗品購入</t>
    <rPh sb="0" eb="3">
      <t>ショウモウヒン</t>
    </rPh>
    <rPh sb="3" eb="5">
      <t>コウニュウ</t>
    </rPh>
    <phoneticPr fontId="5"/>
  </si>
  <si>
    <t>北海道地方測量部</t>
    <phoneticPr fontId="5"/>
  </si>
  <si>
    <t>備品購入</t>
    <phoneticPr fontId="5"/>
  </si>
  <si>
    <t>消耗品購入</t>
    <phoneticPr fontId="5"/>
  </si>
  <si>
    <t>消耗品購入</t>
    <phoneticPr fontId="5"/>
  </si>
  <si>
    <t>北陸地方測量部</t>
    <phoneticPr fontId="5"/>
  </si>
  <si>
    <t>北陸地方測量部</t>
    <phoneticPr fontId="5"/>
  </si>
  <si>
    <t>九州地方測量部</t>
    <phoneticPr fontId="5"/>
  </si>
  <si>
    <t>九州地方測量部</t>
    <phoneticPr fontId="5"/>
  </si>
  <si>
    <t>デジタル図化機（図化名人）専用ハンドル修理</t>
    <phoneticPr fontId="5"/>
  </si>
  <si>
    <t>北海道地方測量部</t>
    <rPh sb="0" eb="3">
      <t>ホッカイドウ</t>
    </rPh>
    <rPh sb="3" eb="5">
      <t>チホウ</t>
    </rPh>
    <rPh sb="5" eb="7">
      <t>ソクリョウ</t>
    </rPh>
    <rPh sb="7" eb="8">
      <t>ブ</t>
    </rPh>
    <phoneticPr fontId="5"/>
  </si>
  <si>
    <t>四国地方測量部</t>
    <rPh sb="0" eb="2">
      <t>シコク</t>
    </rPh>
    <rPh sb="2" eb="7">
      <t>チホウソクリョウブ</t>
    </rPh>
    <phoneticPr fontId="5"/>
  </si>
  <si>
    <t>四国地方測量部</t>
    <phoneticPr fontId="5"/>
  </si>
  <si>
    <t>消耗品購入</t>
    <phoneticPr fontId="5"/>
  </si>
  <si>
    <t>近畿地方測量部</t>
    <rPh sb="0" eb="2">
      <t>キンキ</t>
    </rPh>
    <rPh sb="2" eb="7">
      <t>チホウソクリョウブ</t>
    </rPh>
    <phoneticPr fontId="5"/>
  </si>
  <si>
    <t>関東地方測量部</t>
    <rPh sb="0" eb="2">
      <t>カントウ</t>
    </rPh>
    <rPh sb="2" eb="7">
      <t>チホウソクリョウブ</t>
    </rPh>
    <phoneticPr fontId="5"/>
  </si>
  <si>
    <t>中国地方測量部</t>
    <rPh sb="0" eb="2">
      <t>チュウゴク</t>
    </rPh>
    <rPh sb="2" eb="7">
      <t>チホウソクリョウブ</t>
    </rPh>
    <phoneticPr fontId="5"/>
  </si>
  <si>
    <t>消耗品購入</t>
    <phoneticPr fontId="5"/>
  </si>
  <si>
    <t>中部地方測量部</t>
    <rPh sb="0" eb="2">
      <t>チュウブ</t>
    </rPh>
    <rPh sb="2" eb="7">
      <t>チホウソクリョウブ</t>
    </rPh>
    <phoneticPr fontId="5"/>
  </si>
  <si>
    <t>沖縄支所</t>
    <rPh sb="0" eb="2">
      <t>オキナワ</t>
    </rPh>
    <rPh sb="2" eb="4">
      <t>シショ</t>
    </rPh>
    <phoneticPr fontId="5"/>
  </si>
  <si>
    <t>備品購入</t>
    <phoneticPr fontId="5"/>
  </si>
  <si>
    <t>東北地方測量部</t>
    <rPh sb="0" eb="2">
      <t>トウホク</t>
    </rPh>
    <rPh sb="2" eb="7">
      <t>チホウソクリョウブ</t>
    </rPh>
    <phoneticPr fontId="5"/>
  </si>
  <si>
    <t>D.民間企業</t>
    <rPh sb="2" eb="6">
      <t>ミンカンキギョウ</t>
    </rPh>
    <phoneticPr fontId="5"/>
  </si>
  <si>
    <t>備品費</t>
    <rPh sb="0" eb="3">
      <t>ビヒンヒ</t>
    </rPh>
    <phoneticPr fontId="5"/>
  </si>
  <si>
    <t>消耗品費</t>
    <rPh sb="0" eb="4">
      <t>ショウモウヒンヒ</t>
    </rPh>
    <phoneticPr fontId="5"/>
  </si>
  <si>
    <t>（株）ホクユーサプライ</t>
    <phoneticPr fontId="5"/>
  </si>
  <si>
    <t>（株）島田商会</t>
    <phoneticPr fontId="5"/>
  </si>
  <si>
    <t>備品費</t>
    <phoneticPr fontId="5"/>
  </si>
  <si>
    <t>松尾商事（株）</t>
    <phoneticPr fontId="5"/>
  </si>
  <si>
    <t>消耗品費</t>
    <phoneticPr fontId="5"/>
  </si>
  <si>
    <t>松尾商事（株）</t>
    <phoneticPr fontId="5"/>
  </si>
  <si>
    <t>石元商事（株）</t>
    <phoneticPr fontId="5"/>
  </si>
  <si>
    <t>消耗品費</t>
    <phoneticPr fontId="5"/>
  </si>
  <si>
    <t>（株）日興商会</t>
    <phoneticPr fontId="5"/>
  </si>
  <si>
    <t>備品費</t>
    <phoneticPr fontId="5"/>
  </si>
  <si>
    <t>デル（株）</t>
    <phoneticPr fontId="5"/>
  </si>
  <si>
    <t>（株）ヤマダ電機</t>
    <phoneticPr fontId="5"/>
  </si>
  <si>
    <t>消耗品費</t>
    <phoneticPr fontId="5"/>
  </si>
  <si>
    <t>（株）ビックカメラ</t>
    <phoneticPr fontId="5"/>
  </si>
  <si>
    <t>備品費</t>
    <phoneticPr fontId="5"/>
  </si>
  <si>
    <t>（株）日興商会</t>
    <phoneticPr fontId="5"/>
  </si>
  <si>
    <t>（株）ゼンリン</t>
    <phoneticPr fontId="5"/>
  </si>
  <si>
    <t>消耗品費</t>
    <phoneticPr fontId="5"/>
  </si>
  <si>
    <t>ソフトウェア(ArcGIS)の保守</t>
    <phoneticPr fontId="5"/>
  </si>
  <si>
    <t>ソフトウェア(三次元数値図化システム「図化名人GE」(航空写真版)、「図化名人SA」(衛星画像版))の保守</t>
    <phoneticPr fontId="5"/>
  </si>
  <si>
    <t>地理識別子(住所)データ作成業務(板橋地区)</t>
    <phoneticPr fontId="5"/>
  </si>
  <si>
    <t>中部地方測量部</t>
  </si>
  <si>
    <t>消耗品購入</t>
  </si>
  <si>
    <t>備品購入</t>
  </si>
  <si>
    <t>東北地方測量部</t>
  </si>
  <si>
    <t>沖縄支所</t>
  </si>
  <si>
    <t>石元商事（株）</t>
  </si>
  <si>
    <t>（株）原誠文堂</t>
    <rPh sb="1" eb="2">
      <t>カブ</t>
    </rPh>
    <rPh sb="3" eb="4">
      <t>ハラ</t>
    </rPh>
    <rPh sb="4" eb="5">
      <t>マコト</t>
    </rPh>
    <rPh sb="5" eb="6">
      <t>ブン</t>
    </rPh>
    <rPh sb="6" eb="7">
      <t>ドウ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</si>
  <si>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</si>
  <si>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</si>
  <si>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</si>
  <si>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</si>
  <si>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</si>
  <si>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</si>
  <si>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</si>
  <si>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</si>
  <si>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</si>
  <si>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串木野市漁業協同組合</t>
    <phoneticPr fontId="5"/>
  </si>
  <si>
    <t>国際地図学会</t>
    <phoneticPr fontId="5"/>
  </si>
  <si>
    <t>(一財)リモート・センシング技術センター</t>
    <phoneticPr fontId="5"/>
  </si>
  <si>
    <t>(一社)日本写真測量学会</t>
    <phoneticPr fontId="5"/>
  </si>
  <si>
    <t>-</t>
    <phoneticPr fontId="5"/>
  </si>
  <si>
    <t>本栖湖漁業協同組合</t>
    <phoneticPr fontId="5"/>
  </si>
  <si>
    <t>山中湖漁業協同組合</t>
    <rPh sb="3" eb="5">
      <t>ギョギョウ</t>
    </rPh>
    <phoneticPr fontId="5"/>
  </si>
  <si>
    <t>-</t>
    <phoneticPr fontId="5"/>
  </si>
  <si>
    <t>-</t>
    <phoneticPr fontId="5"/>
  </si>
  <si>
    <t>-</t>
    <phoneticPr fontId="5"/>
  </si>
  <si>
    <t>-</t>
    <phoneticPr fontId="5"/>
  </si>
  <si>
    <t>-</t>
    <phoneticPr fontId="5"/>
  </si>
  <si>
    <t>-</t>
    <phoneticPr fontId="5"/>
  </si>
  <si>
    <t>-</t>
    <phoneticPr fontId="5"/>
  </si>
  <si>
    <t>-</t>
    <phoneticPr fontId="5"/>
  </si>
  <si>
    <t>空中写真撮影・オルソ作成(九州・沖縄地区)</t>
    <phoneticPr fontId="5"/>
  </si>
  <si>
    <t>-</t>
    <phoneticPr fontId="5"/>
  </si>
  <si>
    <t>日本海コンサルタント・航測共同企業体</t>
    <phoneticPr fontId="5"/>
  </si>
  <si>
    <t>-</t>
    <phoneticPr fontId="5"/>
  </si>
  <si>
    <t>空中写真撮影・オルソ作成(近畿地区)</t>
    <phoneticPr fontId="5"/>
  </si>
  <si>
    <t>(株)北日本ジオグラフィ</t>
    <phoneticPr fontId="5"/>
  </si>
  <si>
    <t>電子国土基本図(地図情報)面的更新業務(R1その4)</t>
    <phoneticPr fontId="5"/>
  </si>
  <si>
    <t>ライカジオシステムズ(株)</t>
    <phoneticPr fontId="5"/>
  </si>
  <si>
    <t>デジタル航空カメラ装置の賃貸借</t>
    <phoneticPr fontId="5"/>
  </si>
  <si>
    <t>-</t>
    <phoneticPr fontId="5"/>
  </si>
  <si>
    <t>-</t>
    <phoneticPr fontId="5"/>
  </si>
  <si>
    <t>C.北海道地方測量部</t>
    <rPh sb="2" eb="5">
      <t>ホッカイドウ</t>
    </rPh>
    <rPh sb="5" eb="7">
      <t>チホウ</t>
    </rPh>
    <rPh sb="7" eb="9">
      <t>ソクリョウ</t>
    </rPh>
    <rPh sb="9" eb="10">
      <t>ブ</t>
    </rPh>
    <phoneticPr fontId="5"/>
  </si>
  <si>
    <t>備品費</t>
    <rPh sb="0" eb="3">
      <t>ビヒンヒ</t>
    </rPh>
    <phoneticPr fontId="5"/>
  </si>
  <si>
    <t>消耗品費</t>
    <rPh sb="0" eb="3">
      <t>ショウモウヒン</t>
    </rPh>
    <rPh sb="3" eb="4">
      <t>ヒ</t>
    </rPh>
    <phoneticPr fontId="5"/>
  </si>
  <si>
    <t>備品購入</t>
    <rPh sb="0" eb="2">
      <t>ビヒン</t>
    </rPh>
    <rPh sb="2" eb="4">
      <t>コウニュウ</t>
    </rPh>
    <phoneticPr fontId="5"/>
  </si>
  <si>
    <t>消耗品購入</t>
    <rPh sb="0" eb="3">
      <t>ショウモウヒン</t>
    </rPh>
    <rPh sb="3" eb="5">
      <t>コウニュウ</t>
    </rPh>
    <phoneticPr fontId="5"/>
  </si>
  <si>
    <t>デジタル図化機（図化名人）専用ハンドル修理</t>
    <phoneticPr fontId="5"/>
  </si>
  <si>
    <t>役務</t>
    <rPh sb="0" eb="2">
      <t>エキム</t>
    </rPh>
    <phoneticPr fontId="5"/>
  </si>
  <si>
    <t>国庫債務負担行為等</t>
  </si>
  <si>
    <t>(株)オリス</t>
  </si>
  <si>
    <t>空中写真撮影・オルソ作成(北海道・東北地区)</t>
  </si>
  <si>
    <t>(株)コスモソニックツーワン</t>
  </si>
  <si>
    <t>(株)マプコン</t>
  </si>
  <si>
    <t>(株)協同測量社</t>
  </si>
  <si>
    <t>電子国土基本図(地図情報)DB等運用支援及びデータ作成業務</t>
  </si>
  <si>
    <t>ワークステーション</t>
  </si>
  <si>
    <t>数値地図(国土基本情報)等閲覧ツール作成</t>
  </si>
  <si>
    <t>電子国土基本図(基盤地図情報)統合DBデータ処理プログラム及び地理院タイル画像生成プログラム改造業務</t>
  </si>
  <si>
    <t>面積調計測用ポリゴン作成ソフトウェアおよび東西南北端点出力プログラム作成</t>
  </si>
  <si>
    <t>広域地図情報データ処理プログラム地理院タイル作成機能改造業務</t>
  </si>
  <si>
    <t>ソフトウェア(PC-MAPPING)の保守</t>
  </si>
  <si>
    <t>広域地図情報データ処理プログラム陰影図作成・合成機能(20万)等改修業務</t>
  </si>
  <si>
    <t>空中写真撮影・オルソ作成(関東・北陸・中部地区)</t>
  </si>
  <si>
    <t>（株）ホクユーサプライ</t>
    <phoneticPr fontId="5"/>
  </si>
  <si>
    <t>D.（株）ホクユーサプライ</t>
    <phoneticPr fontId="5"/>
  </si>
  <si>
    <t>千円/㎢</t>
    <rPh sb="0" eb="2">
      <t>センエン</t>
    </rPh>
    <phoneticPr fontId="5"/>
  </si>
  <si>
    <t>予算実績額／電子国土基本図の更新面積</t>
    <phoneticPr fontId="5"/>
  </si>
  <si>
    <t>446,902/38,542</t>
    <phoneticPr fontId="5"/>
  </si>
  <si>
    <t>457,872/43,128</t>
    <phoneticPr fontId="5"/>
  </si>
  <si>
    <t>486,458/39,651</t>
    <phoneticPr fontId="5"/>
  </si>
  <si>
    <t>・引き続きコスト削減に努めながら、電子国土基本図の整備・更新を確実に実施していく。また、契約方式については透明性・公平性・競争性の高い発注方法･発注先の選定に努める。</t>
    <rPh sb="17" eb="19">
      <t>デンシ</t>
    </rPh>
    <rPh sb="19" eb="21">
      <t>コクド</t>
    </rPh>
    <rPh sb="21" eb="23">
      <t>キホン</t>
    </rPh>
    <rPh sb="23" eb="24">
      <t>ズ</t>
    </rPh>
    <rPh sb="79" eb="80">
      <t>ツト</t>
    </rPh>
    <phoneticPr fontId="5"/>
  </si>
  <si>
    <t>445,603/29,985</t>
    <phoneticPr fontId="5"/>
  </si>
  <si>
    <t>毎年度、国及び地方公共団体の災害対策本部における電子国土基本図の利用率を100％にする。</t>
    <rPh sb="14" eb="16">
      <t>サイガイ</t>
    </rPh>
    <phoneticPr fontId="5"/>
  </si>
  <si>
    <t>国及び地方公共団体の災害対策本部における利用率（電子国土基本図の利用件数／提供件数）</t>
    <rPh sb="10" eb="12">
      <t>サイガイ</t>
    </rPh>
    <phoneticPr fontId="5"/>
  </si>
  <si>
    <t>国土交通省国土地理院調べ（国及び地方公共団体の災害対策本部における利用率の調査）（令和2年5月）</t>
    <rPh sb="23" eb="25">
      <t>サイガイ</t>
    </rPh>
    <rPh sb="41" eb="43">
      <t>レイワ</t>
    </rPh>
    <rPh sb="44" eb="45">
      <t>ネン</t>
    </rPh>
    <phoneticPr fontId="5"/>
  </si>
  <si>
    <t>国及び地方公共団体の災害対策本部等で確実に利用されている。</t>
    <rPh sb="10" eb="12">
      <t>サイガイ</t>
    </rPh>
    <rPh sb="12" eb="14">
      <t>タイサク</t>
    </rPh>
    <rPh sb="14" eb="16">
      <t>ホンブ</t>
    </rPh>
    <rPh sb="16" eb="17">
      <t>ナド</t>
    </rPh>
    <rPh sb="18" eb="20">
      <t>カクジツ</t>
    </rPh>
    <rPh sb="21" eb="23">
      <t>リヨウ</t>
    </rPh>
    <phoneticPr fontId="5"/>
  </si>
  <si>
    <t>・国家の基本図として、領土の明示・国土の管理等に必要不可欠なデータであり、特に災害発生時には国及び地方公共団体の災害対策本部等で確実に利用されている。
・業務の実施にあたっては、作業計画の事前確認を行うとともに、工程管理を通じて実施内容、支出先や使途について明確に把握できるよう適宜確認を行っている。</t>
    <rPh sb="37" eb="38">
      <t>トク</t>
    </rPh>
    <rPh sb="64" eb="66">
      <t>カクジツ</t>
    </rPh>
    <phoneticPr fontId="5"/>
  </si>
  <si>
    <t>133　地理空間情報ライブラリーの内容の充実（地理空間情報ライブラリー情報登録件数）</t>
    <phoneticPr fontId="5"/>
  </si>
  <si>
    <t>一者応募については、さらなる原因の分析を行い、改善に向けて取り組まれたい。</t>
    <phoneticPr fontId="5"/>
  </si>
  <si>
    <t>プログラムの改良等の専門性の高い業務で一者応札が多くなっているため、仕様や応札者の要件等について見直しを実施する等、競争性の確保に努める。</t>
    <rPh sb="10" eb="13">
      <t>センモンセイ</t>
    </rPh>
    <rPh sb="14" eb="15">
      <t>タカ</t>
    </rPh>
    <phoneticPr fontId="5"/>
  </si>
  <si>
    <t>新施策名：電子国土基本図整備経費（R3年度～）</t>
    <rPh sb="0" eb="1">
      <t>シン</t>
    </rPh>
    <rPh sb="1" eb="3">
      <t>セサク</t>
    </rPh>
    <rPh sb="3" eb="4">
      <t>メイ</t>
    </rPh>
    <rPh sb="5" eb="7">
      <t>デンシ</t>
    </rPh>
    <rPh sb="7" eb="9">
      <t>コクド</t>
    </rPh>
    <rPh sb="9" eb="12">
      <t>キホンズ</t>
    </rPh>
    <rPh sb="12" eb="14">
      <t>セイビ</t>
    </rPh>
    <rPh sb="14" eb="16">
      <t>ケイヒ</t>
    </rPh>
    <rPh sb="19" eb="21">
      <t>ネンド</t>
    </rPh>
    <phoneticPr fontId="5"/>
  </si>
  <si>
    <t>「基盤地図情報整備経費との統合」
「新型コロナウイルス感染症への対応など緊要な経費の要望額」91
なお、上記のほか「新型コロナウイルス感染症への対応など緊要な経費の要望額」として所要の要望を行っている。</t>
    <rPh sb="1" eb="3">
      <t>キバン</t>
    </rPh>
    <rPh sb="3" eb="5">
      <t>チズ</t>
    </rPh>
    <rPh sb="5" eb="7">
      <t>ジョウホウ</t>
    </rPh>
    <rPh sb="7" eb="9">
      <t>セイビ</t>
    </rPh>
    <rPh sb="9" eb="11">
      <t>ケイヒ</t>
    </rPh>
    <rPh sb="13" eb="15">
      <t>トウゴウ</t>
    </rPh>
    <rPh sb="18" eb="20">
      <t>シンガタ</t>
    </rPh>
    <rPh sb="27" eb="30">
      <t>カンセンショウ</t>
    </rPh>
    <rPh sb="32" eb="34">
      <t>タイオウ</t>
    </rPh>
    <rPh sb="36" eb="38">
      <t>キンヨウ</t>
    </rPh>
    <rPh sb="39" eb="41">
      <t>ケイヒ</t>
    </rPh>
    <rPh sb="42" eb="44">
      <t>ヨウボウ</t>
    </rPh>
    <rPh sb="44" eb="45">
      <t>ガク</t>
    </rPh>
    <phoneticPr fontId="5"/>
  </si>
  <si>
    <t>(公財)日本無線協会</t>
    <rPh sb="1" eb="3">
      <t>コウザイ</t>
    </rPh>
    <phoneticPr fontId="5"/>
  </si>
  <si>
    <t>中日本航空(株)東京支社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</si>
</sst>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11171</xdr:colOff>
      <xdr:row>742</xdr:row>
      <xdr:rowOff>15875</xdr:rowOff>
    </xdr:from>
    <xdr:to>
      <xdr:col>19</xdr:col>
      <xdr:colOff>44752</xdr:colOff>
      <xdr:row>744</xdr:row>
      <xdr:rowOff>119578</xdr:rowOff>
    </xdr:to>
    <xdr:sp macro="" textlink="">
      <xdr:nvSpPr>
        <xdr:cNvPr id="2" name="Text Box 6"/>
        <xdr:cNvSpPr txBox="1">
          <a:spLocks noChangeArrowheads="1"/>
        </xdr:cNvSpPr>
      </xdr:nvSpPr>
      <xdr:spPr bwMode="auto">
        <a:xfrm>
          <a:off x="2411471" y="46135925"/>
          <a:ext cx="1433756" cy="80855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447</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27</xdr:col>
      <xdr:colOff>105195</xdr:colOff>
      <xdr:row>742</xdr:row>
      <xdr:rowOff>15674</xdr:rowOff>
    </xdr:from>
    <xdr:to>
      <xdr:col>32</xdr:col>
      <xdr:colOff>33396</xdr:colOff>
      <xdr:row>743</xdr:row>
      <xdr:rowOff>139701</xdr:rowOff>
    </xdr:to>
    <xdr:sp macro="" textlink="">
      <xdr:nvSpPr>
        <xdr:cNvPr id="3" name="Text Box 12"/>
        <xdr:cNvSpPr txBox="1">
          <a:spLocks noChangeArrowheads="1"/>
        </xdr:cNvSpPr>
      </xdr:nvSpPr>
      <xdr:spPr bwMode="auto">
        <a:xfrm>
          <a:off x="5551254" y="40961968"/>
          <a:ext cx="936730" cy="471409"/>
        </a:xfrm>
        <a:prstGeom prst="rect">
          <a:avLst/>
        </a:prstGeom>
        <a:solidFill>
          <a:srgbClr val="FFFFFF"/>
        </a:solidFill>
        <a:ln w="9525">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24</xdr:col>
      <xdr:colOff>94067</xdr:colOff>
      <xdr:row>746</xdr:row>
      <xdr:rowOff>105716</xdr:rowOff>
    </xdr:from>
    <xdr:to>
      <xdr:col>49</xdr:col>
      <xdr:colOff>114380</xdr:colOff>
      <xdr:row>747</xdr:row>
      <xdr:rowOff>41281</xdr:rowOff>
    </xdr:to>
    <xdr:sp macro="" textlink="">
      <xdr:nvSpPr>
        <xdr:cNvPr id="4" name="Text Box 14"/>
        <xdr:cNvSpPr txBox="1">
          <a:spLocks noChangeArrowheads="1"/>
        </xdr:cNvSpPr>
      </xdr:nvSpPr>
      <xdr:spPr bwMode="auto">
        <a:xfrm>
          <a:off x="4894667" y="47635466"/>
          <a:ext cx="5020938" cy="287990"/>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指名競争契約（総合評価）等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24</xdr:col>
      <xdr:colOff>103202</xdr:colOff>
      <xdr:row>747</xdr:row>
      <xdr:rowOff>86852</xdr:rowOff>
    </xdr:from>
    <xdr:to>
      <xdr:col>33</xdr:col>
      <xdr:colOff>29932</xdr:colOff>
      <xdr:row>748</xdr:row>
      <xdr:rowOff>292714</xdr:rowOff>
    </xdr:to>
    <xdr:sp macro="" textlink="">
      <xdr:nvSpPr>
        <xdr:cNvPr id="5" name="Text Box 19"/>
        <xdr:cNvSpPr txBox="1">
          <a:spLocks noChangeArrowheads="1"/>
        </xdr:cNvSpPr>
      </xdr:nvSpPr>
      <xdr:spPr bwMode="auto">
        <a:xfrm>
          <a:off x="4903802" y="47969027"/>
          <a:ext cx="1726955" cy="55828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65</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418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59462</xdr:colOff>
      <xdr:row>749</xdr:row>
      <xdr:rowOff>56149</xdr:rowOff>
    </xdr:from>
    <xdr:to>
      <xdr:col>40</xdr:col>
      <xdr:colOff>152400</xdr:colOff>
      <xdr:row>750</xdr:row>
      <xdr:rowOff>181842</xdr:rowOff>
    </xdr:to>
    <xdr:sp macro="" textlink="">
      <xdr:nvSpPr>
        <xdr:cNvPr id="6" name="AutoShape 25"/>
        <xdr:cNvSpPr>
          <a:spLocks noChangeArrowheads="1"/>
        </xdr:cNvSpPr>
      </xdr:nvSpPr>
      <xdr:spPr bwMode="auto">
        <a:xfrm>
          <a:off x="4860062" y="48643174"/>
          <a:ext cx="3293338" cy="4781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180712</xdr:colOff>
      <xdr:row>754</xdr:row>
      <xdr:rowOff>292481</xdr:rowOff>
    </xdr:from>
    <xdr:to>
      <xdr:col>41</xdr:col>
      <xdr:colOff>54965</xdr:colOff>
      <xdr:row>756</xdr:row>
      <xdr:rowOff>230228</xdr:rowOff>
    </xdr:to>
    <xdr:sp macro="" textlink="">
      <xdr:nvSpPr>
        <xdr:cNvPr id="7" name="Text Box 20"/>
        <xdr:cNvSpPr txBox="1">
          <a:spLocks noChangeArrowheads="1"/>
        </xdr:cNvSpPr>
      </xdr:nvSpPr>
      <xdr:spPr bwMode="auto">
        <a:xfrm>
          <a:off x="4981312" y="50641631"/>
          <a:ext cx="3274678" cy="642597"/>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j-ea"/>
              <a:ea typeface="+mj-ea"/>
              <a:cs typeface="+mn-cs"/>
            </a:rPr>
            <a:t>2</a:t>
          </a:r>
          <a:r>
            <a:rPr lang="ja-JP" altLang="en-US" sz="1000" b="0" i="0" baseline="0">
              <a:latin typeface="+mj-ea"/>
              <a:ea typeface="+mj-ea"/>
              <a:cs typeface="+mn-cs"/>
            </a:rPr>
            <a:t>万</a:t>
          </a:r>
          <a:r>
            <a:rPr lang="en-US" altLang="ja-JP" sz="1000" b="0" i="0" baseline="0">
              <a:latin typeface="+mj-ea"/>
              <a:ea typeface="+mj-ea"/>
              <a:cs typeface="+mn-cs"/>
            </a:rPr>
            <a:t>5</a:t>
          </a:r>
          <a:r>
            <a:rPr lang="ja-JP" altLang="en-US" sz="1000" b="0" i="0" baseline="0">
              <a:latin typeface="+mj-ea"/>
              <a:ea typeface="+mj-ea"/>
              <a:cs typeface="+mn-cs"/>
            </a:rPr>
            <a:t>千分１地形図</a:t>
          </a:r>
          <a:r>
            <a:rPr lang="ja-JP" altLang="en-US" sz="1000" b="0" i="0" baseline="0">
              <a:latin typeface="+mn-lt"/>
              <a:ea typeface="+mn-ea"/>
              <a:cs typeface="+mn-cs"/>
            </a:rPr>
            <a:t>（刊行図）、電子地形図等の刊行に</a:t>
          </a:r>
          <a:endParaRPr lang="en-US" altLang="ja-JP" sz="1000" b="0" i="0" baseline="0">
            <a:latin typeface="+mn-lt"/>
            <a:ea typeface="+mn-ea"/>
            <a:cs typeface="+mn-cs"/>
          </a:endParaRPr>
        </a:p>
        <a:p>
          <a:pPr algn="l" rtl="0">
            <a:lnSpc>
              <a:spcPts val="1200"/>
            </a:lnSpc>
            <a:defRPr sz="1000"/>
          </a:pP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18</xdr:col>
      <xdr:colOff>62217</xdr:colOff>
      <xdr:row>757</xdr:row>
      <xdr:rowOff>505818</xdr:rowOff>
    </xdr:from>
    <xdr:to>
      <xdr:col>27</xdr:col>
      <xdr:colOff>126916</xdr:colOff>
      <xdr:row>758</xdr:row>
      <xdr:rowOff>524597</xdr:rowOff>
    </xdr:to>
    <xdr:sp macro="" textlink="">
      <xdr:nvSpPr>
        <xdr:cNvPr id="8" name="Text Box 33"/>
        <xdr:cNvSpPr txBox="1">
          <a:spLocks noChangeArrowheads="1"/>
        </xdr:cNvSpPr>
      </xdr:nvSpPr>
      <xdr:spPr bwMode="auto">
        <a:xfrm>
          <a:off x="3662667" y="46749693"/>
          <a:ext cx="1864924" cy="68552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24</xdr:col>
      <xdr:colOff>103086</xdr:colOff>
      <xdr:row>752</xdr:row>
      <xdr:rowOff>248798</xdr:rowOff>
    </xdr:from>
    <xdr:to>
      <xdr:col>33</xdr:col>
      <xdr:colOff>18546</xdr:colOff>
      <xdr:row>754</xdr:row>
      <xdr:rowOff>281228</xdr:rowOff>
    </xdr:to>
    <xdr:sp macro="" textlink="">
      <xdr:nvSpPr>
        <xdr:cNvPr id="9" name="Text Box 19"/>
        <xdr:cNvSpPr txBox="1">
          <a:spLocks noChangeArrowheads="1"/>
        </xdr:cNvSpPr>
      </xdr:nvSpPr>
      <xdr:spPr bwMode="auto">
        <a:xfrm>
          <a:off x="4903686" y="49893098"/>
          <a:ext cx="1715685" cy="7372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24</xdr:col>
      <xdr:colOff>73843</xdr:colOff>
      <xdr:row>755</xdr:row>
      <xdr:rowOff>19730</xdr:rowOff>
    </xdr:from>
    <xdr:to>
      <xdr:col>41</xdr:col>
      <xdr:colOff>6350</xdr:colOff>
      <xdr:row>756</xdr:row>
      <xdr:rowOff>135898</xdr:rowOff>
    </xdr:to>
    <xdr:sp macro="" textlink="">
      <xdr:nvSpPr>
        <xdr:cNvPr id="10" name="AutoShape 25"/>
        <xdr:cNvSpPr>
          <a:spLocks noChangeArrowheads="1"/>
        </xdr:cNvSpPr>
      </xdr:nvSpPr>
      <xdr:spPr bwMode="auto">
        <a:xfrm>
          <a:off x="4874443" y="50721305"/>
          <a:ext cx="3332932" cy="4685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40715</xdr:colOff>
      <xdr:row>744</xdr:row>
      <xdr:rowOff>195022</xdr:rowOff>
    </xdr:from>
    <xdr:to>
      <xdr:col>22</xdr:col>
      <xdr:colOff>199465</xdr:colOff>
      <xdr:row>746</xdr:row>
      <xdr:rowOff>16368</xdr:rowOff>
    </xdr:to>
    <xdr:sp macro="" textlink="">
      <xdr:nvSpPr>
        <xdr:cNvPr id="11" name="AutoShape 25"/>
        <xdr:cNvSpPr>
          <a:spLocks noChangeArrowheads="1"/>
        </xdr:cNvSpPr>
      </xdr:nvSpPr>
      <xdr:spPr bwMode="auto">
        <a:xfrm>
          <a:off x="1840940" y="47019922"/>
          <a:ext cx="2759075" cy="52619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123825</xdr:colOff>
      <xdr:row>744</xdr:row>
      <xdr:rowOff>286836</xdr:rowOff>
    </xdr:from>
    <xdr:to>
      <xdr:col>24</xdr:col>
      <xdr:colOff>91656</xdr:colOff>
      <xdr:row>745</xdr:row>
      <xdr:rowOff>248817</xdr:rowOff>
    </xdr:to>
    <xdr:sp macro="" textlink="">
      <xdr:nvSpPr>
        <xdr:cNvPr id="12" name="Text Box 20"/>
        <xdr:cNvSpPr txBox="1">
          <a:spLocks noChangeArrowheads="1"/>
        </xdr:cNvSpPr>
      </xdr:nvSpPr>
      <xdr:spPr bwMode="auto">
        <a:xfrm>
          <a:off x="1524000" y="47111736"/>
          <a:ext cx="3368256" cy="314406"/>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基本図の整備・更新に係る業務を実施</a:t>
          </a:r>
        </a:p>
      </xdr:txBody>
    </xdr:sp>
    <xdr:clientData/>
  </xdr:twoCellAnchor>
  <xdr:twoCellAnchor>
    <xdr:from>
      <xdr:col>25</xdr:col>
      <xdr:colOff>33307</xdr:colOff>
      <xdr:row>748</xdr:row>
      <xdr:rowOff>315980</xdr:rowOff>
    </xdr:from>
    <xdr:to>
      <xdr:col>40</xdr:col>
      <xdr:colOff>193110</xdr:colOff>
      <xdr:row>750</xdr:row>
      <xdr:rowOff>257192</xdr:rowOff>
    </xdr:to>
    <xdr:sp macro="" textlink="">
      <xdr:nvSpPr>
        <xdr:cNvPr id="13" name="Text Box 20"/>
        <xdr:cNvSpPr txBox="1">
          <a:spLocks noChangeArrowheads="1"/>
        </xdr:cNvSpPr>
      </xdr:nvSpPr>
      <xdr:spPr bwMode="auto">
        <a:xfrm>
          <a:off x="5033932" y="48550580"/>
          <a:ext cx="3160178" cy="646062"/>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基本図の整備・更新に係る空中写真撮影及び</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地図情報の修正業務等を実施</a:t>
          </a:r>
        </a:p>
      </xdr:txBody>
    </xdr:sp>
    <xdr:clientData/>
  </xdr:twoCellAnchor>
  <xdr:twoCellAnchor>
    <xdr:from>
      <xdr:col>29</xdr:col>
      <xdr:colOff>38255</xdr:colOff>
      <xdr:row>759</xdr:row>
      <xdr:rowOff>446928</xdr:rowOff>
    </xdr:from>
    <xdr:to>
      <xdr:col>37</xdr:col>
      <xdr:colOff>126659</xdr:colOff>
      <xdr:row>761</xdr:row>
      <xdr:rowOff>145983</xdr:rowOff>
    </xdr:to>
    <xdr:sp macro="" textlink="">
      <xdr:nvSpPr>
        <xdr:cNvPr id="14" name="Text Box 19"/>
        <xdr:cNvSpPr txBox="1">
          <a:spLocks noChangeArrowheads="1"/>
        </xdr:cNvSpPr>
      </xdr:nvSpPr>
      <xdr:spPr bwMode="auto">
        <a:xfrm>
          <a:off x="5838980" y="48024303"/>
          <a:ext cx="1688604" cy="73728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33</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22</xdr:col>
      <xdr:colOff>173636</xdr:colOff>
      <xdr:row>759</xdr:row>
      <xdr:rowOff>286348</xdr:rowOff>
    </xdr:from>
    <xdr:to>
      <xdr:col>29</xdr:col>
      <xdr:colOff>38255</xdr:colOff>
      <xdr:row>760</xdr:row>
      <xdr:rowOff>148818</xdr:rowOff>
    </xdr:to>
    <xdr:cxnSp macro="">
      <xdr:nvCxnSpPr>
        <xdr:cNvPr id="15" name="カギ線コネクタ 81"/>
        <xdr:cNvCxnSpPr>
          <a:stCxn id="21" idx="2"/>
          <a:endCxn id="14" idx="1"/>
        </xdr:cNvCxnSpPr>
      </xdr:nvCxnSpPr>
      <xdr:spPr>
        <a:xfrm rot="16200000" flipH="1">
          <a:off x="4941973" y="47495936"/>
          <a:ext cx="529220" cy="126479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52446</xdr:colOff>
      <xdr:row>759</xdr:row>
      <xdr:rowOff>155575</xdr:rowOff>
    </xdr:from>
    <xdr:to>
      <xdr:col>41</xdr:col>
      <xdr:colOff>11445</xdr:colOff>
      <xdr:row>759</xdr:row>
      <xdr:rowOff>464168</xdr:rowOff>
    </xdr:to>
    <xdr:sp macro="" textlink="">
      <xdr:nvSpPr>
        <xdr:cNvPr id="16" name="Text Box 14"/>
        <xdr:cNvSpPr txBox="1">
          <a:spLocks noChangeArrowheads="1"/>
        </xdr:cNvSpPr>
      </xdr:nvSpPr>
      <xdr:spPr bwMode="auto">
        <a:xfrm>
          <a:off x="5853171" y="47732950"/>
          <a:ext cx="235929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24</xdr:col>
      <xdr:colOff>76348</xdr:colOff>
      <xdr:row>751</xdr:row>
      <xdr:rowOff>254083</xdr:rowOff>
    </xdr:from>
    <xdr:to>
      <xdr:col>46</xdr:col>
      <xdr:colOff>161925</xdr:colOff>
      <xdr:row>752</xdr:row>
      <xdr:rowOff>196850</xdr:rowOff>
    </xdr:to>
    <xdr:sp macro="" textlink="">
      <xdr:nvSpPr>
        <xdr:cNvPr id="17" name="Text Box 14"/>
        <xdr:cNvSpPr txBox="1">
          <a:spLocks noChangeArrowheads="1"/>
        </xdr:cNvSpPr>
      </xdr:nvSpPr>
      <xdr:spPr bwMode="auto">
        <a:xfrm>
          <a:off x="4876948" y="49545958"/>
          <a:ext cx="4486127" cy="295192"/>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ja-JP" sz="1000" b="0" i="0" baseline="0">
              <a:effectLst/>
              <a:latin typeface="+mn-lt"/>
              <a:ea typeface="+mn-ea"/>
              <a:cs typeface="+mn-cs"/>
            </a:rPr>
            <a:t>随意契約（少額）</a:t>
          </a:r>
          <a:r>
            <a:rPr lang="ja-JP" altLang="en-US" sz="1100" b="0" i="0" u="none" strike="noStrike" baseline="0">
              <a:solidFill>
                <a:srgbClr val="000000"/>
              </a:solidFill>
              <a:latin typeface="ＭＳ Ｐゴシック"/>
              <a:ea typeface="ＭＳ Ｐゴシック"/>
            </a:rPr>
            <a:t>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131821</xdr:colOff>
      <xdr:row>753</xdr:row>
      <xdr:rowOff>295275</xdr:rowOff>
    </xdr:from>
    <xdr:to>
      <xdr:col>24</xdr:col>
      <xdr:colOff>55621</xdr:colOff>
      <xdr:row>753</xdr:row>
      <xdr:rowOff>295275</xdr:rowOff>
    </xdr:to>
    <xdr:cxnSp macro="">
      <xdr:nvCxnSpPr>
        <xdr:cNvPr id="18" name="直線矢印コネクタ 17"/>
        <xdr:cNvCxnSpPr/>
      </xdr:nvCxnSpPr>
      <xdr:spPr>
        <a:xfrm>
          <a:off x="3132196" y="50292000"/>
          <a:ext cx="17240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166747</xdr:colOff>
      <xdr:row>741</xdr:row>
      <xdr:rowOff>342900</xdr:rowOff>
    </xdr:from>
    <xdr:to>
      <xdr:col>32</xdr:col>
      <xdr:colOff>15875</xdr:colOff>
      <xdr:row>743</xdr:row>
      <xdr:rowOff>127000</xdr:rowOff>
    </xdr:to>
    <xdr:sp macro="" textlink="">
      <xdr:nvSpPr>
        <xdr:cNvPr id="19" name="AutoShape 49"/>
        <xdr:cNvSpPr>
          <a:spLocks noChangeArrowheads="1"/>
        </xdr:cNvSpPr>
      </xdr:nvSpPr>
      <xdr:spPr bwMode="auto">
        <a:xfrm>
          <a:off x="5367397" y="46110525"/>
          <a:ext cx="1049278" cy="4889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136525</xdr:colOff>
      <xdr:row>747</xdr:row>
      <xdr:rowOff>317500</xdr:rowOff>
    </xdr:from>
    <xdr:to>
      <xdr:col>24</xdr:col>
      <xdr:colOff>60325</xdr:colOff>
      <xdr:row>747</xdr:row>
      <xdr:rowOff>317500</xdr:rowOff>
    </xdr:to>
    <xdr:cxnSp macro="">
      <xdr:nvCxnSpPr>
        <xdr:cNvPr id="20" name="直線矢印コネクタ 19"/>
        <xdr:cNvCxnSpPr/>
      </xdr:nvCxnSpPr>
      <xdr:spPr>
        <a:xfrm>
          <a:off x="3136900" y="48199675"/>
          <a:ext cx="17240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758</xdr:row>
      <xdr:rowOff>612775</xdr:rowOff>
    </xdr:from>
    <xdr:to>
      <xdr:col>26</xdr:col>
      <xdr:colOff>156771</xdr:colOff>
      <xdr:row>759</xdr:row>
      <xdr:rowOff>286348</xdr:rowOff>
    </xdr:to>
    <xdr:sp macro="" textlink="">
      <xdr:nvSpPr>
        <xdr:cNvPr id="21" name="Text Box 20"/>
        <xdr:cNvSpPr txBox="1">
          <a:spLocks noChangeArrowheads="1"/>
        </xdr:cNvSpPr>
      </xdr:nvSpPr>
      <xdr:spPr bwMode="auto">
        <a:xfrm>
          <a:off x="3790950" y="47523400"/>
          <a:ext cx="1566471" cy="340323"/>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消耗品購入、備品購入</a:t>
          </a:r>
        </a:p>
      </xdr:txBody>
    </xdr:sp>
    <xdr:clientData/>
  </xdr:twoCellAnchor>
  <xdr:twoCellAnchor>
    <xdr:from>
      <xdr:col>18</xdr:col>
      <xdr:colOff>114299</xdr:colOff>
      <xdr:row>758</xdr:row>
      <xdr:rowOff>622300</xdr:rowOff>
    </xdr:from>
    <xdr:to>
      <xdr:col>27</xdr:col>
      <xdr:colOff>38099</xdr:colOff>
      <xdr:row>759</xdr:row>
      <xdr:rowOff>278093</xdr:rowOff>
    </xdr:to>
    <xdr:sp macro="" textlink="">
      <xdr:nvSpPr>
        <xdr:cNvPr id="22" name="AutoShape 25"/>
        <xdr:cNvSpPr>
          <a:spLocks noChangeArrowheads="1"/>
        </xdr:cNvSpPr>
      </xdr:nvSpPr>
      <xdr:spPr bwMode="auto">
        <a:xfrm>
          <a:off x="3714749" y="47532925"/>
          <a:ext cx="1724025" cy="32254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123825</xdr:colOff>
      <xdr:row>746</xdr:row>
      <xdr:rowOff>0</xdr:rowOff>
    </xdr:from>
    <xdr:to>
      <xdr:col>18</xdr:col>
      <xdr:colOff>44696</xdr:colOff>
      <xdr:row>758</xdr:row>
      <xdr:rowOff>162783</xdr:rowOff>
    </xdr:to>
    <xdr:cxnSp macro="">
      <xdr:nvCxnSpPr>
        <xdr:cNvPr id="23" name="カギ線コネクタ 81"/>
        <xdr:cNvCxnSpPr/>
      </xdr:nvCxnSpPr>
      <xdr:spPr>
        <a:xfrm rot="16200000" flipH="1">
          <a:off x="1031569" y="44459831"/>
          <a:ext cx="4706208" cy="52094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6" t="s">
        <v>0</v>
      </c>
      <c r="AK2" s="966"/>
      <c r="AL2" s="966"/>
      <c r="AM2" s="966"/>
      <c r="AN2" s="966"/>
      <c r="AO2" s="967"/>
      <c r="AP2" s="967"/>
      <c r="AQ2" s="967"/>
      <c r="AR2" s="64" t="str">
        <f>IF(OR(AO2="　", AO2=""), "", "-")</f>
        <v/>
      </c>
      <c r="AS2" s="968">
        <v>439</v>
      </c>
      <c r="AT2" s="968"/>
      <c r="AU2" s="968"/>
      <c r="AV2" s="42" t="str">
        <f>IF(AW2="", "", "-")</f>
        <v/>
      </c>
      <c r="AW2" s="913"/>
      <c r="AX2" s="913"/>
    </row>
    <row r="3" spans="1:50" ht="21" customHeight="1" thickBot="1" x14ac:dyDescent="0.2">
      <c r="A3" s="863" t="s">
        <v>342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519</v>
      </c>
      <c r="AK3" s="865"/>
      <c r="AL3" s="865"/>
      <c r="AM3" s="865"/>
      <c r="AN3" s="865"/>
      <c r="AO3" s="865"/>
      <c r="AP3" s="865"/>
      <c r="AQ3" s="865"/>
      <c r="AR3" s="865"/>
      <c r="AS3" s="865"/>
      <c r="AT3" s="865"/>
      <c r="AU3" s="865"/>
      <c r="AV3" s="865"/>
      <c r="AW3" s="865"/>
      <c r="AX3" s="24" t="s">
        <v>64</v>
      </c>
    </row>
    <row r="4" spans="1:50" ht="24.75" customHeight="1" x14ac:dyDescent="0.15">
      <c r="A4" s="700" t="s">
        <v>25</v>
      </c>
      <c r="B4" s="701"/>
      <c r="C4" s="701"/>
      <c r="D4" s="701"/>
      <c r="E4" s="701"/>
      <c r="F4" s="701"/>
      <c r="G4" s="678" t="s">
        <v>518</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520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66</v>
      </c>
      <c r="B5" s="689"/>
      <c r="C5" s="689"/>
      <c r="D5" s="689"/>
      <c r="E5" s="689"/>
      <c r="F5" s="690"/>
      <c r="G5" s="835" t="s">
        <v>378</v>
      </c>
      <c r="H5" s="836"/>
      <c r="I5" s="836"/>
      <c r="J5" s="836"/>
      <c r="K5" s="836"/>
      <c r="L5" s="836"/>
      <c r="M5" s="837" t="s">
        <v>65</v>
      </c>
      <c r="N5" s="838"/>
      <c r="O5" s="838"/>
      <c r="P5" s="838"/>
      <c r="Q5" s="838"/>
      <c r="R5" s="839"/>
      <c r="S5" s="840" t="s">
        <v>69</v>
      </c>
      <c r="T5" s="836"/>
      <c r="U5" s="836"/>
      <c r="V5" s="836"/>
      <c r="W5" s="836"/>
      <c r="X5" s="841"/>
      <c r="Y5" s="694" t="s">
        <v>3</v>
      </c>
      <c r="Z5" s="542"/>
      <c r="AA5" s="542"/>
      <c r="AB5" s="542"/>
      <c r="AC5" s="542"/>
      <c r="AD5" s="543"/>
      <c r="AE5" s="695" t="s">
        <v>521</v>
      </c>
      <c r="AF5" s="695"/>
      <c r="AG5" s="695"/>
      <c r="AH5" s="695"/>
      <c r="AI5" s="695"/>
      <c r="AJ5" s="695"/>
      <c r="AK5" s="695"/>
      <c r="AL5" s="695"/>
      <c r="AM5" s="695"/>
      <c r="AN5" s="695"/>
      <c r="AO5" s="695"/>
      <c r="AP5" s="696"/>
      <c r="AQ5" s="697" t="s">
        <v>522</v>
      </c>
      <c r="AR5" s="698"/>
      <c r="AS5" s="698"/>
      <c r="AT5" s="698"/>
      <c r="AU5" s="698"/>
      <c r="AV5" s="698"/>
      <c r="AW5" s="698"/>
      <c r="AX5" s="699"/>
    </row>
    <row r="6" spans="1:50" ht="39" customHeight="1" x14ac:dyDescent="0.15">
      <c r="A6" s="702" t="s">
        <v>4</v>
      </c>
      <c r="B6" s="703"/>
      <c r="C6" s="703"/>
      <c r="D6" s="703"/>
      <c r="E6" s="703"/>
      <c r="F6" s="703"/>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2.25" customHeight="1" x14ac:dyDescent="0.15">
      <c r="A7" s="494" t="s">
        <v>22</v>
      </c>
      <c r="B7" s="495"/>
      <c r="C7" s="495"/>
      <c r="D7" s="495"/>
      <c r="E7" s="495"/>
      <c r="F7" s="496"/>
      <c r="G7" s="497" t="s">
        <v>524</v>
      </c>
      <c r="H7" s="498"/>
      <c r="I7" s="498"/>
      <c r="J7" s="498"/>
      <c r="K7" s="498"/>
      <c r="L7" s="498"/>
      <c r="M7" s="498"/>
      <c r="N7" s="498"/>
      <c r="O7" s="498"/>
      <c r="P7" s="498"/>
      <c r="Q7" s="498"/>
      <c r="R7" s="498"/>
      <c r="S7" s="498"/>
      <c r="T7" s="498"/>
      <c r="U7" s="498"/>
      <c r="V7" s="498"/>
      <c r="W7" s="498"/>
      <c r="X7" s="499"/>
      <c r="Y7" s="924" t="s">
        <v>306</v>
      </c>
      <c r="Z7" s="442"/>
      <c r="AA7" s="442"/>
      <c r="AB7" s="442"/>
      <c r="AC7" s="442"/>
      <c r="AD7" s="925"/>
      <c r="AE7" s="914" t="s">
        <v>525</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209</v>
      </c>
      <c r="B8" s="495"/>
      <c r="C8" s="495"/>
      <c r="D8" s="495"/>
      <c r="E8" s="495"/>
      <c r="F8" s="496"/>
      <c r="G8" s="935" t="str">
        <f>入力規則等!A27</f>
        <v>宇宙開発利用、海洋政策、国土強靱化施策、ＩＴ戦略</v>
      </c>
      <c r="H8" s="716"/>
      <c r="I8" s="716"/>
      <c r="J8" s="716"/>
      <c r="K8" s="716"/>
      <c r="L8" s="716"/>
      <c r="M8" s="716"/>
      <c r="N8" s="716"/>
      <c r="O8" s="716"/>
      <c r="P8" s="716"/>
      <c r="Q8" s="716"/>
      <c r="R8" s="716"/>
      <c r="S8" s="716"/>
      <c r="T8" s="716"/>
      <c r="U8" s="716"/>
      <c r="V8" s="716"/>
      <c r="W8" s="716"/>
      <c r="X8" s="936"/>
      <c r="Y8" s="842" t="s">
        <v>210</v>
      </c>
      <c r="Z8" s="843"/>
      <c r="AA8" s="843"/>
      <c r="AB8" s="843"/>
      <c r="AC8" s="843"/>
      <c r="AD8" s="844"/>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15">
      <c r="A9" s="845" t="s">
        <v>23</v>
      </c>
      <c r="B9" s="846"/>
      <c r="C9" s="846"/>
      <c r="D9" s="846"/>
      <c r="E9" s="846"/>
      <c r="F9" s="846"/>
      <c r="G9" s="847" t="s">
        <v>526</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6" t="s">
        <v>29</v>
      </c>
      <c r="B10" s="657"/>
      <c r="C10" s="657"/>
      <c r="D10" s="657"/>
      <c r="E10" s="657"/>
      <c r="F10" s="657"/>
      <c r="G10" s="750" t="s">
        <v>527</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6" t="s">
        <v>5</v>
      </c>
      <c r="B11" s="657"/>
      <c r="C11" s="657"/>
      <c r="D11" s="657"/>
      <c r="E11" s="657"/>
      <c r="F11" s="658"/>
      <c r="G11" s="691" t="str">
        <f>入力規則等!P10</f>
        <v>直接実施</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78" t="s">
        <v>24</v>
      </c>
      <c r="B12" s="979"/>
      <c r="C12" s="979"/>
      <c r="D12" s="979"/>
      <c r="E12" s="979"/>
      <c r="F12" s="980"/>
      <c r="G12" s="756"/>
      <c r="H12" s="757"/>
      <c r="I12" s="757"/>
      <c r="J12" s="757"/>
      <c r="K12" s="757"/>
      <c r="L12" s="757"/>
      <c r="M12" s="757"/>
      <c r="N12" s="757"/>
      <c r="O12" s="757"/>
      <c r="P12" s="414" t="s">
        <v>309</v>
      </c>
      <c r="Q12" s="415"/>
      <c r="R12" s="415"/>
      <c r="S12" s="415"/>
      <c r="T12" s="415"/>
      <c r="U12" s="415"/>
      <c r="V12" s="416"/>
      <c r="W12" s="414" t="s">
        <v>329</v>
      </c>
      <c r="X12" s="415"/>
      <c r="Y12" s="415"/>
      <c r="Z12" s="415"/>
      <c r="AA12" s="415"/>
      <c r="AB12" s="415"/>
      <c r="AC12" s="416"/>
      <c r="AD12" s="414" t="s">
        <v>336</v>
      </c>
      <c r="AE12" s="415"/>
      <c r="AF12" s="415"/>
      <c r="AG12" s="415"/>
      <c r="AH12" s="415"/>
      <c r="AI12" s="415"/>
      <c r="AJ12" s="416"/>
      <c r="AK12" s="414" t="s">
        <v>343</v>
      </c>
      <c r="AL12" s="415"/>
      <c r="AM12" s="415"/>
      <c r="AN12" s="415"/>
      <c r="AO12" s="415"/>
      <c r="AP12" s="415"/>
      <c r="AQ12" s="416"/>
      <c r="AR12" s="414" t="s">
        <v>344</v>
      </c>
      <c r="AS12" s="415"/>
      <c r="AT12" s="415"/>
      <c r="AU12" s="415"/>
      <c r="AV12" s="415"/>
      <c r="AW12" s="415"/>
      <c r="AX12" s="718"/>
    </row>
    <row r="13" spans="1:50" ht="21" customHeight="1" x14ac:dyDescent="0.15">
      <c r="A13" s="610"/>
      <c r="B13" s="611"/>
      <c r="C13" s="611"/>
      <c r="D13" s="611"/>
      <c r="E13" s="611"/>
      <c r="F13" s="612"/>
      <c r="G13" s="719" t="s">
        <v>6</v>
      </c>
      <c r="H13" s="720"/>
      <c r="I13" s="760" t="s">
        <v>7</v>
      </c>
      <c r="J13" s="761"/>
      <c r="K13" s="761"/>
      <c r="L13" s="761"/>
      <c r="M13" s="761"/>
      <c r="N13" s="761"/>
      <c r="O13" s="762"/>
      <c r="P13" s="653">
        <v>487</v>
      </c>
      <c r="Q13" s="654"/>
      <c r="R13" s="654"/>
      <c r="S13" s="654"/>
      <c r="T13" s="654"/>
      <c r="U13" s="654"/>
      <c r="V13" s="655"/>
      <c r="W13" s="653">
        <v>459</v>
      </c>
      <c r="X13" s="654"/>
      <c r="Y13" s="654"/>
      <c r="Z13" s="654"/>
      <c r="AA13" s="654"/>
      <c r="AB13" s="654"/>
      <c r="AC13" s="655"/>
      <c r="AD13" s="653">
        <v>467</v>
      </c>
      <c r="AE13" s="654"/>
      <c r="AF13" s="654"/>
      <c r="AG13" s="654"/>
      <c r="AH13" s="654"/>
      <c r="AI13" s="654"/>
      <c r="AJ13" s="655"/>
      <c r="AK13" s="653">
        <v>429</v>
      </c>
      <c r="AL13" s="654"/>
      <c r="AM13" s="654"/>
      <c r="AN13" s="654"/>
      <c r="AO13" s="654"/>
      <c r="AP13" s="654"/>
      <c r="AQ13" s="655"/>
      <c r="AR13" s="921">
        <v>1299</v>
      </c>
      <c r="AS13" s="922"/>
      <c r="AT13" s="922"/>
      <c r="AU13" s="922"/>
      <c r="AV13" s="922"/>
      <c r="AW13" s="922"/>
      <c r="AX13" s="923"/>
    </row>
    <row r="14" spans="1:50" ht="21" customHeight="1" x14ac:dyDescent="0.15">
      <c r="A14" s="610"/>
      <c r="B14" s="611"/>
      <c r="C14" s="611"/>
      <c r="D14" s="611"/>
      <c r="E14" s="611"/>
      <c r="F14" s="612"/>
      <c r="G14" s="721"/>
      <c r="H14" s="722"/>
      <c r="I14" s="707" t="s">
        <v>8</v>
      </c>
      <c r="J14" s="758"/>
      <c r="K14" s="758"/>
      <c r="L14" s="758"/>
      <c r="M14" s="758"/>
      <c r="N14" s="758"/>
      <c r="O14" s="759"/>
      <c r="P14" s="653" t="s">
        <v>528</v>
      </c>
      <c r="Q14" s="654"/>
      <c r="R14" s="654"/>
      <c r="S14" s="654"/>
      <c r="T14" s="654"/>
      <c r="U14" s="654"/>
      <c r="V14" s="655"/>
      <c r="W14" s="653" t="s">
        <v>528</v>
      </c>
      <c r="X14" s="654"/>
      <c r="Y14" s="654"/>
      <c r="Z14" s="654"/>
      <c r="AA14" s="654"/>
      <c r="AB14" s="654"/>
      <c r="AC14" s="655"/>
      <c r="AD14" s="653" t="s">
        <v>532</v>
      </c>
      <c r="AE14" s="654"/>
      <c r="AF14" s="654"/>
      <c r="AG14" s="654"/>
      <c r="AH14" s="654"/>
      <c r="AI14" s="654"/>
      <c r="AJ14" s="655"/>
      <c r="AK14" s="653" t="s">
        <v>528</v>
      </c>
      <c r="AL14" s="654"/>
      <c r="AM14" s="654"/>
      <c r="AN14" s="654"/>
      <c r="AO14" s="654"/>
      <c r="AP14" s="654"/>
      <c r="AQ14" s="655"/>
      <c r="AR14" s="784"/>
      <c r="AS14" s="784"/>
      <c r="AT14" s="784"/>
      <c r="AU14" s="784"/>
      <c r="AV14" s="784"/>
      <c r="AW14" s="784"/>
      <c r="AX14" s="785"/>
    </row>
    <row r="15" spans="1:50" ht="21" customHeight="1" x14ac:dyDescent="0.15">
      <c r="A15" s="610"/>
      <c r="B15" s="611"/>
      <c r="C15" s="611"/>
      <c r="D15" s="611"/>
      <c r="E15" s="611"/>
      <c r="F15" s="612"/>
      <c r="G15" s="721"/>
      <c r="H15" s="722"/>
      <c r="I15" s="707" t="s">
        <v>50</v>
      </c>
      <c r="J15" s="708"/>
      <c r="K15" s="708"/>
      <c r="L15" s="708"/>
      <c r="M15" s="708"/>
      <c r="N15" s="708"/>
      <c r="O15" s="709"/>
      <c r="P15" s="653" t="s">
        <v>529</v>
      </c>
      <c r="Q15" s="654"/>
      <c r="R15" s="654"/>
      <c r="S15" s="654"/>
      <c r="T15" s="654"/>
      <c r="U15" s="654"/>
      <c r="V15" s="655"/>
      <c r="W15" s="653" t="s">
        <v>528</v>
      </c>
      <c r="X15" s="654"/>
      <c r="Y15" s="654"/>
      <c r="Z15" s="654"/>
      <c r="AA15" s="654"/>
      <c r="AB15" s="654"/>
      <c r="AC15" s="655"/>
      <c r="AD15" s="653" t="s">
        <v>528</v>
      </c>
      <c r="AE15" s="654"/>
      <c r="AF15" s="654"/>
      <c r="AG15" s="654"/>
      <c r="AH15" s="654"/>
      <c r="AI15" s="654"/>
      <c r="AJ15" s="655"/>
      <c r="AK15" s="653">
        <v>17</v>
      </c>
      <c r="AL15" s="654"/>
      <c r="AM15" s="654"/>
      <c r="AN15" s="654"/>
      <c r="AO15" s="654"/>
      <c r="AP15" s="654"/>
      <c r="AQ15" s="655"/>
      <c r="AR15" s="653"/>
      <c r="AS15" s="654"/>
      <c r="AT15" s="654"/>
      <c r="AU15" s="654"/>
      <c r="AV15" s="654"/>
      <c r="AW15" s="654"/>
      <c r="AX15" s="802"/>
    </row>
    <row r="16" spans="1:50" ht="21" customHeight="1" x14ac:dyDescent="0.15">
      <c r="A16" s="610"/>
      <c r="B16" s="611"/>
      <c r="C16" s="611"/>
      <c r="D16" s="611"/>
      <c r="E16" s="611"/>
      <c r="F16" s="612"/>
      <c r="G16" s="721"/>
      <c r="H16" s="722"/>
      <c r="I16" s="707" t="s">
        <v>51</v>
      </c>
      <c r="J16" s="708"/>
      <c r="K16" s="708"/>
      <c r="L16" s="708"/>
      <c r="M16" s="708"/>
      <c r="N16" s="708"/>
      <c r="O16" s="709"/>
      <c r="P16" s="653" t="s">
        <v>529</v>
      </c>
      <c r="Q16" s="654"/>
      <c r="R16" s="654"/>
      <c r="S16" s="654"/>
      <c r="T16" s="654"/>
      <c r="U16" s="654"/>
      <c r="V16" s="655"/>
      <c r="W16" s="653" t="s">
        <v>530</v>
      </c>
      <c r="X16" s="654"/>
      <c r="Y16" s="654"/>
      <c r="Z16" s="654"/>
      <c r="AA16" s="654"/>
      <c r="AB16" s="654"/>
      <c r="AC16" s="655"/>
      <c r="AD16" s="653">
        <v>-17</v>
      </c>
      <c r="AE16" s="654"/>
      <c r="AF16" s="654"/>
      <c r="AG16" s="654"/>
      <c r="AH16" s="654"/>
      <c r="AI16" s="654"/>
      <c r="AJ16" s="655"/>
      <c r="AK16" s="653" t="s">
        <v>528</v>
      </c>
      <c r="AL16" s="654"/>
      <c r="AM16" s="654"/>
      <c r="AN16" s="654"/>
      <c r="AO16" s="654"/>
      <c r="AP16" s="654"/>
      <c r="AQ16" s="655"/>
      <c r="AR16" s="753"/>
      <c r="AS16" s="754"/>
      <c r="AT16" s="754"/>
      <c r="AU16" s="754"/>
      <c r="AV16" s="754"/>
      <c r="AW16" s="754"/>
      <c r="AX16" s="755"/>
    </row>
    <row r="17" spans="1:50" ht="24.75" customHeight="1" x14ac:dyDescent="0.15">
      <c r="A17" s="610"/>
      <c r="B17" s="611"/>
      <c r="C17" s="611"/>
      <c r="D17" s="611"/>
      <c r="E17" s="611"/>
      <c r="F17" s="612"/>
      <c r="G17" s="721"/>
      <c r="H17" s="722"/>
      <c r="I17" s="707" t="s">
        <v>49</v>
      </c>
      <c r="J17" s="758"/>
      <c r="K17" s="758"/>
      <c r="L17" s="758"/>
      <c r="M17" s="758"/>
      <c r="N17" s="758"/>
      <c r="O17" s="759"/>
      <c r="P17" s="653" t="s">
        <v>528</v>
      </c>
      <c r="Q17" s="654"/>
      <c r="R17" s="654"/>
      <c r="S17" s="654"/>
      <c r="T17" s="654"/>
      <c r="U17" s="654"/>
      <c r="V17" s="655"/>
      <c r="W17" s="653" t="s">
        <v>531</v>
      </c>
      <c r="X17" s="654"/>
      <c r="Y17" s="654"/>
      <c r="Z17" s="654"/>
      <c r="AA17" s="654"/>
      <c r="AB17" s="654"/>
      <c r="AC17" s="655"/>
      <c r="AD17" s="653" t="s">
        <v>531</v>
      </c>
      <c r="AE17" s="654"/>
      <c r="AF17" s="654"/>
      <c r="AG17" s="654"/>
      <c r="AH17" s="654"/>
      <c r="AI17" s="654"/>
      <c r="AJ17" s="655"/>
      <c r="AK17" s="653" t="s">
        <v>533</v>
      </c>
      <c r="AL17" s="654"/>
      <c r="AM17" s="654"/>
      <c r="AN17" s="654"/>
      <c r="AO17" s="654"/>
      <c r="AP17" s="654"/>
      <c r="AQ17" s="655"/>
      <c r="AR17" s="919"/>
      <c r="AS17" s="919"/>
      <c r="AT17" s="919"/>
      <c r="AU17" s="919"/>
      <c r="AV17" s="919"/>
      <c r="AW17" s="919"/>
      <c r="AX17" s="920"/>
    </row>
    <row r="18" spans="1:50" ht="24.75" customHeight="1" x14ac:dyDescent="0.15">
      <c r="A18" s="610"/>
      <c r="B18" s="611"/>
      <c r="C18" s="611"/>
      <c r="D18" s="611"/>
      <c r="E18" s="611"/>
      <c r="F18" s="612"/>
      <c r="G18" s="723"/>
      <c r="H18" s="724"/>
      <c r="I18" s="712" t="s">
        <v>20</v>
      </c>
      <c r="J18" s="713"/>
      <c r="K18" s="713"/>
      <c r="L18" s="713"/>
      <c r="M18" s="713"/>
      <c r="N18" s="713"/>
      <c r="O18" s="714"/>
      <c r="P18" s="874">
        <f>SUM(P13:V17)</f>
        <v>487</v>
      </c>
      <c r="Q18" s="875"/>
      <c r="R18" s="875"/>
      <c r="S18" s="875"/>
      <c r="T18" s="875"/>
      <c r="U18" s="875"/>
      <c r="V18" s="876"/>
      <c r="W18" s="874">
        <f>SUM(W13:AC17)</f>
        <v>459</v>
      </c>
      <c r="X18" s="875"/>
      <c r="Y18" s="875"/>
      <c r="Z18" s="875"/>
      <c r="AA18" s="875"/>
      <c r="AB18" s="875"/>
      <c r="AC18" s="876"/>
      <c r="AD18" s="874">
        <f>SUM(AD13:AJ17)</f>
        <v>450</v>
      </c>
      <c r="AE18" s="875"/>
      <c r="AF18" s="875"/>
      <c r="AG18" s="875"/>
      <c r="AH18" s="875"/>
      <c r="AI18" s="875"/>
      <c r="AJ18" s="876"/>
      <c r="AK18" s="874">
        <f>SUM(AK13:AQ17)</f>
        <v>446</v>
      </c>
      <c r="AL18" s="875"/>
      <c r="AM18" s="875"/>
      <c r="AN18" s="875"/>
      <c r="AO18" s="875"/>
      <c r="AP18" s="875"/>
      <c r="AQ18" s="876"/>
      <c r="AR18" s="874">
        <f>SUM(AR13:AX17)</f>
        <v>1299</v>
      </c>
      <c r="AS18" s="875"/>
      <c r="AT18" s="875"/>
      <c r="AU18" s="875"/>
      <c r="AV18" s="875"/>
      <c r="AW18" s="875"/>
      <c r="AX18" s="877"/>
    </row>
    <row r="19" spans="1:50" ht="24.75" customHeight="1" x14ac:dyDescent="0.15">
      <c r="A19" s="610"/>
      <c r="B19" s="611"/>
      <c r="C19" s="611"/>
      <c r="D19" s="611"/>
      <c r="E19" s="611"/>
      <c r="F19" s="612"/>
      <c r="G19" s="872" t="s">
        <v>9</v>
      </c>
      <c r="H19" s="873"/>
      <c r="I19" s="873"/>
      <c r="J19" s="873"/>
      <c r="K19" s="873"/>
      <c r="L19" s="873"/>
      <c r="M19" s="873"/>
      <c r="N19" s="873"/>
      <c r="O19" s="873"/>
      <c r="P19" s="653">
        <v>486</v>
      </c>
      <c r="Q19" s="654"/>
      <c r="R19" s="654"/>
      <c r="S19" s="654"/>
      <c r="T19" s="654"/>
      <c r="U19" s="654"/>
      <c r="V19" s="655"/>
      <c r="W19" s="653">
        <v>458</v>
      </c>
      <c r="X19" s="654"/>
      <c r="Y19" s="654"/>
      <c r="Z19" s="654"/>
      <c r="AA19" s="654"/>
      <c r="AB19" s="654"/>
      <c r="AC19" s="655"/>
      <c r="AD19" s="653">
        <v>447</v>
      </c>
      <c r="AE19" s="654"/>
      <c r="AF19" s="654"/>
      <c r="AG19" s="654"/>
      <c r="AH19" s="654"/>
      <c r="AI19" s="654"/>
      <c r="AJ19" s="655"/>
      <c r="AK19" s="314"/>
      <c r="AL19" s="314"/>
      <c r="AM19" s="314"/>
      <c r="AN19" s="314"/>
      <c r="AO19" s="314"/>
      <c r="AP19" s="314"/>
      <c r="AQ19" s="314"/>
      <c r="AR19" s="314"/>
      <c r="AS19" s="314"/>
      <c r="AT19" s="314"/>
      <c r="AU19" s="314"/>
      <c r="AV19" s="314"/>
      <c r="AW19" s="314"/>
      <c r="AX19" s="316"/>
    </row>
    <row r="20" spans="1:50" ht="24.75" customHeight="1" x14ac:dyDescent="0.15">
      <c r="A20" s="610"/>
      <c r="B20" s="611"/>
      <c r="C20" s="611"/>
      <c r="D20" s="611"/>
      <c r="E20" s="611"/>
      <c r="F20" s="612"/>
      <c r="G20" s="872" t="s">
        <v>10</v>
      </c>
      <c r="H20" s="873"/>
      <c r="I20" s="873"/>
      <c r="J20" s="873"/>
      <c r="K20" s="873"/>
      <c r="L20" s="873"/>
      <c r="M20" s="873"/>
      <c r="N20" s="873"/>
      <c r="O20" s="873"/>
      <c r="P20" s="302">
        <f>IF(P18=0, "-", SUM(P19)/P18)</f>
        <v>0.99794661190965095</v>
      </c>
      <c r="Q20" s="302"/>
      <c r="R20" s="302"/>
      <c r="S20" s="302"/>
      <c r="T20" s="302"/>
      <c r="U20" s="302"/>
      <c r="V20" s="302"/>
      <c r="W20" s="302">
        <f t="shared" ref="W20" si="0">IF(W18=0, "-", SUM(W19)/W18)</f>
        <v>0.9978213507625272</v>
      </c>
      <c r="X20" s="302"/>
      <c r="Y20" s="302"/>
      <c r="Z20" s="302"/>
      <c r="AA20" s="302"/>
      <c r="AB20" s="302"/>
      <c r="AC20" s="302"/>
      <c r="AD20" s="302">
        <f t="shared" ref="AD20" si="1">IF(AD18=0, "-", SUM(AD19)/AD18)</f>
        <v>0.99333333333333329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5"/>
      <c r="B21" s="846"/>
      <c r="C21" s="846"/>
      <c r="D21" s="846"/>
      <c r="E21" s="846"/>
      <c r="F21" s="981"/>
      <c r="G21" s="300" t="s">
        <v>273</v>
      </c>
      <c r="H21" s="301"/>
      <c r="I21" s="301"/>
      <c r="J21" s="301"/>
      <c r="K21" s="301"/>
      <c r="L21" s="301"/>
      <c r="M21" s="301"/>
      <c r="N21" s="301"/>
      <c r="O21" s="301"/>
      <c r="P21" s="302">
        <f>IF(P19=0, "-", SUM(P19)/SUM(P13,P14))</f>
        <v>0.99794661190965095</v>
      </c>
      <c r="Q21" s="302"/>
      <c r="R21" s="302"/>
      <c r="S21" s="302"/>
      <c r="T21" s="302"/>
      <c r="U21" s="302"/>
      <c r="V21" s="302"/>
      <c r="W21" s="302">
        <f t="shared" ref="W21" si="2">IF(W19=0, "-", SUM(W19)/SUM(W13,W14))</f>
        <v>0.9978213507625272</v>
      </c>
      <c r="X21" s="302"/>
      <c r="Y21" s="302"/>
      <c r="Z21" s="302"/>
      <c r="AA21" s="302"/>
      <c r="AB21" s="302"/>
      <c r="AC21" s="302"/>
      <c r="AD21" s="302">
        <f t="shared" ref="AD21" si="3">IF(AD19=0, "-", SUM(AD19)/SUM(AD13,AD14))</f>
        <v>0.95717344753747324</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8" t="s">
        <v>345</v>
      </c>
      <c r="B22" s="949"/>
      <c r="C22" s="949"/>
      <c r="D22" s="949"/>
      <c r="E22" s="949"/>
      <c r="F22" s="950"/>
      <c r="G22" s="986" t="s">
        <v>253</v>
      </c>
      <c r="H22" s="206"/>
      <c r="I22" s="206"/>
      <c r="J22" s="206"/>
      <c r="K22" s="206"/>
      <c r="L22" s="206"/>
      <c r="M22" s="206"/>
      <c r="N22" s="206"/>
      <c r="O22" s="207"/>
      <c r="P22" s="937" t="s">
        <v>346</v>
      </c>
      <c r="Q22" s="206"/>
      <c r="R22" s="206"/>
      <c r="S22" s="206"/>
      <c r="T22" s="206"/>
      <c r="U22" s="206"/>
      <c r="V22" s="207"/>
      <c r="W22" s="937" t="s">
        <v>347</v>
      </c>
      <c r="X22" s="206"/>
      <c r="Y22" s="206"/>
      <c r="Z22" s="206"/>
      <c r="AA22" s="206"/>
      <c r="AB22" s="206"/>
      <c r="AC22" s="207"/>
      <c r="AD22" s="937" t="s">
        <v>252</v>
      </c>
      <c r="AE22" s="206"/>
      <c r="AF22" s="206"/>
      <c r="AG22" s="206"/>
      <c r="AH22" s="206"/>
      <c r="AI22" s="206"/>
      <c r="AJ22" s="206"/>
      <c r="AK22" s="206"/>
      <c r="AL22" s="206"/>
      <c r="AM22" s="206"/>
      <c r="AN22" s="206"/>
      <c r="AO22" s="206"/>
      <c r="AP22" s="206"/>
      <c r="AQ22" s="206"/>
      <c r="AR22" s="206"/>
      <c r="AS22" s="206"/>
      <c r="AT22" s="206"/>
      <c r="AU22" s="206"/>
      <c r="AV22" s="206"/>
      <c r="AW22" s="206"/>
      <c r="AX22" s="957"/>
    </row>
    <row r="23" spans="1:50" ht="25.5" customHeight="1" x14ac:dyDescent="0.15">
      <c r="A23" s="951"/>
      <c r="B23" s="952"/>
      <c r="C23" s="952"/>
      <c r="D23" s="952"/>
      <c r="E23" s="952"/>
      <c r="F23" s="953"/>
      <c r="G23" s="987" t="s">
        <v>534</v>
      </c>
      <c r="H23" s="988"/>
      <c r="I23" s="988"/>
      <c r="J23" s="988"/>
      <c r="K23" s="988"/>
      <c r="L23" s="988"/>
      <c r="M23" s="988"/>
      <c r="N23" s="988"/>
      <c r="O23" s="989"/>
      <c r="P23" s="921">
        <v>414</v>
      </c>
      <c r="Q23" s="922"/>
      <c r="R23" s="922"/>
      <c r="S23" s="922"/>
      <c r="T23" s="922"/>
      <c r="U23" s="922"/>
      <c r="V23" s="938"/>
      <c r="W23" s="921">
        <v>1285</v>
      </c>
      <c r="X23" s="922"/>
      <c r="Y23" s="922"/>
      <c r="Z23" s="922"/>
      <c r="AA23" s="922"/>
      <c r="AB23" s="922"/>
      <c r="AC23" s="938"/>
      <c r="AD23" s="958" t="s">
        <v>707</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customHeight="1" x14ac:dyDescent="0.15">
      <c r="A24" s="951"/>
      <c r="B24" s="952"/>
      <c r="C24" s="952"/>
      <c r="D24" s="952"/>
      <c r="E24" s="952"/>
      <c r="F24" s="953"/>
      <c r="G24" s="939" t="s">
        <v>535</v>
      </c>
      <c r="H24" s="940"/>
      <c r="I24" s="940"/>
      <c r="J24" s="940"/>
      <c r="K24" s="940"/>
      <c r="L24" s="940"/>
      <c r="M24" s="940"/>
      <c r="N24" s="940"/>
      <c r="O24" s="941"/>
      <c r="P24" s="653">
        <v>15</v>
      </c>
      <c r="Q24" s="654"/>
      <c r="R24" s="654"/>
      <c r="S24" s="654"/>
      <c r="T24" s="654"/>
      <c r="U24" s="654"/>
      <c r="V24" s="655"/>
      <c r="W24" s="653">
        <v>14</v>
      </c>
      <c r="X24" s="654"/>
      <c r="Y24" s="654"/>
      <c r="Z24" s="654"/>
      <c r="AA24" s="654"/>
      <c r="AB24" s="654"/>
      <c r="AC24" s="655"/>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customHeight="1" x14ac:dyDescent="0.15">
      <c r="A25" s="951"/>
      <c r="B25" s="952"/>
      <c r="C25" s="952"/>
      <c r="D25" s="952"/>
      <c r="E25" s="952"/>
      <c r="F25" s="953"/>
      <c r="G25" s="939"/>
      <c r="H25" s="940"/>
      <c r="I25" s="940"/>
      <c r="J25" s="940"/>
      <c r="K25" s="940"/>
      <c r="L25" s="940"/>
      <c r="M25" s="940"/>
      <c r="N25" s="940"/>
      <c r="O25" s="941"/>
      <c r="P25" s="653"/>
      <c r="Q25" s="654"/>
      <c r="R25" s="654"/>
      <c r="S25" s="654"/>
      <c r="T25" s="654"/>
      <c r="U25" s="654"/>
      <c r="V25" s="655"/>
      <c r="W25" s="653"/>
      <c r="X25" s="654"/>
      <c r="Y25" s="654"/>
      <c r="Z25" s="654"/>
      <c r="AA25" s="654"/>
      <c r="AB25" s="654"/>
      <c r="AC25" s="655"/>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15">
      <c r="A26" s="951"/>
      <c r="B26" s="952"/>
      <c r="C26" s="952"/>
      <c r="D26" s="952"/>
      <c r="E26" s="952"/>
      <c r="F26" s="953"/>
      <c r="G26" s="939"/>
      <c r="H26" s="940"/>
      <c r="I26" s="940"/>
      <c r="J26" s="940"/>
      <c r="K26" s="940"/>
      <c r="L26" s="940"/>
      <c r="M26" s="940"/>
      <c r="N26" s="940"/>
      <c r="O26" s="941"/>
      <c r="P26" s="653"/>
      <c r="Q26" s="654"/>
      <c r="R26" s="654"/>
      <c r="S26" s="654"/>
      <c r="T26" s="654"/>
      <c r="U26" s="654"/>
      <c r="V26" s="655"/>
      <c r="W26" s="653"/>
      <c r="X26" s="654"/>
      <c r="Y26" s="654"/>
      <c r="Z26" s="654"/>
      <c r="AA26" s="654"/>
      <c r="AB26" s="654"/>
      <c r="AC26" s="655"/>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15">
      <c r="A27" s="951"/>
      <c r="B27" s="952"/>
      <c r="C27" s="952"/>
      <c r="D27" s="952"/>
      <c r="E27" s="952"/>
      <c r="F27" s="953"/>
      <c r="G27" s="939"/>
      <c r="H27" s="940"/>
      <c r="I27" s="940"/>
      <c r="J27" s="940"/>
      <c r="K27" s="940"/>
      <c r="L27" s="940"/>
      <c r="M27" s="940"/>
      <c r="N27" s="940"/>
      <c r="O27" s="941"/>
      <c r="P27" s="653"/>
      <c r="Q27" s="654"/>
      <c r="R27" s="654"/>
      <c r="S27" s="654"/>
      <c r="T27" s="654"/>
      <c r="U27" s="654"/>
      <c r="V27" s="655"/>
      <c r="W27" s="653"/>
      <c r="X27" s="654"/>
      <c r="Y27" s="654"/>
      <c r="Z27" s="654"/>
      <c r="AA27" s="654"/>
      <c r="AB27" s="654"/>
      <c r="AC27" s="655"/>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257</v>
      </c>
      <c r="H28" s="943"/>
      <c r="I28" s="943"/>
      <c r="J28" s="943"/>
      <c r="K28" s="943"/>
      <c r="L28" s="943"/>
      <c r="M28" s="943"/>
      <c r="N28" s="943"/>
      <c r="O28" s="944"/>
      <c r="P28" s="874">
        <f>P29-SUM(P23:P27)</f>
        <v>0</v>
      </c>
      <c r="Q28" s="875"/>
      <c r="R28" s="875"/>
      <c r="S28" s="875"/>
      <c r="T28" s="875"/>
      <c r="U28" s="875"/>
      <c r="V28" s="876"/>
      <c r="W28" s="874">
        <f>W29-SUM(W23:W27)</f>
        <v>0</v>
      </c>
      <c r="X28" s="875"/>
      <c r="Y28" s="875"/>
      <c r="Z28" s="875"/>
      <c r="AA28" s="875"/>
      <c r="AB28" s="875"/>
      <c r="AC28" s="876"/>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254</v>
      </c>
      <c r="H29" s="946"/>
      <c r="I29" s="946"/>
      <c r="J29" s="946"/>
      <c r="K29" s="946"/>
      <c r="L29" s="946"/>
      <c r="M29" s="946"/>
      <c r="N29" s="946"/>
      <c r="O29" s="947"/>
      <c r="P29" s="653">
        <f>AK13</f>
        <v>429</v>
      </c>
      <c r="Q29" s="654"/>
      <c r="R29" s="654"/>
      <c r="S29" s="654"/>
      <c r="T29" s="654"/>
      <c r="U29" s="654"/>
      <c r="V29" s="655"/>
      <c r="W29" s="969">
        <f>AR13</f>
        <v>1299</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57" t="s">
        <v>269</v>
      </c>
      <c r="B30" s="858"/>
      <c r="C30" s="858"/>
      <c r="D30" s="858"/>
      <c r="E30" s="858"/>
      <c r="F30" s="859"/>
      <c r="G30" s="769" t="s">
        <v>145</v>
      </c>
      <c r="H30" s="770"/>
      <c r="I30" s="770"/>
      <c r="J30" s="770"/>
      <c r="K30" s="770"/>
      <c r="L30" s="770"/>
      <c r="M30" s="770"/>
      <c r="N30" s="770"/>
      <c r="O30" s="771"/>
      <c r="P30" s="853" t="s">
        <v>58</v>
      </c>
      <c r="Q30" s="770"/>
      <c r="R30" s="770"/>
      <c r="S30" s="770"/>
      <c r="T30" s="770"/>
      <c r="U30" s="770"/>
      <c r="V30" s="770"/>
      <c r="W30" s="770"/>
      <c r="X30" s="771"/>
      <c r="Y30" s="850"/>
      <c r="Z30" s="851"/>
      <c r="AA30" s="852"/>
      <c r="AB30" s="854" t="s">
        <v>11</v>
      </c>
      <c r="AC30" s="855"/>
      <c r="AD30" s="856"/>
      <c r="AE30" s="854" t="s">
        <v>309</v>
      </c>
      <c r="AF30" s="855"/>
      <c r="AG30" s="855"/>
      <c r="AH30" s="856"/>
      <c r="AI30" s="854" t="s">
        <v>331</v>
      </c>
      <c r="AJ30" s="855"/>
      <c r="AK30" s="855"/>
      <c r="AL30" s="856"/>
      <c r="AM30" s="917" t="s">
        <v>336</v>
      </c>
      <c r="AN30" s="917"/>
      <c r="AO30" s="917"/>
      <c r="AP30" s="854"/>
      <c r="AQ30" s="763" t="s">
        <v>185</v>
      </c>
      <c r="AR30" s="764"/>
      <c r="AS30" s="764"/>
      <c r="AT30" s="765"/>
      <c r="AU30" s="770" t="s">
        <v>133</v>
      </c>
      <c r="AV30" s="770"/>
      <c r="AW30" s="770"/>
      <c r="AX30" s="918"/>
    </row>
    <row r="31" spans="1:50" ht="18.75" customHeight="1" x14ac:dyDescent="0.15">
      <c r="A31" s="396"/>
      <c r="B31" s="397"/>
      <c r="C31" s="397"/>
      <c r="D31" s="397"/>
      <c r="E31" s="397"/>
      <c r="F31" s="398"/>
      <c r="G31" s="412"/>
      <c r="H31" s="394"/>
      <c r="I31" s="394"/>
      <c r="J31" s="394"/>
      <c r="K31" s="394"/>
      <c r="L31" s="394"/>
      <c r="M31" s="394"/>
      <c r="N31" s="394"/>
      <c r="O31" s="413"/>
      <c r="P31" s="434"/>
      <c r="Q31" s="394"/>
      <c r="R31" s="394"/>
      <c r="S31" s="394"/>
      <c r="T31" s="394"/>
      <c r="U31" s="394"/>
      <c r="V31" s="394"/>
      <c r="W31" s="394"/>
      <c r="X31" s="413"/>
      <c r="Y31" s="451"/>
      <c r="Z31" s="452"/>
      <c r="AA31" s="453"/>
      <c r="AB31" s="231"/>
      <c r="AC31" s="232"/>
      <c r="AD31" s="233"/>
      <c r="AE31" s="231"/>
      <c r="AF31" s="232"/>
      <c r="AG31" s="232"/>
      <c r="AH31" s="233"/>
      <c r="AI31" s="231"/>
      <c r="AJ31" s="232"/>
      <c r="AK31" s="232"/>
      <c r="AL31" s="233"/>
      <c r="AM31" s="235"/>
      <c r="AN31" s="235"/>
      <c r="AO31" s="235"/>
      <c r="AP31" s="231"/>
      <c r="AQ31" s="586" t="s">
        <v>541</v>
      </c>
      <c r="AR31" s="185"/>
      <c r="AS31" s="118" t="s">
        <v>186</v>
      </c>
      <c r="AT31" s="119"/>
      <c r="AU31" s="184" t="s">
        <v>544</v>
      </c>
      <c r="AV31" s="184"/>
      <c r="AW31" s="394" t="s">
        <v>177</v>
      </c>
      <c r="AX31" s="395"/>
    </row>
    <row r="32" spans="1:50" ht="23.25" customHeight="1" x14ac:dyDescent="0.15">
      <c r="A32" s="399"/>
      <c r="B32" s="397"/>
      <c r="C32" s="397"/>
      <c r="D32" s="397"/>
      <c r="E32" s="397"/>
      <c r="F32" s="398"/>
      <c r="G32" s="560" t="s">
        <v>698</v>
      </c>
      <c r="H32" s="561"/>
      <c r="I32" s="561"/>
      <c r="J32" s="561"/>
      <c r="K32" s="561"/>
      <c r="L32" s="561"/>
      <c r="M32" s="561"/>
      <c r="N32" s="561"/>
      <c r="O32" s="562"/>
      <c r="P32" s="90" t="s">
        <v>699</v>
      </c>
      <c r="Q32" s="90"/>
      <c r="R32" s="90"/>
      <c r="S32" s="90"/>
      <c r="T32" s="90"/>
      <c r="U32" s="90"/>
      <c r="V32" s="90"/>
      <c r="W32" s="90"/>
      <c r="X32" s="91"/>
      <c r="Y32" s="470" t="s">
        <v>12</v>
      </c>
      <c r="Z32" s="530"/>
      <c r="AA32" s="531"/>
      <c r="AB32" s="460" t="s">
        <v>539</v>
      </c>
      <c r="AC32" s="460"/>
      <c r="AD32" s="460"/>
      <c r="AE32" s="202">
        <v>100</v>
      </c>
      <c r="AF32" s="203"/>
      <c r="AG32" s="203"/>
      <c r="AH32" s="203"/>
      <c r="AI32" s="202">
        <v>100</v>
      </c>
      <c r="AJ32" s="203"/>
      <c r="AK32" s="203"/>
      <c r="AL32" s="203"/>
      <c r="AM32" s="202">
        <v>100</v>
      </c>
      <c r="AN32" s="203"/>
      <c r="AO32" s="203"/>
      <c r="AP32" s="203"/>
      <c r="AQ32" s="326" t="s">
        <v>542</v>
      </c>
      <c r="AR32" s="192"/>
      <c r="AS32" s="192"/>
      <c r="AT32" s="327"/>
      <c r="AU32" s="203" t="s">
        <v>545</v>
      </c>
      <c r="AV32" s="203"/>
      <c r="AW32" s="203"/>
      <c r="AX32" s="205"/>
    </row>
    <row r="33" spans="1:50" ht="23.25" customHeight="1" x14ac:dyDescent="0.15">
      <c r="A33" s="400"/>
      <c r="B33" s="401"/>
      <c r="C33" s="401"/>
      <c r="D33" s="401"/>
      <c r="E33" s="401"/>
      <c r="F33" s="402"/>
      <c r="G33" s="563"/>
      <c r="H33" s="564"/>
      <c r="I33" s="564"/>
      <c r="J33" s="564"/>
      <c r="K33" s="564"/>
      <c r="L33" s="564"/>
      <c r="M33" s="564"/>
      <c r="N33" s="564"/>
      <c r="O33" s="565"/>
      <c r="P33" s="93"/>
      <c r="Q33" s="93"/>
      <c r="R33" s="93"/>
      <c r="S33" s="93"/>
      <c r="T33" s="93"/>
      <c r="U33" s="93"/>
      <c r="V33" s="93"/>
      <c r="W33" s="93"/>
      <c r="X33" s="94"/>
      <c r="Y33" s="414" t="s">
        <v>53</v>
      </c>
      <c r="Z33" s="415"/>
      <c r="AA33" s="416"/>
      <c r="AB33" s="522" t="s">
        <v>539</v>
      </c>
      <c r="AC33" s="522"/>
      <c r="AD33" s="522"/>
      <c r="AE33" s="202">
        <v>100</v>
      </c>
      <c r="AF33" s="203"/>
      <c r="AG33" s="203"/>
      <c r="AH33" s="203"/>
      <c r="AI33" s="202">
        <v>100</v>
      </c>
      <c r="AJ33" s="203"/>
      <c r="AK33" s="203"/>
      <c r="AL33" s="203"/>
      <c r="AM33" s="202">
        <v>100</v>
      </c>
      <c r="AN33" s="203"/>
      <c r="AO33" s="203"/>
      <c r="AP33" s="203"/>
      <c r="AQ33" s="326" t="s">
        <v>542</v>
      </c>
      <c r="AR33" s="192"/>
      <c r="AS33" s="192"/>
      <c r="AT33" s="327"/>
      <c r="AU33" s="203">
        <v>100</v>
      </c>
      <c r="AV33" s="203"/>
      <c r="AW33" s="203"/>
      <c r="AX33" s="205"/>
    </row>
    <row r="34" spans="1:50" ht="23.25" customHeight="1" x14ac:dyDescent="0.15">
      <c r="A34" s="399"/>
      <c r="B34" s="397"/>
      <c r="C34" s="397"/>
      <c r="D34" s="397"/>
      <c r="E34" s="397"/>
      <c r="F34" s="398"/>
      <c r="G34" s="566"/>
      <c r="H34" s="567"/>
      <c r="I34" s="567"/>
      <c r="J34" s="567"/>
      <c r="K34" s="567"/>
      <c r="L34" s="567"/>
      <c r="M34" s="567"/>
      <c r="N34" s="567"/>
      <c r="O34" s="568"/>
      <c r="P34" s="96"/>
      <c r="Q34" s="96"/>
      <c r="R34" s="96"/>
      <c r="S34" s="96"/>
      <c r="T34" s="96"/>
      <c r="U34" s="96"/>
      <c r="V34" s="96"/>
      <c r="W34" s="96"/>
      <c r="X34" s="97"/>
      <c r="Y34" s="414" t="s">
        <v>13</v>
      </c>
      <c r="Z34" s="415"/>
      <c r="AA34" s="416"/>
      <c r="AB34" s="555" t="s">
        <v>178</v>
      </c>
      <c r="AC34" s="555"/>
      <c r="AD34" s="555"/>
      <c r="AE34" s="202">
        <v>100</v>
      </c>
      <c r="AF34" s="203"/>
      <c r="AG34" s="203"/>
      <c r="AH34" s="203"/>
      <c r="AI34" s="202">
        <v>100</v>
      </c>
      <c r="AJ34" s="203"/>
      <c r="AK34" s="203"/>
      <c r="AL34" s="203"/>
      <c r="AM34" s="202">
        <v>100</v>
      </c>
      <c r="AN34" s="203"/>
      <c r="AO34" s="203"/>
      <c r="AP34" s="203"/>
      <c r="AQ34" s="326" t="s">
        <v>543</v>
      </c>
      <c r="AR34" s="192"/>
      <c r="AS34" s="192"/>
      <c r="AT34" s="327"/>
      <c r="AU34" s="203" t="s">
        <v>542</v>
      </c>
      <c r="AV34" s="203"/>
      <c r="AW34" s="203"/>
      <c r="AX34" s="205"/>
    </row>
    <row r="35" spans="1:50" ht="23.25" customHeight="1" x14ac:dyDescent="0.15">
      <c r="A35" s="210" t="s">
        <v>297</v>
      </c>
      <c r="B35" s="211"/>
      <c r="C35" s="211"/>
      <c r="D35" s="211"/>
      <c r="E35" s="211"/>
      <c r="F35" s="212"/>
      <c r="G35" s="216" t="s">
        <v>700</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66" t="s">
        <v>269</v>
      </c>
      <c r="B37" s="767"/>
      <c r="C37" s="767"/>
      <c r="D37" s="767"/>
      <c r="E37" s="767"/>
      <c r="F37" s="768"/>
      <c r="G37" s="409" t="s">
        <v>145</v>
      </c>
      <c r="H37" s="410"/>
      <c r="I37" s="410"/>
      <c r="J37" s="410"/>
      <c r="K37" s="410"/>
      <c r="L37" s="410"/>
      <c r="M37" s="410"/>
      <c r="N37" s="410"/>
      <c r="O37" s="411"/>
      <c r="P37" s="447" t="s">
        <v>58</v>
      </c>
      <c r="Q37" s="410"/>
      <c r="R37" s="410"/>
      <c r="S37" s="410"/>
      <c r="T37" s="410"/>
      <c r="U37" s="410"/>
      <c r="V37" s="410"/>
      <c r="W37" s="410"/>
      <c r="X37" s="411"/>
      <c r="Y37" s="448"/>
      <c r="Z37" s="449"/>
      <c r="AA37" s="450"/>
      <c r="AB37" s="406" t="s">
        <v>11</v>
      </c>
      <c r="AC37" s="407"/>
      <c r="AD37" s="408"/>
      <c r="AE37" s="228" t="s">
        <v>309</v>
      </c>
      <c r="AF37" s="229"/>
      <c r="AG37" s="229"/>
      <c r="AH37" s="230"/>
      <c r="AI37" s="228" t="s">
        <v>307</v>
      </c>
      <c r="AJ37" s="229"/>
      <c r="AK37" s="229"/>
      <c r="AL37" s="230"/>
      <c r="AM37" s="234" t="s">
        <v>336</v>
      </c>
      <c r="AN37" s="234"/>
      <c r="AO37" s="234"/>
      <c r="AP37" s="234"/>
      <c r="AQ37" s="136" t="s">
        <v>185</v>
      </c>
      <c r="AR37" s="137"/>
      <c r="AS37" s="137"/>
      <c r="AT37" s="138"/>
      <c r="AU37" s="410" t="s">
        <v>133</v>
      </c>
      <c r="AV37" s="410"/>
      <c r="AW37" s="410"/>
      <c r="AX37" s="912"/>
    </row>
    <row r="38" spans="1:50" ht="18.75" hidden="1" customHeight="1" x14ac:dyDescent="0.15">
      <c r="A38" s="396"/>
      <c r="B38" s="397"/>
      <c r="C38" s="397"/>
      <c r="D38" s="397"/>
      <c r="E38" s="397"/>
      <c r="F38" s="398"/>
      <c r="G38" s="412"/>
      <c r="H38" s="394"/>
      <c r="I38" s="394"/>
      <c r="J38" s="394"/>
      <c r="K38" s="394"/>
      <c r="L38" s="394"/>
      <c r="M38" s="394"/>
      <c r="N38" s="394"/>
      <c r="O38" s="413"/>
      <c r="P38" s="434"/>
      <c r="Q38" s="394"/>
      <c r="R38" s="394"/>
      <c r="S38" s="394"/>
      <c r="T38" s="394"/>
      <c r="U38" s="394"/>
      <c r="V38" s="394"/>
      <c r="W38" s="394"/>
      <c r="X38" s="413"/>
      <c r="Y38" s="451"/>
      <c r="Z38" s="452"/>
      <c r="AA38" s="453"/>
      <c r="AB38" s="231"/>
      <c r="AC38" s="232"/>
      <c r="AD38" s="233"/>
      <c r="AE38" s="231"/>
      <c r="AF38" s="232"/>
      <c r="AG38" s="232"/>
      <c r="AH38" s="233"/>
      <c r="AI38" s="231"/>
      <c r="AJ38" s="232"/>
      <c r="AK38" s="232"/>
      <c r="AL38" s="233"/>
      <c r="AM38" s="235"/>
      <c r="AN38" s="235"/>
      <c r="AO38" s="235"/>
      <c r="AP38" s="235"/>
      <c r="AQ38" s="586"/>
      <c r="AR38" s="185"/>
      <c r="AS38" s="118" t="s">
        <v>186</v>
      </c>
      <c r="AT38" s="119"/>
      <c r="AU38" s="184"/>
      <c r="AV38" s="184"/>
      <c r="AW38" s="394" t="s">
        <v>177</v>
      </c>
      <c r="AX38" s="395"/>
    </row>
    <row r="39" spans="1:50" ht="23.25" hidden="1" customHeight="1" x14ac:dyDescent="0.15">
      <c r="A39" s="399"/>
      <c r="B39" s="397"/>
      <c r="C39" s="397"/>
      <c r="D39" s="397"/>
      <c r="E39" s="397"/>
      <c r="F39" s="398"/>
      <c r="G39" s="560"/>
      <c r="H39" s="561"/>
      <c r="I39" s="561"/>
      <c r="J39" s="561"/>
      <c r="K39" s="561"/>
      <c r="L39" s="561"/>
      <c r="M39" s="561"/>
      <c r="N39" s="561"/>
      <c r="O39" s="562"/>
      <c r="P39" s="90"/>
      <c r="Q39" s="90"/>
      <c r="R39" s="90"/>
      <c r="S39" s="90"/>
      <c r="T39" s="90"/>
      <c r="U39" s="90"/>
      <c r="V39" s="90"/>
      <c r="W39" s="90"/>
      <c r="X39" s="91"/>
      <c r="Y39" s="470" t="s">
        <v>12</v>
      </c>
      <c r="Z39" s="530"/>
      <c r="AA39" s="531"/>
      <c r="AB39" s="460"/>
      <c r="AC39" s="460"/>
      <c r="AD39" s="46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400"/>
      <c r="B40" s="401"/>
      <c r="C40" s="401"/>
      <c r="D40" s="401"/>
      <c r="E40" s="401"/>
      <c r="F40" s="402"/>
      <c r="G40" s="563"/>
      <c r="H40" s="564"/>
      <c r="I40" s="564"/>
      <c r="J40" s="564"/>
      <c r="K40" s="564"/>
      <c r="L40" s="564"/>
      <c r="M40" s="564"/>
      <c r="N40" s="564"/>
      <c r="O40" s="565"/>
      <c r="P40" s="93"/>
      <c r="Q40" s="93"/>
      <c r="R40" s="93"/>
      <c r="S40" s="93"/>
      <c r="T40" s="93"/>
      <c r="U40" s="93"/>
      <c r="V40" s="93"/>
      <c r="W40" s="93"/>
      <c r="X40" s="94"/>
      <c r="Y40" s="414" t="s">
        <v>53</v>
      </c>
      <c r="Z40" s="415"/>
      <c r="AA40" s="416"/>
      <c r="AB40" s="522"/>
      <c r="AC40" s="522"/>
      <c r="AD40" s="52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403"/>
      <c r="B41" s="404"/>
      <c r="C41" s="404"/>
      <c r="D41" s="404"/>
      <c r="E41" s="404"/>
      <c r="F41" s="405"/>
      <c r="G41" s="566"/>
      <c r="H41" s="567"/>
      <c r="I41" s="567"/>
      <c r="J41" s="567"/>
      <c r="K41" s="567"/>
      <c r="L41" s="567"/>
      <c r="M41" s="567"/>
      <c r="N41" s="567"/>
      <c r="O41" s="568"/>
      <c r="P41" s="96"/>
      <c r="Q41" s="96"/>
      <c r="R41" s="96"/>
      <c r="S41" s="96"/>
      <c r="T41" s="96"/>
      <c r="U41" s="96"/>
      <c r="V41" s="96"/>
      <c r="W41" s="96"/>
      <c r="X41" s="97"/>
      <c r="Y41" s="414" t="s">
        <v>13</v>
      </c>
      <c r="Z41" s="415"/>
      <c r="AA41" s="416"/>
      <c r="AB41" s="555" t="s">
        <v>178</v>
      </c>
      <c r="AC41" s="555"/>
      <c r="AD41" s="55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297</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6" t="s">
        <v>269</v>
      </c>
      <c r="B44" s="767"/>
      <c r="C44" s="767"/>
      <c r="D44" s="767"/>
      <c r="E44" s="767"/>
      <c r="F44" s="768"/>
      <c r="G44" s="409" t="s">
        <v>145</v>
      </c>
      <c r="H44" s="410"/>
      <c r="I44" s="410"/>
      <c r="J44" s="410"/>
      <c r="K44" s="410"/>
      <c r="L44" s="410"/>
      <c r="M44" s="410"/>
      <c r="N44" s="410"/>
      <c r="O44" s="411"/>
      <c r="P44" s="447" t="s">
        <v>58</v>
      </c>
      <c r="Q44" s="410"/>
      <c r="R44" s="410"/>
      <c r="S44" s="410"/>
      <c r="T44" s="410"/>
      <c r="U44" s="410"/>
      <c r="V44" s="410"/>
      <c r="W44" s="410"/>
      <c r="X44" s="411"/>
      <c r="Y44" s="448"/>
      <c r="Z44" s="449"/>
      <c r="AA44" s="450"/>
      <c r="AB44" s="406" t="s">
        <v>11</v>
      </c>
      <c r="AC44" s="407"/>
      <c r="AD44" s="408"/>
      <c r="AE44" s="228" t="s">
        <v>309</v>
      </c>
      <c r="AF44" s="229"/>
      <c r="AG44" s="229"/>
      <c r="AH44" s="230"/>
      <c r="AI44" s="228" t="s">
        <v>307</v>
      </c>
      <c r="AJ44" s="229"/>
      <c r="AK44" s="229"/>
      <c r="AL44" s="230"/>
      <c r="AM44" s="234" t="s">
        <v>336</v>
      </c>
      <c r="AN44" s="234"/>
      <c r="AO44" s="234"/>
      <c r="AP44" s="234"/>
      <c r="AQ44" s="136" t="s">
        <v>185</v>
      </c>
      <c r="AR44" s="137"/>
      <c r="AS44" s="137"/>
      <c r="AT44" s="138"/>
      <c r="AU44" s="410" t="s">
        <v>133</v>
      </c>
      <c r="AV44" s="410"/>
      <c r="AW44" s="410"/>
      <c r="AX44" s="912"/>
    </row>
    <row r="45" spans="1:50" ht="18.75" hidden="1" customHeight="1" x14ac:dyDescent="0.15">
      <c r="A45" s="396"/>
      <c r="B45" s="397"/>
      <c r="C45" s="397"/>
      <c r="D45" s="397"/>
      <c r="E45" s="397"/>
      <c r="F45" s="398"/>
      <c r="G45" s="412"/>
      <c r="H45" s="394"/>
      <c r="I45" s="394"/>
      <c r="J45" s="394"/>
      <c r="K45" s="394"/>
      <c r="L45" s="394"/>
      <c r="M45" s="394"/>
      <c r="N45" s="394"/>
      <c r="O45" s="413"/>
      <c r="P45" s="434"/>
      <c r="Q45" s="394"/>
      <c r="R45" s="394"/>
      <c r="S45" s="394"/>
      <c r="T45" s="394"/>
      <c r="U45" s="394"/>
      <c r="V45" s="394"/>
      <c r="W45" s="394"/>
      <c r="X45" s="413"/>
      <c r="Y45" s="451"/>
      <c r="Z45" s="452"/>
      <c r="AA45" s="453"/>
      <c r="AB45" s="231"/>
      <c r="AC45" s="232"/>
      <c r="AD45" s="233"/>
      <c r="AE45" s="231"/>
      <c r="AF45" s="232"/>
      <c r="AG45" s="232"/>
      <c r="AH45" s="233"/>
      <c r="AI45" s="231"/>
      <c r="AJ45" s="232"/>
      <c r="AK45" s="232"/>
      <c r="AL45" s="233"/>
      <c r="AM45" s="235"/>
      <c r="AN45" s="235"/>
      <c r="AO45" s="235"/>
      <c r="AP45" s="235"/>
      <c r="AQ45" s="586"/>
      <c r="AR45" s="185"/>
      <c r="AS45" s="118" t="s">
        <v>186</v>
      </c>
      <c r="AT45" s="119"/>
      <c r="AU45" s="184"/>
      <c r="AV45" s="184"/>
      <c r="AW45" s="394" t="s">
        <v>177</v>
      </c>
      <c r="AX45" s="395"/>
    </row>
    <row r="46" spans="1:50" ht="23.25" hidden="1" customHeight="1" x14ac:dyDescent="0.15">
      <c r="A46" s="399"/>
      <c r="B46" s="397"/>
      <c r="C46" s="397"/>
      <c r="D46" s="397"/>
      <c r="E46" s="397"/>
      <c r="F46" s="398"/>
      <c r="G46" s="560"/>
      <c r="H46" s="561"/>
      <c r="I46" s="561"/>
      <c r="J46" s="561"/>
      <c r="K46" s="561"/>
      <c r="L46" s="561"/>
      <c r="M46" s="561"/>
      <c r="N46" s="561"/>
      <c r="O46" s="562"/>
      <c r="P46" s="90"/>
      <c r="Q46" s="90"/>
      <c r="R46" s="90"/>
      <c r="S46" s="90"/>
      <c r="T46" s="90"/>
      <c r="U46" s="90"/>
      <c r="V46" s="90"/>
      <c r="W46" s="90"/>
      <c r="X46" s="91"/>
      <c r="Y46" s="470" t="s">
        <v>12</v>
      </c>
      <c r="Z46" s="530"/>
      <c r="AA46" s="531"/>
      <c r="AB46" s="460"/>
      <c r="AC46" s="460"/>
      <c r="AD46" s="46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400"/>
      <c r="B47" s="401"/>
      <c r="C47" s="401"/>
      <c r="D47" s="401"/>
      <c r="E47" s="401"/>
      <c r="F47" s="402"/>
      <c r="G47" s="563"/>
      <c r="H47" s="564"/>
      <c r="I47" s="564"/>
      <c r="J47" s="564"/>
      <c r="K47" s="564"/>
      <c r="L47" s="564"/>
      <c r="M47" s="564"/>
      <c r="N47" s="564"/>
      <c r="O47" s="565"/>
      <c r="P47" s="93"/>
      <c r="Q47" s="93"/>
      <c r="R47" s="93"/>
      <c r="S47" s="93"/>
      <c r="T47" s="93"/>
      <c r="U47" s="93"/>
      <c r="V47" s="93"/>
      <c r="W47" s="93"/>
      <c r="X47" s="94"/>
      <c r="Y47" s="414" t="s">
        <v>53</v>
      </c>
      <c r="Z47" s="415"/>
      <c r="AA47" s="416"/>
      <c r="AB47" s="522"/>
      <c r="AC47" s="522"/>
      <c r="AD47" s="52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403"/>
      <c r="B48" s="404"/>
      <c r="C48" s="404"/>
      <c r="D48" s="404"/>
      <c r="E48" s="404"/>
      <c r="F48" s="405"/>
      <c r="G48" s="566"/>
      <c r="H48" s="567"/>
      <c r="I48" s="567"/>
      <c r="J48" s="567"/>
      <c r="K48" s="567"/>
      <c r="L48" s="567"/>
      <c r="M48" s="567"/>
      <c r="N48" s="567"/>
      <c r="O48" s="568"/>
      <c r="P48" s="96"/>
      <c r="Q48" s="96"/>
      <c r="R48" s="96"/>
      <c r="S48" s="96"/>
      <c r="T48" s="96"/>
      <c r="U48" s="96"/>
      <c r="V48" s="96"/>
      <c r="W48" s="96"/>
      <c r="X48" s="97"/>
      <c r="Y48" s="414" t="s">
        <v>13</v>
      </c>
      <c r="Z48" s="415"/>
      <c r="AA48" s="416"/>
      <c r="AB48" s="555" t="s">
        <v>178</v>
      </c>
      <c r="AC48" s="555"/>
      <c r="AD48" s="55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297</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6" t="s">
        <v>269</v>
      </c>
      <c r="B51" s="397"/>
      <c r="C51" s="397"/>
      <c r="D51" s="397"/>
      <c r="E51" s="397"/>
      <c r="F51" s="398"/>
      <c r="G51" s="409" t="s">
        <v>145</v>
      </c>
      <c r="H51" s="410"/>
      <c r="I51" s="410"/>
      <c r="J51" s="410"/>
      <c r="K51" s="410"/>
      <c r="L51" s="410"/>
      <c r="M51" s="410"/>
      <c r="N51" s="410"/>
      <c r="O51" s="411"/>
      <c r="P51" s="447" t="s">
        <v>58</v>
      </c>
      <c r="Q51" s="410"/>
      <c r="R51" s="410"/>
      <c r="S51" s="410"/>
      <c r="T51" s="410"/>
      <c r="U51" s="410"/>
      <c r="V51" s="410"/>
      <c r="W51" s="410"/>
      <c r="X51" s="411"/>
      <c r="Y51" s="448"/>
      <c r="Z51" s="449"/>
      <c r="AA51" s="450"/>
      <c r="AB51" s="406" t="s">
        <v>11</v>
      </c>
      <c r="AC51" s="407"/>
      <c r="AD51" s="408"/>
      <c r="AE51" s="228" t="s">
        <v>309</v>
      </c>
      <c r="AF51" s="229"/>
      <c r="AG51" s="229"/>
      <c r="AH51" s="230"/>
      <c r="AI51" s="228" t="s">
        <v>307</v>
      </c>
      <c r="AJ51" s="229"/>
      <c r="AK51" s="229"/>
      <c r="AL51" s="230"/>
      <c r="AM51" s="234" t="s">
        <v>336</v>
      </c>
      <c r="AN51" s="234"/>
      <c r="AO51" s="234"/>
      <c r="AP51" s="234"/>
      <c r="AQ51" s="136" t="s">
        <v>185</v>
      </c>
      <c r="AR51" s="137"/>
      <c r="AS51" s="137"/>
      <c r="AT51" s="138"/>
      <c r="AU51" s="926" t="s">
        <v>133</v>
      </c>
      <c r="AV51" s="926"/>
      <c r="AW51" s="926"/>
      <c r="AX51" s="927"/>
    </row>
    <row r="52" spans="1:50" ht="18.75" hidden="1" customHeight="1" x14ac:dyDescent="0.15">
      <c r="A52" s="396"/>
      <c r="B52" s="397"/>
      <c r="C52" s="397"/>
      <c r="D52" s="397"/>
      <c r="E52" s="397"/>
      <c r="F52" s="398"/>
      <c r="G52" s="412"/>
      <c r="H52" s="394"/>
      <c r="I52" s="394"/>
      <c r="J52" s="394"/>
      <c r="K52" s="394"/>
      <c r="L52" s="394"/>
      <c r="M52" s="394"/>
      <c r="N52" s="394"/>
      <c r="O52" s="413"/>
      <c r="P52" s="434"/>
      <c r="Q52" s="394"/>
      <c r="R52" s="394"/>
      <c r="S52" s="394"/>
      <c r="T52" s="394"/>
      <c r="U52" s="394"/>
      <c r="V52" s="394"/>
      <c r="W52" s="394"/>
      <c r="X52" s="413"/>
      <c r="Y52" s="451"/>
      <c r="Z52" s="452"/>
      <c r="AA52" s="453"/>
      <c r="AB52" s="231"/>
      <c r="AC52" s="232"/>
      <c r="AD52" s="233"/>
      <c r="AE52" s="231"/>
      <c r="AF52" s="232"/>
      <c r="AG52" s="232"/>
      <c r="AH52" s="233"/>
      <c r="AI52" s="231"/>
      <c r="AJ52" s="232"/>
      <c r="AK52" s="232"/>
      <c r="AL52" s="233"/>
      <c r="AM52" s="235"/>
      <c r="AN52" s="235"/>
      <c r="AO52" s="235"/>
      <c r="AP52" s="235"/>
      <c r="AQ52" s="586"/>
      <c r="AR52" s="185"/>
      <c r="AS52" s="118" t="s">
        <v>186</v>
      </c>
      <c r="AT52" s="119"/>
      <c r="AU52" s="184"/>
      <c r="AV52" s="184"/>
      <c r="AW52" s="394" t="s">
        <v>177</v>
      </c>
      <c r="AX52" s="395"/>
    </row>
    <row r="53" spans="1:50" ht="23.25" hidden="1" customHeight="1" x14ac:dyDescent="0.15">
      <c r="A53" s="399"/>
      <c r="B53" s="397"/>
      <c r="C53" s="397"/>
      <c r="D53" s="397"/>
      <c r="E53" s="397"/>
      <c r="F53" s="398"/>
      <c r="G53" s="560"/>
      <c r="H53" s="561"/>
      <c r="I53" s="561"/>
      <c r="J53" s="561"/>
      <c r="K53" s="561"/>
      <c r="L53" s="561"/>
      <c r="M53" s="561"/>
      <c r="N53" s="561"/>
      <c r="O53" s="562"/>
      <c r="P53" s="90"/>
      <c r="Q53" s="90"/>
      <c r="R53" s="90"/>
      <c r="S53" s="90"/>
      <c r="T53" s="90"/>
      <c r="U53" s="90"/>
      <c r="V53" s="90"/>
      <c r="W53" s="90"/>
      <c r="X53" s="91"/>
      <c r="Y53" s="470" t="s">
        <v>12</v>
      </c>
      <c r="Z53" s="530"/>
      <c r="AA53" s="531"/>
      <c r="AB53" s="460"/>
      <c r="AC53" s="460"/>
      <c r="AD53" s="46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400"/>
      <c r="B54" s="401"/>
      <c r="C54" s="401"/>
      <c r="D54" s="401"/>
      <c r="E54" s="401"/>
      <c r="F54" s="402"/>
      <c r="G54" s="563"/>
      <c r="H54" s="564"/>
      <c r="I54" s="564"/>
      <c r="J54" s="564"/>
      <c r="K54" s="564"/>
      <c r="L54" s="564"/>
      <c r="M54" s="564"/>
      <c r="N54" s="564"/>
      <c r="O54" s="565"/>
      <c r="P54" s="93"/>
      <c r="Q54" s="93"/>
      <c r="R54" s="93"/>
      <c r="S54" s="93"/>
      <c r="T54" s="93"/>
      <c r="U54" s="93"/>
      <c r="V54" s="93"/>
      <c r="W54" s="93"/>
      <c r="X54" s="94"/>
      <c r="Y54" s="414" t="s">
        <v>53</v>
      </c>
      <c r="Z54" s="415"/>
      <c r="AA54" s="416"/>
      <c r="AB54" s="522"/>
      <c r="AC54" s="522"/>
      <c r="AD54" s="52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403"/>
      <c r="B55" s="404"/>
      <c r="C55" s="404"/>
      <c r="D55" s="404"/>
      <c r="E55" s="404"/>
      <c r="F55" s="405"/>
      <c r="G55" s="566"/>
      <c r="H55" s="567"/>
      <c r="I55" s="567"/>
      <c r="J55" s="567"/>
      <c r="K55" s="567"/>
      <c r="L55" s="567"/>
      <c r="M55" s="567"/>
      <c r="N55" s="567"/>
      <c r="O55" s="568"/>
      <c r="P55" s="96"/>
      <c r="Q55" s="96"/>
      <c r="R55" s="96"/>
      <c r="S55" s="96"/>
      <c r="T55" s="96"/>
      <c r="U55" s="96"/>
      <c r="V55" s="96"/>
      <c r="W55" s="96"/>
      <c r="X55" s="97"/>
      <c r="Y55" s="414" t="s">
        <v>13</v>
      </c>
      <c r="Z55" s="415"/>
      <c r="AA55" s="416"/>
      <c r="AB55" s="590" t="s">
        <v>14</v>
      </c>
      <c r="AC55" s="590"/>
      <c r="AD55" s="59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297</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6" t="s">
        <v>269</v>
      </c>
      <c r="B58" s="397"/>
      <c r="C58" s="397"/>
      <c r="D58" s="397"/>
      <c r="E58" s="397"/>
      <c r="F58" s="398"/>
      <c r="G58" s="409" t="s">
        <v>145</v>
      </c>
      <c r="H58" s="410"/>
      <c r="I58" s="410"/>
      <c r="J58" s="410"/>
      <c r="K58" s="410"/>
      <c r="L58" s="410"/>
      <c r="M58" s="410"/>
      <c r="N58" s="410"/>
      <c r="O58" s="411"/>
      <c r="P58" s="447" t="s">
        <v>58</v>
      </c>
      <c r="Q58" s="410"/>
      <c r="R58" s="410"/>
      <c r="S58" s="410"/>
      <c r="T58" s="410"/>
      <c r="U58" s="410"/>
      <c r="V58" s="410"/>
      <c r="W58" s="410"/>
      <c r="X58" s="411"/>
      <c r="Y58" s="448"/>
      <c r="Z58" s="449"/>
      <c r="AA58" s="450"/>
      <c r="AB58" s="406" t="s">
        <v>11</v>
      </c>
      <c r="AC58" s="407"/>
      <c r="AD58" s="408"/>
      <c r="AE58" s="228" t="s">
        <v>309</v>
      </c>
      <c r="AF58" s="229"/>
      <c r="AG58" s="229"/>
      <c r="AH58" s="230"/>
      <c r="AI58" s="228" t="s">
        <v>307</v>
      </c>
      <c r="AJ58" s="229"/>
      <c r="AK58" s="229"/>
      <c r="AL58" s="230"/>
      <c r="AM58" s="234" t="s">
        <v>336</v>
      </c>
      <c r="AN58" s="234"/>
      <c r="AO58" s="234"/>
      <c r="AP58" s="234"/>
      <c r="AQ58" s="136" t="s">
        <v>185</v>
      </c>
      <c r="AR58" s="137"/>
      <c r="AS58" s="137"/>
      <c r="AT58" s="138"/>
      <c r="AU58" s="926" t="s">
        <v>133</v>
      </c>
      <c r="AV58" s="926"/>
      <c r="AW58" s="926"/>
      <c r="AX58" s="927"/>
    </row>
    <row r="59" spans="1:50" ht="18.75" hidden="1" customHeight="1" x14ac:dyDescent="0.15">
      <c r="A59" s="396"/>
      <c r="B59" s="397"/>
      <c r="C59" s="397"/>
      <c r="D59" s="397"/>
      <c r="E59" s="397"/>
      <c r="F59" s="398"/>
      <c r="G59" s="412"/>
      <c r="H59" s="394"/>
      <c r="I59" s="394"/>
      <c r="J59" s="394"/>
      <c r="K59" s="394"/>
      <c r="L59" s="394"/>
      <c r="M59" s="394"/>
      <c r="N59" s="394"/>
      <c r="O59" s="413"/>
      <c r="P59" s="434"/>
      <c r="Q59" s="394"/>
      <c r="R59" s="394"/>
      <c r="S59" s="394"/>
      <c r="T59" s="394"/>
      <c r="U59" s="394"/>
      <c r="V59" s="394"/>
      <c r="W59" s="394"/>
      <c r="X59" s="413"/>
      <c r="Y59" s="451"/>
      <c r="Z59" s="452"/>
      <c r="AA59" s="453"/>
      <c r="AB59" s="231"/>
      <c r="AC59" s="232"/>
      <c r="AD59" s="233"/>
      <c r="AE59" s="231"/>
      <c r="AF59" s="232"/>
      <c r="AG59" s="232"/>
      <c r="AH59" s="233"/>
      <c r="AI59" s="231"/>
      <c r="AJ59" s="232"/>
      <c r="AK59" s="232"/>
      <c r="AL59" s="233"/>
      <c r="AM59" s="235"/>
      <c r="AN59" s="235"/>
      <c r="AO59" s="235"/>
      <c r="AP59" s="235"/>
      <c r="AQ59" s="586"/>
      <c r="AR59" s="185"/>
      <c r="AS59" s="118" t="s">
        <v>186</v>
      </c>
      <c r="AT59" s="119"/>
      <c r="AU59" s="184"/>
      <c r="AV59" s="184"/>
      <c r="AW59" s="394" t="s">
        <v>177</v>
      </c>
      <c r="AX59" s="395"/>
    </row>
    <row r="60" spans="1:50" ht="23.25" hidden="1" customHeight="1" x14ac:dyDescent="0.15">
      <c r="A60" s="399"/>
      <c r="B60" s="397"/>
      <c r="C60" s="397"/>
      <c r="D60" s="397"/>
      <c r="E60" s="397"/>
      <c r="F60" s="398"/>
      <c r="G60" s="560"/>
      <c r="H60" s="561"/>
      <c r="I60" s="561"/>
      <c r="J60" s="561"/>
      <c r="K60" s="561"/>
      <c r="L60" s="561"/>
      <c r="M60" s="561"/>
      <c r="N60" s="561"/>
      <c r="O60" s="562"/>
      <c r="P60" s="90"/>
      <c r="Q60" s="90"/>
      <c r="R60" s="90"/>
      <c r="S60" s="90"/>
      <c r="T60" s="90"/>
      <c r="U60" s="90"/>
      <c r="V60" s="90"/>
      <c r="W60" s="90"/>
      <c r="X60" s="91"/>
      <c r="Y60" s="470" t="s">
        <v>12</v>
      </c>
      <c r="Z60" s="530"/>
      <c r="AA60" s="531"/>
      <c r="AB60" s="460"/>
      <c r="AC60" s="460"/>
      <c r="AD60" s="46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400"/>
      <c r="B61" s="401"/>
      <c r="C61" s="401"/>
      <c r="D61" s="401"/>
      <c r="E61" s="401"/>
      <c r="F61" s="402"/>
      <c r="G61" s="563"/>
      <c r="H61" s="564"/>
      <c r="I61" s="564"/>
      <c r="J61" s="564"/>
      <c r="K61" s="564"/>
      <c r="L61" s="564"/>
      <c r="M61" s="564"/>
      <c r="N61" s="564"/>
      <c r="O61" s="565"/>
      <c r="P61" s="93"/>
      <c r="Q61" s="93"/>
      <c r="R61" s="93"/>
      <c r="S61" s="93"/>
      <c r="T61" s="93"/>
      <c r="U61" s="93"/>
      <c r="V61" s="93"/>
      <c r="W61" s="93"/>
      <c r="X61" s="94"/>
      <c r="Y61" s="414" t="s">
        <v>53</v>
      </c>
      <c r="Z61" s="415"/>
      <c r="AA61" s="416"/>
      <c r="AB61" s="522"/>
      <c r="AC61" s="522"/>
      <c r="AD61" s="52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400"/>
      <c r="B62" s="401"/>
      <c r="C62" s="401"/>
      <c r="D62" s="401"/>
      <c r="E62" s="401"/>
      <c r="F62" s="402"/>
      <c r="G62" s="566"/>
      <c r="H62" s="567"/>
      <c r="I62" s="567"/>
      <c r="J62" s="567"/>
      <c r="K62" s="567"/>
      <c r="L62" s="567"/>
      <c r="M62" s="567"/>
      <c r="N62" s="567"/>
      <c r="O62" s="568"/>
      <c r="P62" s="96"/>
      <c r="Q62" s="96"/>
      <c r="R62" s="96"/>
      <c r="S62" s="96"/>
      <c r="T62" s="96"/>
      <c r="U62" s="96"/>
      <c r="V62" s="96"/>
      <c r="W62" s="96"/>
      <c r="X62" s="97"/>
      <c r="Y62" s="414" t="s">
        <v>13</v>
      </c>
      <c r="Z62" s="415"/>
      <c r="AA62" s="416"/>
      <c r="AB62" s="555" t="s">
        <v>14</v>
      </c>
      <c r="AC62" s="555"/>
      <c r="AD62" s="55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81" t="s">
        <v>270</v>
      </c>
      <c r="B65" s="482"/>
      <c r="C65" s="482"/>
      <c r="D65" s="482"/>
      <c r="E65" s="482"/>
      <c r="F65" s="483"/>
      <c r="G65" s="484"/>
      <c r="H65" s="223" t="s">
        <v>145</v>
      </c>
      <c r="I65" s="223"/>
      <c r="J65" s="223"/>
      <c r="K65" s="223"/>
      <c r="L65" s="223"/>
      <c r="M65" s="223"/>
      <c r="N65" s="223"/>
      <c r="O65" s="224"/>
      <c r="P65" s="222" t="s">
        <v>58</v>
      </c>
      <c r="Q65" s="223"/>
      <c r="R65" s="223"/>
      <c r="S65" s="223"/>
      <c r="T65" s="223"/>
      <c r="U65" s="223"/>
      <c r="V65" s="224"/>
      <c r="W65" s="486" t="s">
        <v>265</v>
      </c>
      <c r="X65" s="487"/>
      <c r="Y65" s="490"/>
      <c r="Z65" s="490"/>
      <c r="AA65" s="491"/>
      <c r="AB65" s="222" t="s">
        <v>11</v>
      </c>
      <c r="AC65" s="223"/>
      <c r="AD65" s="224"/>
      <c r="AE65" s="228" t="s">
        <v>309</v>
      </c>
      <c r="AF65" s="229"/>
      <c r="AG65" s="229"/>
      <c r="AH65" s="230"/>
      <c r="AI65" s="228" t="s">
        <v>307</v>
      </c>
      <c r="AJ65" s="229"/>
      <c r="AK65" s="229"/>
      <c r="AL65" s="230"/>
      <c r="AM65" s="234" t="s">
        <v>336</v>
      </c>
      <c r="AN65" s="234"/>
      <c r="AO65" s="234"/>
      <c r="AP65" s="234"/>
      <c r="AQ65" s="222" t="s">
        <v>185</v>
      </c>
      <c r="AR65" s="223"/>
      <c r="AS65" s="223"/>
      <c r="AT65" s="224"/>
      <c r="AU65" s="236" t="s">
        <v>133</v>
      </c>
      <c r="AV65" s="236"/>
      <c r="AW65" s="236"/>
      <c r="AX65" s="237"/>
    </row>
    <row r="66" spans="1:50" ht="18.75" hidden="1" customHeight="1" x14ac:dyDescent="0.15">
      <c r="A66" s="474"/>
      <c r="B66" s="475"/>
      <c r="C66" s="475"/>
      <c r="D66" s="475"/>
      <c r="E66" s="475"/>
      <c r="F66" s="476"/>
      <c r="G66" s="485"/>
      <c r="H66" s="226"/>
      <c r="I66" s="226"/>
      <c r="J66" s="226"/>
      <c r="K66" s="226"/>
      <c r="L66" s="226"/>
      <c r="M66" s="226"/>
      <c r="N66" s="226"/>
      <c r="O66" s="227"/>
      <c r="P66" s="225"/>
      <c r="Q66" s="226"/>
      <c r="R66" s="226"/>
      <c r="S66" s="226"/>
      <c r="T66" s="226"/>
      <c r="U66" s="226"/>
      <c r="V66" s="227"/>
      <c r="W66" s="488"/>
      <c r="X66" s="489"/>
      <c r="Y66" s="492"/>
      <c r="Z66" s="492"/>
      <c r="AA66" s="493"/>
      <c r="AB66" s="225"/>
      <c r="AC66" s="226"/>
      <c r="AD66" s="227"/>
      <c r="AE66" s="231"/>
      <c r="AF66" s="232"/>
      <c r="AG66" s="232"/>
      <c r="AH66" s="233"/>
      <c r="AI66" s="231"/>
      <c r="AJ66" s="232"/>
      <c r="AK66" s="232"/>
      <c r="AL66" s="233"/>
      <c r="AM66" s="235"/>
      <c r="AN66" s="235"/>
      <c r="AO66" s="235"/>
      <c r="AP66" s="235"/>
      <c r="AQ66" s="183"/>
      <c r="AR66" s="184"/>
      <c r="AS66" s="226" t="s">
        <v>186</v>
      </c>
      <c r="AT66" s="227"/>
      <c r="AU66" s="184"/>
      <c r="AV66" s="184"/>
      <c r="AW66" s="226" t="s">
        <v>268</v>
      </c>
      <c r="AX66" s="238"/>
    </row>
    <row r="67" spans="1:50" ht="23.25" hidden="1" customHeight="1" x14ac:dyDescent="0.15">
      <c r="A67" s="474"/>
      <c r="B67" s="475"/>
      <c r="C67" s="475"/>
      <c r="D67" s="475"/>
      <c r="E67" s="475"/>
      <c r="F67" s="476"/>
      <c r="G67" s="239" t="s">
        <v>187</v>
      </c>
      <c r="H67" s="242"/>
      <c r="I67" s="243"/>
      <c r="J67" s="243"/>
      <c r="K67" s="243"/>
      <c r="L67" s="243"/>
      <c r="M67" s="243"/>
      <c r="N67" s="243"/>
      <c r="O67" s="244"/>
      <c r="P67" s="242"/>
      <c r="Q67" s="243"/>
      <c r="R67" s="243"/>
      <c r="S67" s="243"/>
      <c r="T67" s="243"/>
      <c r="U67" s="243"/>
      <c r="V67" s="244"/>
      <c r="W67" s="248"/>
      <c r="X67" s="249"/>
      <c r="Y67" s="254" t="s">
        <v>12</v>
      </c>
      <c r="Z67" s="254"/>
      <c r="AA67" s="255"/>
      <c r="AB67" s="256" t="s">
        <v>287</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4"/>
      <c r="B68" s="475"/>
      <c r="C68" s="475"/>
      <c r="D68" s="475"/>
      <c r="E68" s="475"/>
      <c r="F68" s="47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4"/>
      <c r="B69" s="475"/>
      <c r="C69" s="475"/>
      <c r="D69" s="475"/>
      <c r="E69" s="475"/>
      <c r="F69" s="47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4" t="s">
        <v>274</v>
      </c>
      <c r="B70" s="475"/>
      <c r="C70" s="475"/>
      <c r="D70" s="475"/>
      <c r="E70" s="475"/>
      <c r="F70" s="476"/>
      <c r="G70" s="240" t="s">
        <v>188</v>
      </c>
      <c r="H70" s="291"/>
      <c r="I70" s="291"/>
      <c r="J70" s="291"/>
      <c r="K70" s="291"/>
      <c r="L70" s="291"/>
      <c r="M70" s="291"/>
      <c r="N70" s="291"/>
      <c r="O70" s="291"/>
      <c r="P70" s="291"/>
      <c r="Q70" s="291"/>
      <c r="R70" s="291"/>
      <c r="S70" s="291"/>
      <c r="T70" s="291"/>
      <c r="U70" s="291"/>
      <c r="V70" s="291"/>
      <c r="W70" s="294" t="s">
        <v>286</v>
      </c>
      <c r="X70" s="295"/>
      <c r="Y70" s="254" t="s">
        <v>12</v>
      </c>
      <c r="Z70" s="254"/>
      <c r="AA70" s="255"/>
      <c r="AB70" s="256" t="s">
        <v>287</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4"/>
      <c r="B71" s="475"/>
      <c r="C71" s="475"/>
      <c r="D71" s="475"/>
      <c r="E71" s="475"/>
      <c r="F71" s="47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7"/>
      <c r="B72" s="478"/>
      <c r="C72" s="478"/>
      <c r="D72" s="478"/>
      <c r="E72" s="478"/>
      <c r="F72" s="47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5" t="s">
        <v>270</v>
      </c>
      <c r="B73" s="506"/>
      <c r="C73" s="506"/>
      <c r="D73" s="506"/>
      <c r="E73" s="506"/>
      <c r="F73" s="507"/>
      <c r="G73" s="578"/>
      <c r="H73" s="115" t="s">
        <v>145</v>
      </c>
      <c r="I73" s="115"/>
      <c r="J73" s="115"/>
      <c r="K73" s="115"/>
      <c r="L73" s="115"/>
      <c r="M73" s="115"/>
      <c r="N73" s="115"/>
      <c r="O73" s="116"/>
      <c r="P73" s="144" t="s">
        <v>58</v>
      </c>
      <c r="Q73" s="115"/>
      <c r="R73" s="115"/>
      <c r="S73" s="115"/>
      <c r="T73" s="115"/>
      <c r="U73" s="115"/>
      <c r="V73" s="115"/>
      <c r="W73" s="115"/>
      <c r="X73" s="116"/>
      <c r="Y73" s="580"/>
      <c r="Z73" s="581"/>
      <c r="AA73" s="582"/>
      <c r="AB73" s="144" t="s">
        <v>11</v>
      </c>
      <c r="AC73" s="115"/>
      <c r="AD73" s="116"/>
      <c r="AE73" s="228" t="s">
        <v>309</v>
      </c>
      <c r="AF73" s="229"/>
      <c r="AG73" s="229"/>
      <c r="AH73" s="230"/>
      <c r="AI73" s="228" t="s">
        <v>307</v>
      </c>
      <c r="AJ73" s="229"/>
      <c r="AK73" s="229"/>
      <c r="AL73" s="230"/>
      <c r="AM73" s="234" t="s">
        <v>336</v>
      </c>
      <c r="AN73" s="234"/>
      <c r="AO73" s="234"/>
      <c r="AP73" s="234"/>
      <c r="AQ73" s="144" t="s">
        <v>185</v>
      </c>
      <c r="AR73" s="115"/>
      <c r="AS73" s="115"/>
      <c r="AT73" s="116"/>
      <c r="AU73" s="120" t="s">
        <v>133</v>
      </c>
      <c r="AV73" s="121"/>
      <c r="AW73" s="121"/>
      <c r="AX73" s="122"/>
    </row>
    <row r="74" spans="1:50" ht="18.75" hidden="1" customHeight="1" x14ac:dyDescent="0.15">
      <c r="A74" s="508"/>
      <c r="B74" s="509"/>
      <c r="C74" s="509"/>
      <c r="D74" s="509"/>
      <c r="E74" s="509"/>
      <c r="F74" s="510"/>
      <c r="G74" s="57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6"/>
      <c r="AR74" s="185"/>
      <c r="AS74" s="118" t="s">
        <v>186</v>
      </c>
      <c r="AT74" s="119"/>
      <c r="AU74" s="586"/>
      <c r="AV74" s="185"/>
      <c r="AW74" s="118" t="s">
        <v>177</v>
      </c>
      <c r="AX74" s="180"/>
    </row>
    <row r="75" spans="1:50" ht="23.25" hidden="1" customHeight="1" x14ac:dyDescent="0.15">
      <c r="A75" s="508"/>
      <c r="B75" s="509"/>
      <c r="C75" s="509"/>
      <c r="D75" s="509"/>
      <c r="E75" s="509"/>
      <c r="F75" s="510"/>
      <c r="G75" s="605" t="s">
        <v>187</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16.5" hidden="1" customHeight="1" x14ac:dyDescent="0.15">
      <c r="A76" s="508"/>
      <c r="B76" s="509"/>
      <c r="C76" s="509"/>
      <c r="D76" s="509"/>
      <c r="E76" s="509"/>
      <c r="F76" s="510"/>
      <c r="G76" s="60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9.25" hidden="1" customHeight="1" x14ac:dyDescent="0.15">
      <c r="A77" s="508"/>
      <c r="B77" s="509"/>
      <c r="C77" s="509"/>
      <c r="D77" s="509"/>
      <c r="E77" s="509"/>
      <c r="F77" s="510"/>
      <c r="G77" s="607"/>
      <c r="H77" s="96"/>
      <c r="I77" s="96"/>
      <c r="J77" s="96"/>
      <c r="K77" s="96"/>
      <c r="L77" s="96"/>
      <c r="M77" s="96"/>
      <c r="N77" s="96"/>
      <c r="O77" s="97"/>
      <c r="P77" s="93"/>
      <c r="Q77" s="93"/>
      <c r="R77" s="93"/>
      <c r="S77" s="93"/>
      <c r="T77" s="93"/>
      <c r="U77" s="93"/>
      <c r="V77" s="93"/>
      <c r="W77" s="93"/>
      <c r="X77" s="94"/>
      <c r="Y77" s="144" t="s">
        <v>13</v>
      </c>
      <c r="Z77" s="115"/>
      <c r="AA77" s="116"/>
      <c r="AB77" s="575" t="s">
        <v>14</v>
      </c>
      <c r="AC77" s="575"/>
      <c r="AD77" s="575"/>
      <c r="AE77" s="886"/>
      <c r="AF77" s="887"/>
      <c r="AG77" s="887"/>
      <c r="AH77" s="887"/>
      <c r="AI77" s="886"/>
      <c r="AJ77" s="887"/>
      <c r="AK77" s="887"/>
      <c r="AL77" s="887"/>
      <c r="AM77" s="886"/>
      <c r="AN77" s="887"/>
      <c r="AO77" s="887"/>
      <c r="AP77" s="887"/>
      <c r="AQ77" s="326"/>
      <c r="AR77" s="192"/>
      <c r="AS77" s="192"/>
      <c r="AT77" s="327"/>
      <c r="AU77" s="203"/>
      <c r="AV77" s="203"/>
      <c r="AW77" s="203"/>
      <c r="AX77" s="205"/>
    </row>
    <row r="78" spans="1:50" ht="46.5" hidden="1" customHeight="1" x14ac:dyDescent="0.15">
      <c r="A78" s="320" t="s">
        <v>300</v>
      </c>
      <c r="B78" s="321"/>
      <c r="C78" s="321"/>
      <c r="D78" s="321"/>
      <c r="E78" s="318" t="s">
        <v>248</v>
      </c>
      <c r="F78" s="319"/>
      <c r="G78" s="47" t="s">
        <v>188</v>
      </c>
      <c r="H78" s="583"/>
      <c r="I78" s="584"/>
      <c r="J78" s="584"/>
      <c r="K78" s="584"/>
      <c r="L78" s="584"/>
      <c r="M78" s="584"/>
      <c r="N78" s="584"/>
      <c r="O78" s="585"/>
      <c r="P78" s="132"/>
      <c r="Q78" s="132"/>
      <c r="R78" s="132"/>
      <c r="S78" s="132"/>
      <c r="T78" s="132"/>
      <c r="U78" s="132"/>
      <c r="V78" s="132"/>
      <c r="W78" s="132"/>
      <c r="X78" s="132"/>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thickBot="1" x14ac:dyDescent="0.2">
      <c r="A79" s="569" t="s">
        <v>148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2" t="s">
        <v>264</v>
      </c>
      <c r="AP79" s="263"/>
      <c r="AQ79" s="263"/>
      <c r="AR79" s="66" t="s">
        <v>262</v>
      </c>
      <c r="AS79" s="262"/>
      <c r="AT79" s="263"/>
      <c r="AU79" s="263"/>
      <c r="AV79" s="263"/>
      <c r="AW79" s="263"/>
      <c r="AX79" s="982"/>
    </row>
    <row r="80" spans="1:50" ht="18.75" hidden="1" customHeight="1" x14ac:dyDescent="0.15">
      <c r="A80" s="860" t="s">
        <v>146</v>
      </c>
      <c r="B80" s="523" t="s">
        <v>261</v>
      </c>
      <c r="C80" s="524"/>
      <c r="D80" s="524"/>
      <c r="E80" s="524"/>
      <c r="F80" s="525"/>
      <c r="G80" s="432" t="s">
        <v>138</v>
      </c>
      <c r="H80" s="432"/>
      <c r="I80" s="432"/>
      <c r="J80" s="432"/>
      <c r="K80" s="432"/>
      <c r="L80" s="432"/>
      <c r="M80" s="432"/>
      <c r="N80" s="432"/>
      <c r="O80" s="432"/>
      <c r="P80" s="432"/>
      <c r="Q80" s="432"/>
      <c r="R80" s="432"/>
      <c r="S80" s="432"/>
      <c r="T80" s="432"/>
      <c r="U80" s="432"/>
      <c r="V80" s="432"/>
      <c r="W80" s="432"/>
      <c r="X80" s="432"/>
      <c r="Y80" s="432"/>
      <c r="Z80" s="432"/>
      <c r="AA80" s="512"/>
      <c r="AB80" s="431" t="s">
        <v>348</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1"/>
      <c r="B81" s="526"/>
      <c r="C81" s="427"/>
      <c r="D81" s="427"/>
      <c r="E81" s="427"/>
      <c r="F81" s="428"/>
      <c r="G81" s="394"/>
      <c r="H81" s="394"/>
      <c r="I81" s="394"/>
      <c r="J81" s="394"/>
      <c r="K81" s="394"/>
      <c r="L81" s="394"/>
      <c r="M81" s="394"/>
      <c r="N81" s="394"/>
      <c r="O81" s="394"/>
      <c r="P81" s="394"/>
      <c r="Q81" s="394"/>
      <c r="R81" s="394"/>
      <c r="S81" s="394"/>
      <c r="T81" s="394"/>
      <c r="U81" s="394"/>
      <c r="V81" s="394"/>
      <c r="W81" s="394"/>
      <c r="X81" s="394"/>
      <c r="Y81" s="394"/>
      <c r="Z81" s="394"/>
      <c r="AA81" s="413"/>
      <c r="AB81" s="43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6"/>
      <c r="C82" s="427"/>
      <c r="D82" s="427"/>
      <c r="E82" s="427"/>
      <c r="F82" s="428"/>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15">
      <c r="A83" s="861"/>
      <c r="B83" s="526"/>
      <c r="C83" s="427"/>
      <c r="D83" s="427"/>
      <c r="E83" s="427"/>
      <c r="F83" s="428"/>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15">
      <c r="A84" s="861"/>
      <c r="B84" s="527"/>
      <c r="C84" s="528"/>
      <c r="D84" s="528"/>
      <c r="E84" s="528"/>
      <c r="F84" s="529"/>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15">
      <c r="A85" s="861"/>
      <c r="B85" s="427" t="s">
        <v>144</v>
      </c>
      <c r="C85" s="427"/>
      <c r="D85" s="427"/>
      <c r="E85" s="427"/>
      <c r="F85" s="428"/>
      <c r="G85" s="511" t="s">
        <v>60</v>
      </c>
      <c r="H85" s="432"/>
      <c r="I85" s="432"/>
      <c r="J85" s="432"/>
      <c r="K85" s="432"/>
      <c r="L85" s="432"/>
      <c r="M85" s="432"/>
      <c r="N85" s="432"/>
      <c r="O85" s="512"/>
      <c r="P85" s="431" t="s">
        <v>62</v>
      </c>
      <c r="Q85" s="432"/>
      <c r="R85" s="432"/>
      <c r="S85" s="432"/>
      <c r="T85" s="432"/>
      <c r="U85" s="432"/>
      <c r="V85" s="432"/>
      <c r="W85" s="432"/>
      <c r="X85" s="512"/>
      <c r="Y85" s="149"/>
      <c r="Z85" s="150"/>
      <c r="AA85" s="151"/>
      <c r="AB85" s="228" t="s">
        <v>11</v>
      </c>
      <c r="AC85" s="229"/>
      <c r="AD85" s="230"/>
      <c r="AE85" s="228" t="s">
        <v>309</v>
      </c>
      <c r="AF85" s="229"/>
      <c r="AG85" s="229"/>
      <c r="AH85" s="230"/>
      <c r="AI85" s="228" t="s">
        <v>307</v>
      </c>
      <c r="AJ85" s="229"/>
      <c r="AK85" s="229"/>
      <c r="AL85" s="230"/>
      <c r="AM85" s="234" t="s">
        <v>336</v>
      </c>
      <c r="AN85" s="234"/>
      <c r="AO85" s="234"/>
      <c r="AP85" s="234"/>
      <c r="AQ85" s="144" t="s">
        <v>185</v>
      </c>
      <c r="AR85" s="115"/>
      <c r="AS85" s="115"/>
      <c r="AT85" s="116"/>
      <c r="AU85" s="532" t="s">
        <v>133</v>
      </c>
      <c r="AV85" s="532"/>
      <c r="AW85" s="532"/>
      <c r="AX85" s="533"/>
      <c r="AY85" s="10"/>
      <c r="AZ85" s="10"/>
      <c r="BA85" s="10"/>
      <c r="BB85" s="10"/>
      <c r="BC85" s="10"/>
    </row>
    <row r="86" spans="1:60" ht="18.75" hidden="1" customHeight="1" x14ac:dyDescent="0.15">
      <c r="A86" s="861"/>
      <c r="B86" s="427"/>
      <c r="C86" s="427"/>
      <c r="D86" s="427"/>
      <c r="E86" s="427"/>
      <c r="F86" s="428"/>
      <c r="G86" s="412"/>
      <c r="H86" s="394"/>
      <c r="I86" s="394"/>
      <c r="J86" s="394"/>
      <c r="K86" s="394"/>
      <c r="L86" s="394"/>
      <c r="M86" s="394"/>
      <c r="N86" s="394"/>
      <c r="O86" s="413"/>
      <c r="P86" s="434"/>
      <c r="Q86" s="394"/>
      <c r="R86" s="394"/>
      <c r="S86" s="394"/>
      <c r="T86" s="394"/>
      <c r="U86" s="394"/>
      <c r="V86" s="394"/>
      <c r="W86" s="394"/>
      <c r="X86" s="413"/>
      <c r="Y86" s="149"/>
      <c r="Z86" s="150"/>
      <c r="AA86" s="151"/>
      <c r="AB86" s="231"/>
      <c r="AC86" s="232"/>
      <c r="AD86" s="233"/>
      <c r="AE86" s="231"/>
      <c r="AF86" s="232"/>
      <c r="AG86" s="232"/>
      <c r="AH86" s="233"/>
      <c r="AI86" s="231"/>
      <c r="AJ86" s="232"/>
      <c r="AK86" s="232"/>
      <c r="AL86" s="233"/>
      <c r="AM86" s="235"/>
      <c r="AN86" s="235"/>
      <c r="AO86" s="235"/>
      <c r="AP86" s="235"/>
      <c r="AQ86" s="183"/>
      <c r="AR86" s="184"/>
      <c r="AS86" s="118" t="s">
        <v>186</v>
      </c>
      <c r="AT86" s="119"/>
      <c r="AU86" s="184"/>
      <c r="AV86" s="184"/>
      <c r="AW86" s="394" t="s">
        <v>177</v>
      </c>
      <c r="AX86" s="395"/>
      <c r="AY86" s="10"/>
      <c r="AZ86" s="10"/>
      <c r="BA86" s="10"/>
      <c r="BB86" s="10"/>
      <c r="BC86" s="10"/>
      <c r="BD86" s="10"/>
      <c r="BE86" s="10"/>
      <c r="BF86" s="10"/>
      <c r="BG86" s="10"/>
      <c r="BH86" s="10"/>
    </row>
    <row r="87" spans="1:60" ht="23.25" hidden="1" customHeight="1" x14ac:dyDescent="0.15">
      <c r="A87" s="861"/>
      <c r="B87" s="427"/>
      <c r="C87" s="427"/>
      <c r="D87" s="427"/>
      <c r="E87" s="427"/>
      <c r="F87" s="428"/>
      <c r="G87" s="89"/>
      <c r="H87" s="90"/>
      <c r="I87" s="90"/>
      <c r="J87" s="90"/>
      <c r="K87" s="90"/>
      <c r="L87" s="90"/>
      <c r="M87" s="90"/>
      <c r="N87" s="90"/>
      <c r="O87" s="91"/>
      <c r="P87" s="90"/>
      <c r="Q87" s="513"/>
      <c r="R87" s="513"/>
      <c r="S87" s="513"/>
      <c r="T87" s="513"/>
      <c r="U87" s="513"/>
      <c r="V87" s="513"/>
      <c r="W87" s="513"/>
      <c r="X87" s="514"/>
      <c r="Y87" s="557" t="s">
        <v>61</v>
      </c>
      <c r="Z87" s="558"/>
      <c r="AA87" s="559"/>
      <c r="AB87" s="460"/>
      <c r="AC87" s="460"/>
      <c r="AD87" s="46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61"/>
      <c r="B88" s="427"/>
      <c r="C88" s="427"/>
      <c r="D88" s="427"/>
      <c r="E88" s="427"/>
      <c r="F88" s="428"/>
      <c r="G88" s="92"/>
      <c r="H88" s="93"/>
      <c r="I88" s="93"/>
      <c r="J88" s="93"/>
      <c r="K88" s="93"/>
      <c r="L88" s="93"/>
      <c r="M88" s="93"/>
      <c r="N88" s="93"/>
      <c r="O88" s="94"/>
      <c r="P88" s="515"/>
      <c r="Q88" s="515"/>
      <c r="R88" s="515"/>
      <c r="S88" s="515"/>
      <c r="T88" s="515"/>
      <c r="U88" s="515"/>
      <c r="V88" s="515"/>
      <c r="W88" s="515"/>
      <c r="X88" s="516"/>
      <c r="Y88" s="457" t="s">
        <v>53</v>
      </c>
      <c r="Z88" s="458"/>
      <c r="AA88" s="459"/>
      <c r="AB88" s="522"/>
      <c r="AC88" s="522"/>
      <c r="AD88" s="52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61"/>
      <c r="B89" s="528"/>
      <c r="C89" s="528"/>
      <c r="D89" s="528"/>
      <c r="E89" s="528"/>
      <c r="F89" s="529"/>
      <c r="G89" s="95"/>
      <c r="H89" s="96"/>
      <c r="I89" s="96"/>
      <c r="J89" s="96"/>
      <c r="K89" s="96"/>
      <c r="L89" s="96"/>
      <c r="M89" s="96"/>
      <c r="N89" s="96"/>
      <c r="O89" s="97"/>
      <c r="P89" s="161"/>
      <c r="Q89" s="161"/>
      <c r="R89" s="161"/>
      <c r="S89" s="161"/>
      <c r="T89" s="161"/>
      <c r="U89" s="161"/>
      <c r="V89" s="161"/>
      <c r="W89" s="161"/>
      <c r="X89" s="556"/>
      <c r="Y89" s="457" t="s">
        <v>13</v>
      </c>
      <c r="Z89" s="458"/>
      <c r="AA89" s="459"/>
      <c r="AB89" s="590" t="s">
        <v>14</v>
      </c>
      <c r="AC89" s="590"/>
      <c r="AD89" s="59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61"/>
      <c r="B90" s="427" t="s">
        <v>144</v>
      </c>
      <c r="C90" s="427"/>
      <c r="D90" s="427"/>
      <c r="E90" s="427"/>
      <c r="F90" s="428"/>
      <c r="G90" s="511" t="s">
        <v>60</v>
      </c>
      <c r="H90" s="432"/>
      <c r="I90" s="432"/>
      <c r="J90" s="432"/>
      <c r="K90" s="432"/>
      <c r="L90" s="432"/>
      <c r="M90" s="432"/>
      <c r="N90" s="432"/>
      <c r="O90" s="512"/>
      <c r="P90" s="431" t="s">
        <v>62</v>
      </c>
      <c r="Q90" s="432"/>
      <c r="R90" s="432"/>
      <c r="S90" s="432"/>
      <c r="T90" s="432"/>
      <c r="U90" s="432"/>
      <c r="V90" s="432"/>
      <c r="W90" s="432"/>
      <c r="X90" s="512"/>
      <c r="Y90" s="149"/>
      <c r="Z90" s="150"/>
      <c r="AA90" s="151"/>
      <c r="AB90" s="228" t="s">
        <v>11</v>
      </c>
      <c r="AC90" s="229"/>
      <c r="AD90" s="230"/>
      <c r="AE90" s="228" t="s">
        <v>309</v>
      </c>
      <c r="AF90" s="229"/>
      <c r="AG90" s="229"/>
      <c r="AH90" s="230"/>
      <c r="AI90" s="228" t="s">
        <v>307</v>
      </c>
      <c r="AJ90" s="229"/>
      <c r="AK90" s="229"/>
      <c r="AL90" s="230"/>
      <c r="AM90" s="234" t="s">
        <v>336</v>
      </c>
      <c r="AN90" s="234"/>
      <c r="AO90" s="234"/>
      <c r="AP90" s="234"/>
      <c r="AQ90" s="144" t="s">
        <v>185</v>
      </c>
      <c r="AR90" s="115"/>
      <c r="AS90" s="115"/>
      <c r="AT90" s="116"/>
      <c r="AU90" s="532" t="s">
        <v>133</v>
      </c>
      <c r="AV90" s="532"/>
      <c r="AW90" s="532"/>
      <c r="AX90" s="533"/>
    </row>
    <row r="91" spans="1:60" ht="18.75" hidden="1" customHeight="1" x14ac:dyDescent="0.15">
      <c r="A91" s="861"/>
      <c r="B91" s="427"/>
      <c r="C91" s="427"/>
      <c r="D91" s="427"/>
      <c r="E91" s="427"/>
      <c r="F91" s="428"/>
      <c r="G91" s="412"/>
      <c r="H91" s="394"/>
      <c r="I91" s="394"/>
      <c r="J91" s="394"/>
      <c r="K91" s="394"/>
      <c r="L91" s="394"/>
      <c r="M91" s="394"/>
      <c r="N91" s="394"/>
      <c r="O91" s="413"/>
      <c r="P91" s="434"/>
      <c r="Q91" s="394"/>
      <c r="R91" s="394"/>
      <c r="S91" s="394"/>
      <c r="T91" s="394"/>
      <c r="U91" s="394"/>
      <c r="V91" s="394"/>
      <c r="W91" s="394"/>
      <c r="X91" s="413"/>
      <c r="Y91" s="149"/>
      <c r="Z91" s="150"/>
      <c r="AA91" s="151"/>
      <c r="AB91" s="231"/>
      <c r="AC91" s="232"/>
      <c r="AD91" s="233"/>
      <c r="AE91" s="231"/>
      <c r="AF91" s="232"/>
      <c r="AG91" s="232"/>
      <c r="AH91" s="233"/>
      <c r="AI91" s="231"/>
      <c r="AJ91" s="232"/>
      <c r="AK91" s="232"/>
      <c r="AL91" s="233"/>
      <c r="AM91" s="235"/>
      <c r="AN91" s="235"/>
      <c r="AO91" s="235"/>
      <c r="AP91" s="235"/>
      <c r="AQ91" s="183"/>
      <c r="AR91" s="184"/>
      <c r="AS91" s="118" t="s">
        <v>186</v>
      </c>
      <c r="AT91" s="119"/>
      <c r="AU91" s="184"/>
      <c r="AV91" s="184"/>
      <c r="AW91" s="394" t="s">
        <v>177</v>
      </c>
      <c r="AX91" s="395"/>
      <c r="AY91" s="10"/>
      <c r="AZ91" s="10"/>
      <c r="BA91" s="10"/>
      <c r="BB91" s="10"/>
      <c r="BC91" s="10"/>
    </row>
    <row r="92" spans="1:60" ht="23.25" hidden="1" customHeight="1" x14ac:dyDescent="0.15">
      <c r="A92" s="861"/>
      <c r="B92" s="427"/>
      <c r="C92" s="427"/>
      <c r="D92" s="427"/>
      <c r="E92" s="427"/>
      <c r="F92" s="428"/>
      <c r="G92" s="89"/>
      <c r="H92" s="90"/>
      <c r="I92" s="90"/>
      <c r="J92" s="90"/>
      <c r="K92" s="90"/>
      <c r="L92" s="90"/>
      <c r="M92" s="90"/>
      <c r="N92" s="90"/>
      <c r="O92" s="91"/>
      <c r="P92" s="90"/>
      <c r="Q92" s="513"/>
      <c r="R92" s="513"/>
      <c r="S92" s="513"/>
      <c r="T92" s="513"/>
      <c r="U92" s="513"/>
      <c r="V92" s="513"/>
      <c r="W92" s="513"/>
      <c r="X92" s="514"/>
      <c r="Y92" s="557" t="s">
        <v>61</v>
      </c>
      <c r="Z92" s="558"/>
      <c r="AA92" s="559"/>
      <c r="AB92" s="460"/>
      <c r="AC92" s="460"/>
      <c r="AD92" s="46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61"/>
      <c r="B93" s="427"/>
      <c r="C93" s="427"/>
      <c r="D93" s="427"/>
      <c r="E93" s="427"/>
      <c r="F93" s="428"/>
      <c r="G93" s="92"/>
      <c r="H93" s="93"/>
      <c r="I93" s="93"/>
      <c r="J93" s="93"/>
      <c r="K93" s="93"/>
      <c r="L93" s="93"/>
      <c r="M93" s="93"/>
      <c r="N93" s="93"/>
      <c r="O93" s="94"/>
      <c r="P93" s="515"/>
      <c r="Q93" s="515"/>
      <c r="R93" s="515"/>
      <c r="S93" s="515"/>
      <c r="T93" s="515"/>
      <c r="U93" s="515"/>
      <c r="V93" s="515"/>
      <c r="W93" s="515"/>
      <c r="X93" s="516"/>
      <c r="Y93" s="457" t="s">
        <v>53</v>
      </c>
      <c r="Z93" s="458"/>
      <c r="AA93" s="459"/>
      <c r="AB93" s="522"/>
      <c r="AC93" s="522"/>
      <c r="AD93" s="52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61"/>
      <c r="B94" s="528"/>
      <c r="C94" s="528"/>
      <c r="D94" s="528"/>
      <c r="E94" s="528"/>
      <c r="F94" s="529"/>
      <c r="G94" s="95"/>
      <c r="H94" s="96"/>
      <c r="I94" s="96"/>
      <c r="J94" s="96"/>
      <c r="K94" s="96"/>
      <c r="L94" s="96"/>
      <c r="M94" s="96"/>
      <c r="N94" s="96"/>
      <c r="O94" s="97"/>
      <c r="P94" s="161"/>
      <c r="Q94" s="161"/>
      <c r="R94" s="161"/>
      <c r="S94" s="161"/>
      <c r="T94" s="161"/>
      <c r="U94" s="161"/>
      <c r="V94" s="161"/>
      <c r="W94" s="161"/>
      <c r="X94" s="556"/>
      <c r="Y94" s="457" t="s">
        <v>13</v>
      </c>
      <c r="Z94" s="458"/>
      <c r="AA94" s="459"/>
      <c r="AB94" s="590" t="s">
        <v>14</v>
      </c>
      <c r="AC94" s="590"/>
      <c r="AD94" s="59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61"/>
      <c r="B95" s="427" t="s">
        <v>144</v>
      </c>
      <c r="C95" s="427"/>
      <c r="D95" s="427"/>
      <c r="E95" s="427"/>
      <c r="F95" s="428"/>
      <c r="G95" s="511" t="s">
        <v>60</v>
      </c>
      <c r="H95" s="432"/>
      <c r="I95" s="432"/>
      <c r="J95" s="432"/>
      <c r="K95" s="432"/>
      <c r="L95" s="432"/>
      <c r="M95" s="432"/>
      <c r="N95" s="432"/>
      <c r="O95" s="512"/>
      <c r="P95" s="431" t="s">
        <v>62</v>
      </c>
      <c r="Q95" s="432"/>
      <c r="R95" s="432"/>
      <c r="S95" s="432"/>
      <c r="T95" s="432"/>
      <c r="U95" s="432"/>
      <c r="V95" s="432"/>
      <c r="W95" s="432"/>
      <c r="X95" s="512"/>
      <c r="Y95" s="149"/>
      <c r="Z95" s="150"/>
      <c r="AA95" s="151"/>
      <c r="AB95" s="228" t="s">
        <v>11</v>
      </c>
      <c r="AC95" s="229"/>
      <c r="AD95" s="230"/>
      <c r="AE95" s="228" t="s">
        <v>309</v>
      </c>
      <c r="AF95" s="229"/>
      <c r="AG95" s="229"/>
      <c r="AH95" s="230"/>
      <c r="AI95" s="228" t="s">
        <v>307</v>
      </c>
      <c r="AJ95" s="229"/>
      <c r="AK95" s="229"/>
      <c r="AL95" s="230"/>
      <c r="AM95" s="234" t="s">
        <v>336</v>
      </c>
      <c r="AN95" s="234"/>
      <c r="AO95" s="234"/>
      <c r="AP95" s="234"/>
      <c r="AQ95" s="144" t="s">
        <v>185</v>
      </c>
      <c r="AR95" s="115"/>
      <c r="AS95" s="115"/>
      <c r="AT95" s="116"/>
      <c r="AU95" s="532" t="s">
        <v>133</v>
      </c>
      <c r="AV95" s="532"/>
      <c r="AW95" s="532"/>
      <c r="AX95" s="533"/>
      <c r="AY95" s="10"/>
      <c r="AZ95" s="10"/>
      <c r="BA95" s="10"/>
      <c r="BB95" s="10"/>
      <c r="BC95" s="10"/>
      <c r="BD95" s="10"/>
      <c r="BE95" s="10"/>
      <c r="BF95" s="10"/>
      <c r="BG95" s="10"/>
      <c r="BH95" s="10"/>
    </row>
    <row r="96" spans="1:60" ht="18.75" hidden="1" customHeight="1" x14ac:dyDescent="0.15">
      <c r="A96" s="861"/>
      <c r="B96" s="427"/>
      <c r="C96" s="427"/>
      <c r="D96" s="427"/>
      <c r="E96" s="427"/>
      <c r="F96" s="428"/>
      <c r="G96" s="412"/>
      <c r="H96" s="394"/>
      <c r="I96" s="394"/>
      <c r="J96" s="394"/>
      <c r="K96" s="394"/>
      <c r="L96" s="394"/>
      <c r="M96" s="394"/>
      <c r="N96" s="394"/>
      <c r="O96" s="413"/>
      <c r="P96" s="434"/>
      <c r="Q96" s="394"/>
      <c r="R96" s="394"/>
      <c r="S96" s="394"/>
      <c r="T96" s="394"/>
      <c r="U96" s="394"/>
      <c r="V96" s="394"/>
      <c r="W96" s="394"/>
      <c r="X96" s="413"/>
      <c r="Y96" s="149"/>
      <c r="Z96" s="150"/>
      <c r="AA96" s="151"/>
      <c r="AB96" s="231"/>
      <c r="AC96" s="232"/>
      <c r="AD96" s="233"/>
      <c r="AE96" s="231"/>
      <c r="AF96" s="232"/>
      <c r="AG96" s="232"/>
      <c r="AH96" s="233"/>
      <c r="AI96" s="231"/>
      <c r="AJ96" s="232"/>
      <c r="AK96" s="232"/>
      <c r="AL96" s="233"/>
      <c r="AM96" s="235"/>
      <c r="AN96" s="235"/>
      <c r="AO96" s="235"/>
      <c r="AP96" s="235"/>
      <c r="AQ96" s="183"/>
      <c r="AR96" s="184"/>
      <c r="AS96" s="118" t="s">
        <v>186</v>
      </c>
      <c r="AT96" s="119"/>
      <c r="AU96" s="184"/>
      <c r="AV96" s="184"/>
      <c r="AW96" s="394" t="s">
        <v>177</v>
      </c>
      <c r="AX96" s="395"/>
    </row>
    <row r="97" spans="1:60" ht="23.25" hidden="1" customHeight="1" x14ac:dyDescent="0.15">
      <c r="A97" s="861"/>
      <c r="B97" s="427"/>
      <c r="C97" s="427"/>
      <c r="D97" s="427"/>
      <c r="E97" s="427"/>
      <c r="F97" s="428"/>
      <c r="G97" s="89"/>
      <c r="H97" s="90"/>
      <c r="I97" s="90"/>
      <c r="J97" s="90"/>
      <c r="K97" s="90"/>
      <c r="L97" s="90"/>
      <c r="M97" s="90"/>
      <c r="N97" s="90"/>
      <c r="O97" s="91"/>
      <c r="P97" s="90"/>
      <c r="Q97" s="513"/>
      <c r="R97" s="513"/>
      <c r="S97" s="513"/>
      <c r="T97" s="513"/>
      <c r="U97" s="513"/>
      <c r="V97" s="513"/>
      <c r="W97" s="513"/>
      <c r="X97" s="514"/>
      <c r="Y97" s="557" t="s">
        <v>61</v>
      </c>
      <c r="Z97" s="558"/>
      <c r="AA97" s="559"/>
      <c r="AB97" s="467"/>
      <c r="AC97" s="468"/>
      <c r="AD97" s="46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61"/>
      <c r="B98" s="427"/>
      <c r="C98" s="427"/>
      <c r="D98" s="427"/>
      <c r="E98" s="427"/>
      <c r="F98" s="428"/>
      <c r="G98" s="92"/>
      <c r="H98" s="93"/>
      <c r="I98" s="93"/>
      <c r="J98" s="93"/>
      <c r="K98" s="93"/>
      <c r="L98" s="93"/>
      <c r="M98" s="93"/>
      <c r="N98" s="93"/>
      <c r="O98" s="94"/>
      <c r="P98" s="515"/>
      <c r="Q98" s="515"/>
      <c r="R98" s="515"/>
      <c r="S98" s="515"/>
      <c r="T98" s="515"/>
      <c r="U98" s="515"/>
      <c r="V98" s="515"/>
      <c r="W98" s="515"/>
      <c r="X98" s="516"/>
      <c r="Y98" s="457" t="s">
        <v>53</v>
      </c>
      <c r="Z98" s="458"/>
      <c r="AA98" s="459"/>
      <c r="AB98" s="461"/>
      <c r="AC98" s="462"/>
      <c r="AD98" s="46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62"/>
      <c r="B99" s="429"/>
      <c r="C99" s="429"/>
      <c r="D99" s="429"/>
      <c r="E99" s="429"/>
      <c r="F99" s="430"/>
      <c r="G99" s="576"/>
      <c r="H99" s="200"/>
      <c r="I99" s="200"/>
      <c r="J99" s="200"/>
      <c r="K99" s="200"/>
      <c r="L99" s="200"/>
      <c r="M99" s="200"/>
      <c r="N99" s="200"/>
      <c r="O99" s="577"/>
      <c r="P99" s="517"/>
      <c r="Q99" s="517"/>
      <c r="R99" s="517"/>
      <c r="S99" s="517"/>
      <c r="T99" s="517"/>
      <c r="U99" s="517"/>
      <c r="V99" s="517"/>
      <c r="W99" s="517"/>
      <c r="X99" s="518"/>
      <c r="Y99" s="891" t="s">
        <v>13</v>
      </c>
      <c r="Z99" s="892"/>
      <c r="AA99" s="893"/>
      <c r="AB99" s="888" t="s">
        <v>14</v>
      </c>
      <c r="AC99" s="889"/>
      <c r="AD99" s="890"/>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271</v>
      </c>
      <c r="B100" s="501"/>
      <c r="C100" s="501"/>
      <c r="D100" s="501"/>
      <c r="E100" s="501"/>
      <c r="F100" s="502"/>
      <c r="G100" s="503" t="s">
        <v>59</v>
      </c>
      <c r="H100" s="503"/>
      <c r="I100" s="503"/>
      <c r="J100" s="503"/>
      <c r="K100" s="503"/>
      <c r="L100" s="503"/>
      <c r="M100" s="503"/>
      <c r="N100" s="503"/>
      <c r="O100" s="503"/>
      <c r="P100" s="503"/>
      <c r="Q100" s="503"/>
      <c r="R100" s="503"/>
      <c r="S100" s="503"/>
      <c r="T100" s="503"/>
      <c r="U100" s="503"/>
      <c r="V100" s="503"/>
      <c r="W100" s="503"/>
      <c r="X100" s="504"/>
      <c r="Y100" s="850"/>
      <c r="Z100" s="851"/>
      <c r="AA100" s="852"/>
      <c r="AB100" s="480" t="s">
        <v>11</v>
      </c>
      <c r="AC100" s="480"/>
      <c r="AD100" s="480"/>
      <c r="AE100" s="538" t="s">
        <v>309</v>
      </c>
      <c r="AF100" s="539"/>
      <c r="AG100" s="539"/>
      <c r="AH100" s="540"/>
      <c r="AI100" s="538" t="s">
        <v>329</v>
      </c>
      <c r="AJ100" s="539"/>
      <c r="AK100" s="539"/>
      <c r="AL100" s="540"/>
      <c r="AM100" s="538" t="s">
        <v>336</v>
      </c>
      <c r="AN100" s="539"/>
      <c r="AO100" s="539"/>
      <c r="AP100" s="540"/>
      <c r="AQ100" s="304" t="s">
        <v>349</v>
      </c>
      <c r="AR100" s="305"/>
      <c r="AS100" s="305"/>
      <c r="AT100" s="306"/>
      <c r="AU100" s="304" t="s">
        <v>350</v>
      </c>
      <c r="AV100" s="305"/>
      <c r="AW100" s="305"/>
      <c r="AX100" s="307"/>
    </row>
    <row r="101" spans="1:60" ht="23.25" customHeight="1" x14ac:dyDescent="0.15">
      <c r="A101" s="421"/>
      <c r="B101" s="422"/>
      <c r="C101" s="422"/>
      <c r="D101" s="422"/>
      <c r="E101" s="422"/>
      <c r="F101" s="423"/>
      <c r="G101" s="90" t="s">
        <v>546</v>
      </c>
      <c r="H101" s="90"/>
      <c r="I101" s="90"/>
      <c r="J101" s="90"/>
      <c r="K101" s="90"/>
      <c r="L101" s="90"/>
      <c r="M101" s="90"/>
      <c r="N101" s="90"/>
      <c r="O101" s="90"/>
      <c r="P101" s="90"/>
      <c r="Q101" s="90"/>
      <c r="R101" s="90"/>
      <c r="S101" s="90"/>
      <c r="T101" s="90"/>
      <c r="U101" s="90"/>
      <c r="V101" s="90"/>
      <c r="W101" s="90"/>
      <c r="X101" s="91"/>
      <c r="Y101" s="541" t="s">
        <v>54</v>
      </c>
      <c r="Z101" s="542"/>
      <c r="AA101" s="543"/>
      <c r="AB101" s="460" t="s">
        <v>547</v>
      </c>
      <c r="AC101" s="460"/>
      <c r="AD101" s="460"/>
      <c r="AE101" s="202">
        <v>39651</v>
      </c>
      <c r="AF101" s="203"/>
      <c r="AG101" s="203"/>
      <c r="AH101" s="204"/>
      <c r="AI101" s="202">
        <v>43128</v>
      </c>
      <c r="AJ101" s="203"/>
      <c r="AK101" s="203"/>
      <c r="AL101" s="204"/>
      <c r="AM101" s="202">
        <v>38542</v>
      </c>
      <c r="AN101" s="203"/>
      <c r="AO101" s="203"/>
      <c r="AP101" s="204"/>
      <c r="AQ101" s="202" t="s">
        <v>542</v>
      </c>
      <c r="AR101" s="203"/>
      <c r="AS101" s="203"/>
      <c r="AT101" s="204"/>
      <c r="AU101" s="202" t="s">
        <v>549</v>
      </c>
      <c r="AV101" s="203"/>
      <c r="AW101" s="203"/>
      <c r="AX101" s="204"/>
    </row>
    <row r="102" spans="1:60" ht="23.25" customHeight="1" x14ac:dyDescent="0.15">
      <c r="A102" s="424"/>
      <c r="B102" s="425"/>
      <c r="C102" s="425"/>
      <c r="D102" s="425"/>
      <c r="E102" s="425"/>
      <c r="F102" s="426"/>
      <c r="G102" s="96"/>
      <c r="H102" s="96"/>
      <c r="I102" s="96"/>
      <c r="J102" s="96"/>
      <c r="K102" s="96"/>
      <c r="L102" s="96"/>
      <c r="M102" s="96"/>
      <c r="N102" s="96"/>
      <c r="O102" s="96"/>
      <c r="P102" s="96"/>
      <c r="Q102" s="96"/>
      <c r="R102" s="96"/>
      <c r="S102" s="96"/>
      <c r="T102" s="96"/>
      <c r="U102" s="96"/>
      <c r="V102" s="96"/>
      <c r="W102" s="96"/>
      <c r="X102" s="97"/>
      <c r="Y102" s="444" t="s">
        <v>55</v>
      </c>
      <c r="Z102" s="445"/>
      <c r="AA102" s="446"/>
      <c r="AB102" s="460" t="s">
        <v>548</v>
      </c>
      <c r="AC102" s="460"/>
      <c r="AD102" s="460"/>
      <c r="AE102" s="417">
        <v>38532</v>
      </c>
      <c r="AF102" s="417"/>
      <c r="AG102" s="417"/>
      <c r="AH102" s="417"/>
      <c r="AI102" s="417">
        <v>37216</v>
      </c>
      <c r="AJ102" s="417"/>
      <c r="AK102" s="417"/>
      <c r="AL102" s="417"/>
      <c r="AM102" s="417">
        <v>35750</v>
      </c>
      <c r="AN102" s="417"/>
      <c r="AO102" s="417"/>
      <c r="AP102" s="417"/>
      <c r="AQ102" s="257">
        <v>29985</v>
      </c>
      <c r="AR102" s="258"/>
      <c r="AS102" s="258"/>
      <c r="AT102" s="303"/>
      <c r="AU102" s="257">
        <v>30685</v>
      </c>
      <c r="AV102" s="258"/>
      <c r="AW102" s="258"/>
      <c r="AX102" s="303"/>
    </row>
    <row r="103" spans="1:60" ht="31.5" hidden="1" customHeight="1" x14ac:dyDescent="0.15">
      <c r="A103" s="418" t="s">
        <v>271</v>
      </c>
      <c r="B103" s="419"/>
      <c r="C103" s="419"/>
      <c r="D103" s="419"/>
      <c r="E103" s="419"/>
      <c r="F103" s="420"/>
      <c r="G103" s="458" t="s">
        <v>59</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309</v>
      </c>
      <c r="AF103" s="415"/>
      <c r="AG103" s="415"/>
      <c r="AH103" s="416"/>
      <c r="AI103" s="414" t="s">
        <v>307</v>
      </c>
      <c r="AJ103" s="415"/>
      <c r="AK103" s="415"/>
      <c r="AL103" s="416"/>
      <c r="AM103" s="414" t="s">
        <v>336</v>
      </c>
      <c r="AN103" s="415"/>
      <c r="AO103" s="415"/>
      <c r="AP103" s="416"/>
      <c r="AQ103" s="268" t="s">
        <v>349</v>
      </c>
      <c r="AR103" s="269"/>
      <c r="AS103" s="269"/>
      <c r="AT103" s="308"/>
      <c r="AU103" s="268" t="s">
        <v>350</v>
      </c>
      <c r="AV103" s="269"/>
      <c r="AW103" s="269"/>
      <c r="AX103" s="270"/>
    </row>
    <row r="104" spans="1:60" ht="23.25" hidden="1" customHeight="1" x14ac:dyDescent="0.15">
      <c r="A104" s="421"/>
      <c r="B104" s="422"/>
      <c r="C104" s="422"/>
      <c r="D104" s="422"/>
      <c r="E104" s="422"/>
      <c r="F104" s="423"/>
      <c r="G104" s="90"/>
      <c r="H104" s="90"/>
      <c r="I104" s="90"/>
      <c r="J104" s="90"/>
      <c r="K104" s="90"/>
      <c r="L104" s="90"/>
      <c r="M104" s="90"/>
      <c r="N104" s="90"/>
      <c r="O104" s="90"/>
      <c r="P104" s="90"/>
      <c r="Q104" s="90"/>
      <c r="R104" s="90"/>
      <c r="S104" s="90"/>
      <c r="T104" s="90"/>
      <c r="U104" s="90"/>
      <c r="V104" s="90"/>
      <c r="W104" s="90"/>
      <c r="X104" s="91"/>
      <c r="Y104" s="464" t="s">
        <v>54</v>
      </c>
      <c r="Z104" s="465"/>
      <c r="AA104" s="466"/>
      <c r="AB104" s="544"/>
      <c r="AC104" s="545"/>
      <c r="AD104" s="54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24"/>
      <c r="B105" s="425"/>
      <c r="C105" s="425"/>
      <c r="D105" s="425"/>
      <c r="E105" s="425"/>
      <c r="F105" s="426"/>
      <c r="G105" s="96"/>
      <c r="H105" s="96"/>
      <c r="I105" s="96"/>
      <c r="J105" s="96"/>
      <c r="K105" s="96"/>
      <c r="L105" s="96"/>
      <c r="M105" s="96"/>
      <c r="N105" s="96"/>
      <c r="O105" s="96"/>
      <c r="P105" s="96"/>
      <c r="Q105" s="96"/>
      <c r="R105" s="96"/>
      <c r="S105" s="96"/>
      <c r="T105" s="96"/>
      <c r="U105" s="96"/>
      <c r="V105" s="96"/>
      <c r="W105" s="96"/>
      <c r="X105" s="97"/>
      <c r="Y105" s="444" t="s">
        <v>55</v>
      </c>
      <c r="Z105" s="547"/>
      <c r="AA105" s="548"/>
      <c r="AB105" s="467"/>
      <c r="AC105" s="468"/>
      <c r="AD105" s="469"/>
      <c r="AE105" s="417"/>
      <c r="AF105" s="417"/>
      <c r="AG105" s="417"/>
      <c r="AH105" s="417"/>
      <c r="AI105" s="417"/>
      <c r="AJ105" s="417"/>
      <c r="AK105" s="417"/>
      <c r="AL105" s="417"/>
      <c r="AM105" s="417"/>
      <c r="AN105" s="417"/>
      <c r="AO105" s="417"/>
      <c r="AP105" s="417"/>
      <c r="AQ105" s="202"/>
      <c r="AR105" s="203"/>
      <c r="AS105" s="203"/>
      <c r="AT105" s="204"/>
      <c r="AU105" s="257"/>
      <c r="AV105" s="258"/>
      <c r="AW105" s="258"/>
      <c r="AX105" s="303"/>
    </row>
    <row r="106" spans="1:60" ht="31.5" hidden="1" customHeight="1" x14ac:dyDescent="0.15">
      <c r="A106" s="418" t="s">
        <v>271</v>
      </c>
      <c r="B106" s="419"/>
      <c r="C106" s="419"/>
      <c r="D106" s="419"/>
      <c r="E106" s="419"/>
      <c r="F106" s="420"/>
      <c r="G106" s="458" t="s">
        <v>59</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309</v>
      </c>
      <c r="AF106" s="415"/>
      <c r="AG106" s="415"/>
      <c r="AH106" s="416"/>
      <c r="AI106" s="414" t="s">
        <v>307</v>
      </c>
      <c r="AJ106" s="415"/>
      <c r="AK106" s="415"/>
      <c r="AL106" s="416"/>
      <c r="AM106" s="414" t="s">
        <v>336</v>
      </c>
      <c r="AN106" s="415"/>
      <c r="AO106" s="415"/>
      <c r="AP106" s="416"/>
      <c r="AQ106" s="268" t="s">
        <v>349</v>
      </c>
      <c r="AR106" s="269"/>
      <c r="AS106" s="269"/>
      <c r="AT106" s="308"/>
      <c r="AU106" s="268" t="s">
        <v>350</v>
      </c>
      <c r="AV106" s="269"/>
      <c r="AW106" s="269"/>
      <c r="AX106" s="270"/>
    </row>
    <row r="107" spans="1:60" ht="23.25" hidden="1" customHeight="1" x14ac:dyDescent="0.15">
      <c r="A107" s="421"/>
      <c r="B107" s="422"/>
      <c r="C107" s="422"/>
      <c r="D107" s="422"/>
      <c r="E107" s="422"/>
      <c r="F107" s="423"/>
      <c r="G107" s="90"/>
      <c r="H107" s="90"/>
      <c r="I107" s="90"/>
      <c r="J107" s="90"/>
      <c r="K107" s="90"/>
      <c r="L107" s="90"/>
      <c r="M107" s="90"/>
      <c r="N107" s="90"/>
      <c r="O107" s="90"/>
      <c r="P107" s="90"/>
      <c r="Q107" s="90"/>
      <c r="R107" s="90"/>
      <c r="S107" s="90"/>
      <c r="T107" s="90"/>
      <c r="U107" s="90"/>
      <c r="V107" s="90"/>
      <c r="W107" s="90"/>
      <c r="X107" s="91"/>
      <c r="Y107" s="464" t="s">
        <v>54</v>
      </c>
      <c r="Z107" s="465"/>
      <c r="AA107" s="466"/>
      <c r="AB107" s="544"/>
      <c r="AC107" s="545"/>
      <c r="AD107" s="546"/>
      <c r="AE107" s="417"/>
      <c r="AF107" s="417"/>
      <c r="AG107" s="417"/>
      <c r="AH107" s="417"/>
      <c r="AI107" s="417"/>
      <c r="AJ107" s="417"/>
      <c r="AK107" s="417"/>
      <c r="AL107" s="417"/>
      <c r="AM107" s="417"/>
      <c r="AN107" s="417"/>
      <c r="AO107" s="417"/>
      <c r="AP107" s="417"/>
      <c r="AQ107" s="202"/>
      <c r="AR107" s="203"/>
      <c r="AS107" s="203"/>
      <c r="AT107" s="204"/>
      <c r="AU107" s="202"/>
      <c r="AV107" s="203"/>
      <c r="AW107" s="203"/>
      <c r="AX107" s="204"/>
    </row>
    <row r="108" spans="1:60" ht="23.25" hidden="1" customHeight="1" x14ac:dyDescent="0.15">
      <c r="A108" s="424"/>
      <c r="B108" s="425"/>
      <c r="C108" s="425"/>
      <c r="D108" s="425"/>
      <c r="E108" s="425"/>
      <c r="F108" s="426"/>
      <c r="G108" s="96"/>
      <c r="H108" s="96"/>
      <c r="I108" s="96"/>
      <c r="J108" s="96"/>
      <c r="K108" s="96"/>
      <c r="L108" s="96"/>
      <c r="M108" s="96"/>
      <c r="N108" s="96"/>
      <c r="O108" s="96"/>
      <c r="P108" s="96"/>
      <c r="Q108" s="96"/>
      <c r="R108" s="96"/>
      <c r="S108" s="96"/>
      <c r="T108" s="96"/>
      <c r="U108" s="96"/>
      <c r="V108" s="96"/>
      <c r="W108" s="96"/>
      <c r="X108" s="97"/>
      <c r="Y108" s="444" t="s">
        <v>55</v>
      </c>
      <c r="Z108" s="547"/>
      <c r="AA108" s="548"/>
      <c r="AB108" s="467"/>
      <c r="AC108" s="468"/>
      <c r="AD108" s="469"/>
      <c r="AE108" s="417"/>
      <c r="AF108" s="417"/>
      <c r="AG108" s="417"/>
      <c r="AH108" s="417"/>
      <c r="AI108" s="417"/>
      <c r="AJ108" s="417"/>
      <c r="AK108" s="417"/>
      <c r="AL108" s="417"/>
      <c r="AM108" s="417"/>
      <c r="AN108" s="417"/>
      <c r="AO108" s="417"/>
      <c r="AP108" s="417"/>
      <c r="AQ108" s="202"/>
      <c r="AR108" s="203"/>
      <c r="AS108" s="203"/>
      <c r="AT108" s="204"/>
      <c r="AU108" s="257"/>
      <c r="AV108" s="258"/>
      <c r="AW108" s="258"/>
      <c r="AX108" s="303"/>
    </row>
    <row r="109" spans="1:60" ht="31.5" hidden="1" customHeight="1" x14ac:dyDescent="0.15">
      <c r="A109" s="418" t="s">
        <v>271</v>
      </c>
      <c r="B109" s="419"/>
      <c r="C109" s="419"/>
      <c r="D109" s="419"/>
      <c r="E109" s="419"/>
      <c r="F109" s="420"/>
      <c r="G109" s="458" t="s">
        <v>59</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309</v>
      </c>
      <c r="AF109" s="415"/>
      <c r="AG109" s="415"/>
      <c r="AH109" s="416"/>
      <c r="AI109" s="414" t="s">
        <v>307</v>
      </c>
      <c r="AJ109" s="415"/>
      <c r="AK109" s="415"/>
      <c r="AL109" s="416"/>
      <c r="AM109" s="414" t="s">
        <v>336</v>
      </c>
      <c r="AN109" s="415"/>
      <c r="AO109" s="415"/>
      <c r="AP109" s="416"/>
      <c r="AQ109" s="268" t="s">
        <v>349</v>
      </c>
      <c r="AR109" s="269"/>
      <c r="AS109" s="269"/>
      <c r="AT109" s="308"/>
      <c r="AU109" s="268" t="s">
        <v>350</v>
      </c>
      <c r="AV109" s="269"/>
      <c r="AW109" s="269"/>
      <c r="AX109" s="270"/>
    </row>
    <row r="110" spans="1:60" ht="23.25" hidden="1" customHeight="1" x14ac:dyDescent="0.15">
      <c r="A110" s="421"/>
      <c r="B110" s="422"/>
      <c r="C110" s="422"/>
      <c r="D110" s="422"/>
      <c r="E110" s="422"/>
      <c r="F110" s="423"/>
      <c r="G110" s="90"/>
      <c r="H110" s="90"/>
      <c r="I110" s="90"/>
      <c r="J110" s="90"/>
      <c r="K110" s="90"/>
      <c r="L110" s="90"/>
      <c r="M110" s="90"/>
      <c r="N110" s="90"/>
      <c r="O110" s="90"/>
      <c r="P110" s="90"/>
      <c r="Q110" s="90"/>
      <c r="R110" s="90"/>
      <c r="S110" s="90"/>
      <c r="T110" s="90"/>
      <c r="U110" s="90"/>
      <c r="V110" s="90"/>
      <c r="W110" s="90"/>
      <c r="X110" s="91"/>
      <c r="Y110" s="464" t="s">
        <v>54</v>
      </c>
      <c r="Z110" s="465"/>
      <c r="AA110" s="466"/>
      <c r="AB110" s="544"/>
      <c r="AC110" s="545"/>
      <c r="AD110" s="546"/>
      <c r="AE110" s="417"/>
      <c r="AF110" s="417"/>
      <c r="AG110" s="417"/>
      <c r="AH110" s="417"/>
      <c r="AI110" s="417"/>
      <c r="AJ110" s="417"/>
      <c r="AK110" s="417"/>
      <c r="AL110" s="417"/>
      <c r="AM110" s="417"/>
      <c r="AN110" s="417"/>
      <c r="AO110" s="417"/>
      <c r="AP110" s="417"/>
      <c r="AQ110" s="202"/>
      <c r="AR110" s="203"/>
      <c r="AS110" s="203"/>
      <c r="AT110" s="204"/>
      <c r="AU110" s="202"/>
      <c r="AV110" s="203"/>
      <c r="AW110" s="203"/>
      <c r="AX110" s="204"/>
    </row>
    <row r="111" spans="1:60" ht="23.25" hidden="1" customHeight="1" x14ac:dyDescent="0.15">
      <c r="A111" s="424"/>
      <c r="B111" s="425"/>
      <c r="C111" s="425"/>
      <c r="D111" s="425"/>
      <c r="E111" s="425"/>
      <c r="F111" s="426"/>
      <c r="G111" s="96"/>
      <c r="H111" s="96"/>
      <c r="I111" s="96"/>
      <c r="J111" s="96"/>
      <c r="K111" s="96"/>
      <c r="L111" s="96"/>
      <c r="M111" s="96"/>
      <c r="N111" s="96"/>
      <c r="O111" s="96"/>
      <c r="P111" s="96"/>
      <c r="Q111" s="96"/>
      <c r="R111" s="96"/>
      <c r="S111" s="96"/>
      <c r="T111" s="96"/>
      <c r="U111" s="96"/>
      <c r="V111" s="96"/>
      <c r="W111" s="96"/>
      <c r="X111" s="97"/>
      <c r="Y111" s="444" t="s">
        <v>55</v>
      </c>
      <c r="Z111" s="547"/>
      <c r="AA111" s="548"/>
      <c r="AB111" s="467"/>
      <c r="AC111" s="468"/>
      <c r="AD111" s="469"/>
      <c r="AE111" s="417"/>
      <c r="AF111" s="417"/>
      <c r="AG111" s="417"/>
      <c r="AH111" s="417"/>
      <c r="AI111" s="417"/>
      <c r="AJ111" s="417"/>
      <c r="AK111" s="417"/>
      <c r="AL111" s="417"/>
      <c r="AM111" s="417"/>
      <c r="AN111" s="417"/>
      <c r="AO111" s="417"/>
      <c r="AP111" s="417"/>
      <c r="AQ111" s="202"/>
      <c r="AR111" s="203"/>
      <c r="AS111" s="203"/>
      <c r="AT111" s="204"/>
      <c r="AU111" s="257"/>
      <c r="AV111" s="258"/>
      <c r="AW111" s="258"/>
      <c r="AX111" s="303"/>
    </row>
    <row r="112" spans="1:60" ht="31.5" hidden="1" customHeight="1" x14ac:dyDescent="0.15">
      <c r="A112" s="418" t="s">
        <v>271</v>
      </c>
      <c r="B112" s="419"/>
      <c r="C112" s="419"/>
      <c r="D112" s="419"/>
      <c r="E112" s="419"/>
      <c r="F112" s="420"/>
      <c r="G112" s="458" t="s">
        <v>59</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309</v>
      </c>
      <c r="AF112" s="415"/>
      <c r="AG112" s="415"/>
      <c r="AH112" s="416"/>
      <c r="AI112" s="414" t="s">
        <v>307</v>
      </c>
      <c r="AJ112" s="415"/>
      <c r="AK112" s="415"/>
      <c r="AL112" s="416"/>
      <c r="AM112" s="414" t="s">
        <v>336</v>
      </c>
      <c r="AN112" s="415"/>
      <c r="AO112" s="415"/>
      <c r="AP112" s="416"/>
      <c r="AQ112" s="268" t="s">
        <v>349</v>
      </c>
      <c r="AR112" s="269"/>
      <c r="AS112" s="269"/>
      <c r="AT112" s="308"/>
      <c r="AU112" s="268" t="s">
        <v>350</v>
      </c>
      <c r="AV112" s="269"/>
      <c r="AW112" s="269"/>
      <c r="AX112" s="270"/>
    </row>
    <row r="113" spans="1:50" ht="23.25" hidden="1" customHeight="1" x14ac:dyDescent="0.15">
      <c r="A113" s="421"/>
      <c r="B113" s="422"/>
      <c r="C113" s="422"/>
      <c r="D113" s="422"/>
      <c r="E113" s="422"/>
      <c r="F113" s="423"/>
      <c r="G113" s="90"/>
      <c r="H113" s="90"/>
      <c r="I113" s="90"/>
      <c r="J113" s="90"/>
      <c r="K113" s="90"/>
      <c r="L113" s="90"/>
      <c r="M113" s="90"/>
      <c r="N113" s="90"/>
      <c r="O113" s="90"/>
      <c r="P113" s="90"/>
      <c r="Q113" s="90"/>
      <c r="R113" s="90"/>
      <c r="S113" s="90"/>
      <c r="T113" s="90"/>
      <c r="U113" s="90"/>
      <c r="V113" s="90"/>
      <c r="W113" s="90"/>
      <c r="X113" s="91"/>
      <c r="Y113" s="464" t="s">
        <v>54</v>
      </c>
      <c r="Z113" s="465"/>
      <c r="AA113" s="466"/>
      <c r="AB113" s="544"/>
      <c r="AC113" s="545"/>
      <c r="AD113" s="546"/>
      <c r="AE113" s="417"/>
      <c r="AF113" s="417"/>
      <c r="AG113" s="417"/>
      <c r="AH113" s="417"/>
      <c r="AI113" s="417"/>
      <c r="AJ113" s="417"/>
      <c r="AK113" s="417"/>
      <c r="AL113" s="417"/>
      <c r="AM113" s="417"/>
      <c r="AN113" s="417"/>
      <c r="AO113" s="417"/>
      <c r="AP113" s="417"/>
      <c r="AQ113" s="202"/>
      <c r="AR113" s="203"/>
      <c r="AS113" s="203"/>
      <c r="AT113" s="204"/>
      <c r="AU113" s="202"/>
      <c r="AV113" s="203"/>
      <c r="AW113" s="203"/>
      <c r="AX113" s="204"/>
    </row>
    <row r="114" spans="1:50" ht="23.25" hidden="1" customHeight="1" x14ac:dyDescent="0.15">
      <c r="A114" s="424"/>
      <c r="B114" s="425"/>
      <c r="C114" s="425"/>
      <c r="D114" s="425"/>
      <c r="E114" s="425"/>
      <c r="F114" s="426"/>
      <c r="G114" s="96"/>
      <c r="H114" s="96"/>
      <c r="I114" s="96"/>
      <c r="J114" s="96"/>
      <c r="K114" s="96"/>
      <c r="L114" s="96"/>
      <c r="M114" s="96"/>
      <c r="N114" s="96"/>
      <c r="O114" s="96"/>
      <c r="P114" s="96"/>
      <c r="Q114" s="96"/>
      <c r="R114" s="96"/>
      <c r="S114" s="96"/>
      <c r="T114" s="96"/>
      <c r="U114" s="96"/>
      <c r="V114" s="96"/>
      <c r="W114" s="96"/>
      <c r="X114" s="97"/>
      <c r="Y114" s="444" t="s">
        <v>55</v>
      </c>
      <c r="Z114" s="547"/>
      <c r="AA114" s="548"/>
      <c r="AB114" s="467"/>
      <c r="AC114" s="468"/>
      <c r="AD114" s="469"/>
      <c r="AE114" s="417"/>
      <c r="AF114" s="417"/>
      <c r="AG114" s="417"/>
      <c r="AH114" s="417"/>
      <c r="AI114" s="417"/>
      <c r="AJ114" s="417"/>
      <c r="AK114" s="417"/>
      <c r="AL114" s="417"/>
      <c r="AM114" s="417"/>
      <c r="AN114" s="417"/>
      <c r="AO114" s="417"/>
      <c r="AP114" s="417"/>
      <c r="AQ114" s="202"/>
      <c r="AR114" s="203"/>
      <c r="AS114" s="203"/>
      <c r="AT114" s="204"/>
      <c r="AU114" s="202"/>
      <c r="AV114" s="203"/>
      <c r="AW114" s="203"/>
      <c r="AX114" s="204"/>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309</v>
      </c>
      <c r="AF115" s="415"/>
      <c r="AG115" s="415"/>
      <c r="AH115" s="416"/>
      <c r="AI115" s="414" t="s">
        <v>307</v>
      </c>
      <c r="AJ115" s="415"/>
      <c r="AK115" s="415"/>
      <c r="AL115" s="416"/>
      <c r="AM115" s="414" t="s">
        <v>336</v>
      </c>
      <c r="AN115" s="415"/>
      <c r="AO115" s="415"/>
      <c r="AP115" s="416"/>
      <c r="AQ115" s="587" t="s">
        <v>351</v>
      </c>
      <c r="AR115" s="588"/>
      <c r="AS115" s="588"/>
      <c r="AT115" s="588"/>
      <c r="AU115" s="588"/>
      <c r="AV115" s="588"/>
      <c r="AW115" s="588"/>
      <c r="AX115" s="589"/>
    </row>
    <row r="116" spans="1:50" ht="23.25" customHeight="1" x14ac:dyDescent="0.15">
      <c r="A116" s="438"/>
      <c r="B116" s="439"/>
      <c r="C116" s="439"/>
      <c r="D116" s="439"/>
      <c r="E116" s="439"/>
      <c r="F116" s="440"/>
      <c r="G116" s="389" t="s">
        <v>692</v>
      </c>
      <c r="H116" s="389"/>
      <c r="I116" s="389"/>
      <c r="J116" s="389"/>
      <c r="K116" s="389"/>
      <c r="L116" s="389"/>
      <c r="M116" s="389"/>
      <c r="N116" s="389"/>
      <c r="O116" s="389"/>
      <c r="P116" s="389"/>
      <c r="Q116" s="389"/>
      <c r="R116" s="389"/>
      <c r="S116" s="389"/>
      <c r="T116" s="389"/>
      <c r="U116" s="389"/>
      <c r="V116" s="389"/>
      <c r="W116" s="389"/>
      <c r="X116" s="389"/>
      <c r="Y116" s="454" t="s">
        <v>15</v>
      </c>
      <c r="Z116" s="455"/>
      <c r="AA116" s="456"/>
      <c r="AB116" s="461" t="s">
        <v>691</v>
      </c>
      <c r="AC116" s="462"/>
      <c r="AD116" s="463"/>
      <c r="AE116" s="417">
        <v>12.3</v>
      </c>
      <c r="AF116" s="417"/>
      <c r="AG116" s="417"/>
      <c r="AH116" s="417"/>
      <c r="AI116" s="417">
        <v>10.6</v>
      </c>
      <c r="AJ116" s="417"/>
      <c r="AK116" s="417"/>
      <c r="AL116" s="417"/>
      <c r="AM116" s="417">
        <v>11.6</v>
      </c>
      <c r="AN116" s="417"/>
      <c r="AO116" s="417"/>
      <c r="AP116" s="417"/>
      <c r="AQ116" s="202">
        <v>14.9</v>
      </c>
      <c r="AR116" s="203"/>
      <c r="AS116" s="203"/>
      <c r="AT116" s="203"/>
      <c r="AU116" s="203"/>
      <c r="AV116" s="203"/>
      <c r="AW116" s="203"/>
      <c r="AX116" s="205"/>
    </row>
    <row r="117" spans="1:50" ht="46.5" customHeight="1" thickBot="1" x14ac:dyDescent="0.2">
      <c r="A117" s="441"/>
      <c r="B117" s="442"/>
      <c r="C117" s="442"/>
      <c r="D117" s="442"/>
      <c r="E117" s="442"/>
      <c r="F117" s="443"/>
      <c r="G117" s="390"/>
      <c r="H117" s="390"/>
      <c r="I117" s="390"/>
      <c r="J117" s="390"/>
      <c r="K117" s="390"/>
      <c r="L117" s="390"/>
      <c r="M117" s="390"/>
      <c r="N117" s="390"/>
      <c r="O117" s="390"/>
      <c r="P117" s="390"/>
      <c r="Q117" s="390"/>
      <c r="R117" s="390"/>
      <c r="S117" s="390"/>
      <c r="T117" s="390"/>
      <c r="U117" s="390"/>
      <c r="V117" s="390"/>
      <c r="W117" s="390"/>
      <c r="X117" s="390"/>
      <c r="Y117" s="470" t="s">
        <v>48</v>
      </c>
      <c r="Z117" s="445"/>
      <c r="AA117" s="446"/>
      <c r="AB117" s="471" t="s">
        <v>691</v>
      </c>
      <c r="AC117" s="472"/>
      <c r="AD117" s="473"/>
      <c r="AE117" s="550" t="s">
        <v>695</v>
      </c>
      <c r="AF117" s="550"/>
      <c r="AG117" s="550"/>
      <c r="AH117" s="550"/>
      <c r="AI117" s="550" t="s">
        <v>694</v>
      </c>
      <c r="AJ117" s="550"/>
      <c r="AK117" s="550"/>
      <c r="AL117" s="550"/>
      <c r="AM117" s="550" t="s">
        <v>693</v>
      </c>
      <c r="AN117" s="550"/>
      <c r="AO117" s="550"/>
      <c r="AP117" s="550"/>
      <c r="AQ117" s="550" t="s">
        <v>697</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309</v>
      </c>
      <c r="AF118" s="415"/>
      <c r="AG118" s="415"/>
      <c r="AH118" s="416"/>
      <c r="AI118" s="414" t="s">
        <v>307</v>
      </c>
      <c r="AJ118" s="415"/>
      <c r="AK118" s="415"/>
      <c r="AL118" s="416"/>
      <c r="AM118" s="414" t="s">
        <v>336</v>
      </c>
      <c r="AN118" s="415"/>
      <c r="AO118" s="415"/>
      <c r="AP118" s="416"/>
      <c r="AQ118" s="587" t="s">
        <v>351</v>
      </c>
      <c r="AR118" s="588"/>
      <c r="AS118" s="588"/>
      <c r="AT118" s="588"/>
      <c r="AU118" s="588"/>
      <c r="AV118" s="588"/>
      <c r="AW118" s="588"/>
      <c r="AX118" s="589"/>
    </row>
    <row r="119" spans="1:50" ht="23.25" hidden="1" customHeight="1" x14ac:dyDescent="0.15">
      <c r="A119" s="438"/>
      <c r="B119" s="439"/>
      <c r="C119" s="439"/>
      <c r="D119" s="439"/>
      <c r="E119" s="439"/>
      <c r="F119" s="440"/>
      <c r="G119" s="389" t="s">
        <v>278</v>
      </c>
      <c r="H119" s="389"/>
      <c r="I119" s="389"/>
      <c r="J119" s="389"/>
      <c r="K119" s="389"/>
      <c r="L119" s="389"/>
      <c r="M119" s="389"/>
      <c r="N119" s="389"/>
      <c r="O119" s="389"/>
      <c r="P119" s="389"/>
      <c r="Q119" s="389"/>
      <c r="R119" s="389"/>
      <c r="S119" s="389"/>
      <c r="T119" s="389"/>
      <c r="U119" s="389"/>
      <c r="V119" s="389"/>
      <c r="W119" s="389"/>
      <c r="X119" s="389"/>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0"/>
      <c r="H120" s="390"/>
      <c r="I120" s="390"/>
      <c r="J120" s="390"/>
      <c r="K120" s="390"/>
      <c r="L120" s="390"/>
      <c r="M120" s="390"/>
      <c r="N120" s="390"/>
      <c r="O120" s="390"/>
      <c r="P120" s="390"/>
      <c r="Q120" s="390"/>
      <c r="R120" s="390"/>
      <c r="S120" s="390"/>
      <c r="T120" s="390"/>
      <c r="U120" s="390"/>
      <c r="V120" s="390"/>
      <c r="W120" s="390"/>
      <c r="X120" s="390"/>
      <c r="Y120" s="470" t="s">
        <v>48</v>
      </c>
      <c r="Z120" s="445"/>
      <c r="AA120" s="446"/>
      <c r="AB120" s="471" t="s">
        <v>277</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309</v>
      </c>
      <c r="AF121" s="415"/>
      <c r="AG121" s="415"/>
      <c r="AH121" s="416"/>
      <c r="AI121" s="414" t="s">
        <v>307</v>
      </c>
      <c r="AJ121" s="415"/>
      <c r="AK121" s="415"/>
      <c r="AL121" s="416"/>
      <c r="AM121" s="414" t="s">
        <v>336</v>
      </c>
      <c r="AN121" s="415"/>
      <c r="AO121" s="415"/>
      <c r="AP121" s="416"/>
      <c r="AQ121" s="587" t="s">
        <v>351</v>
      </c>
      <c r="AR121" s="588"/>
      <c r="AS121" s="588"/>
      <c r="AT121" s="588"/>
      <c r="AU121" s="588"/>
      <c r="AV121" s="588"/>
      <c r="AW121" s="588"/>
      <c r="AX121" s="589"/>
    </row>
    <row r="122" spans="1:50" ht="23.25" hidden="1" customHeight="1" x14ac:dyDescent="0.15">
      <c r="A122" s="438"/>
      <c r="B122" s="439"/>
      <c r="C122" s="439"/>
      <c r="D122" s="439"/>
      <c r="E122" s="439"/>
      <c r="F122" s="440"/>
      <c r="G122" s="389" t="s">
        <v>279</v>
      </c>
      <c r="H122" s="389"/>
      <c r="I122" s="389"/>
      <c r="J122" s="389"/>
      <c r="K122" s="389"/>
      <c r="L122" s="389"/>
      <c r="M122" s="389"/>
      <c r="N122" s="389"/>
      <c r="O122" s="389"/>
      <c r="P122" s="389"/>
      <c r="Q122" s="389"/>
      <c r="R122" s="389"/>
      <c r="S122" s="389"/>
      <c r="T122" s="389"/>
      <c r="U122" s="389"/>
      <c r="V122" s="389"/>
      <c r="W122" s="389"/>
      <c r="X122" s="389"/>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0"/>
      <c r="H123" s="390"/>
      <c r="I123" s="390"/>
      <c r="J123" s="390"/>
      <c r="K123" s="390"/>
      <c r="L123" s="390"/>
      <c r="M123" s="390"/>
      <c r="N123" s="390"/>
      <c r="O123" s="390"/>
      <c r="P123" s="390"/>
      <c r="Q123" s="390"/>
      <c r="R123" s="390"/>
      <c r="S123" s="390"/>
      <c r="T123" s="390"/>
      <c r="U123" s="390"/>
      <c r="V123" s="390"/>
      <c r="W123" s="390"/>
      <c r="X123" s="390"/>
      <c r="Y123" s="470" t="s">
        <v>48</v>
      </c>
      <c r="Z123" s="445"/>
      <c r="AA123" s="446"/>
      <c r="AB123" s="471" t="s">
        <v>280</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309</v>
      </c>
      <c r="AF124" s="415"/>
      <c r="AG124" s="415"/>
      <c r="AH124" s="416"/>
      <c r="AI124" s="414" t="s">
        <v>307</v>
      </c>
      <c r="AJ124" s="415"/>
      <c r="AK124" s="415"/>
      <c r="AL124" s="416"/>
      <c r="AM124" s="414" t="s">
        <v>336</v>
      </c>
      <c r="AN124" s="415"/>
      <c r="AO124" s="415"/>
      <c r="AP124" s="416"/>
      <c r="AQ124" s="587" t="s">
        <v>351</v>
      </c>
      <c r="AR124" s="588"/>
      <c r="AS124" s="588"/>
      <c r="AT124" s="588"/>
      <c r="AU124" s="588"/>
      <c r="AV124" s="588"/>
      <c r="AW124" s="588"/>
      <c r="AX124" s="589"/>
    </row>
    <row r="125" spans="1:50" ht="23.25" hidden="1" customHeight="1" x14ac:dyDescent="0.15">
      <c r="A125" s="438"/>
      <c r="B125" s="439"/>
      <c r="C125" s="439"/>
      <c r="D125" s="439"/>
      <c r="E125" s="439"/>
      <c r="F125" s="440"/>
      <c r="G125" s="389" t="s">
        <v>279</v>
      </c>
      <c r="H125" s="389"/>
      <c r="I125" s="389"/>
      <c r="J125" s="389"/>
      <c r="K125" s="389"/>
      <c r="L125" s="389"/>
      <c r="M125" s="389"/>
      <c r="N125" s="389"/>
      <c r="O125" s="389"/>
      <c r="P125" s="389"/>
      <c r="Q125" s="389"/>
      <c r="R125" s="389"/>
      <c r="S125" s="389"/>
      <c r="T125" s="389"/>
      <c r="U125" s="389"/>
      <c r="V125" s="389"/>
      <c r="W125" s="389"/>
      <c r="X125" s="931"/>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0"/>
      <c r="H126" s="390"/>
      <c r="I126" s="390"/>
      <c r="J126" s="390"/>
      <c r="K126" s="390"/>
      <c r="L126" s="390"/>
      <c r="M126" s="390"/>
      <c r="N126" s="390"/>
      <c r="O126" s="390"/>
      <c r="P126" s="390"/>
      <c r="Q126" s="390"/>
      <c r="R126" s="390"/>
      <c r="S126" s="390"/>
      <c r="T126" s="390"/>
      <c r="U126" s="390"/>
      <c r="V126" s="390"/>
      <c r="W126" s="390"/>
      <c r="X126" s="932"/>
      <c r="Y126" s="470" t="s">
        <v>48</v>
      </c>
      <c r="Z126" s="445"/>
      <c r="AA126" s="446"/>
      <c r="AB126" s="471" t="s">
        <v>277</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27" t="s">
        <v>15</v>
      </c>
      <c r="B127" s="439"/>
      <c r="C127" s="439"/>
      <c r="D127" s="439"/>
      <c r="E127" s="439"/>
      <c r="F127" s="440"/>
      <c r="G127" s="232" t="s">
        <v>16</v>
      </c>
      <c r="H127" s="232"/>
      <c r="I127" s="232"/>
      <c r="J127" s="232"/>
      <c r="K127" s="232"/>
      <c r="L127" s="232"/>
      <c r="M127" s="232"/>
      <c r="N127" s="232"/>
      <c r="O127" s="232"/>
      <c r="P127" s="232"/>
      <c r="Q127" s="232"/>
      <c r="R127" s="232"/>
      <c r="S127" s="232"/>
      <c r="T127" s="232"/>
      <c r="U127" s="232"/>
      <c r="V127" s="232"/>
      <c r="W127" s="232"/>
      <c r="X127" s="233"/>
      <c r="Y127" s="928"/>
      <c r="Z127" s="929"/>
      <c r="AA127" s="930"/>
      <c r="AB127" s="231" t="s">
        <v>11</v>
      </c>
      <c r="AC127" s="232"/>
      <c r="AD127" s="233"/>
      <c r="AE127" s="414" t="s">
        <v>309</v>
      </c>
      <c r="AF127" s="415"/>
      <c r="AG127" s="415"/>
      <c r="AH127" s="416"/>
      <c r="AI127" s="414" t="s">
        <v>307</v>
      </c>
      <c r="AJ127" s="415"/>
      <c r="AK127" s="415"/>
      <c r="AL127" s="416"/>
      <c r="AM127" s="414" t="s">
        <v>336</v>
      </c>
      <c r="AN127" s="415"/>
      <c r="AO127" s="415"/>
      <c r="AP127" s="416"/>
      <c r="AQ127" s="587" t="s">
        <v>351</v>
      </c>
      <c r="AR127" s="588"/>
      <c r="AS127" s="588"/>
      <c r="AT127" s="588"/>
      <c r="AU127" s="588"/>
      <c r="AV127" s="588"/>
      <c r="AW127" s="588"/>
      <c r="AX127" s="589"/>
    </row>
    <row r="128" spans="1:50" ht="23.25" hidden="1" customHeight="1" x14ac:dyDescent="0.15">
      <c r="A128" s="438"/>
      <c r="B128" s="439"/>
      <c r="C128" s="439"/>
      <c r="D128" s="439"/>
      <c r="E128" s="439"/>
      <c r="F128" s="440"/>
      <c r="G128" s="389" t="s">
        <v>279</v>
      </c>
      <c r="H128" s="389"/>
      <c r="I128" s="389"/>
      <c r="J128" s="389"/>
      <c r="K128" s="389"/>
      <c r="L128" s="389"/>
      <c r="M128" s="389"/>
      <c r="N128" s="389"/>
      <c r="O128" s="389"/>
      <c r="P128" s="389"/>
      <c r="Q128" s="389"/>
      <c r="R128" s="389"/>
      <c r="S128" s="389"/>
      <c r="T128" s="389"/>
      <c r="U128" s="389"/>
      <c r="V128" s="389"/>
      <c r="W128" s="389"/>
      <c r="X128" s="389"/>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0"/>
      <c r="H129" s="390"/>
      <c r="I129" s="390"/>
      <c r="J129" s="390"/>
      <c r="K129" s="390"/>
      <c r="L129" s="390"/>
      <c r="M129" s="390"/>
      <c r="N129" s="390"/>
      <c r="O129" s="390"/>
      <c r="P129" s="390"/>
      <c r="Q129" s="390"/>
      <c r="R129" s="390"/>
      <c r="S129" s="390"/>
      <c r="T129" s="390"/>
      <c r="U129" s="390"/>
      <c r="V129" s="390"/>
      <c r="W129" s="390"/>
      <c r="X129" s="390"/>
      <c r="Y129" s="470" t="s">
        <v>48</v>
      </c>
      <c r="Z129" s="445"/>
      <c r="AA129" s="446"/>
      <c r="AB129" s="471" t="s">
        <v>277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73" t="s">
        <v>324</v>
      </c>
      <c r="B130" s="170"/>
      <c r="C130" s="169" t="s">
        <v>189</v>
      </c>
      <c r="D130" s="170"/>
      <c r="E130" s="154" t="s">
        <v>218</v>
      </c>
      <c r="F130" s="155"/>
      <c r="G130" s="156" t="s">
        <v>550</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217</v>
      </c>
      <c r="F131" s="160"/>
      <c r="G131" s="95" t="s">
        <v>551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190</v>
      </c>
      <c r="F132" s="164"/>
      <c r="G132" s="145" t="s">
        <v>199</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309</v>
      </c>
      <c r="AF132" s="140"/>
      <c r="AG132" s="140"/>
      <c r="AH132" s="140"/>
      <c r="AI132" s="140" t="s">
        <v>329</v>
      </c>
      <c r="AJ132" s="140"/>
      <c r="AK132" s="140"/>
      <c r="AL132" s="140"/>
      <c r="AM132" s="140" t="s">
        <v>336</v>
      </c>
      <c r="AN132" s="140"/>
      <c r="AO132" s="140"/>
      <c r="AP132" s="136"/>
      <c r="AQ132" s="136" t="s">
        <v>185</v>
      </c>
      <c r="AR132" s="137"/>
      <c r="AS132" s="137"/>
      <c r="AT132" s="138"/>
      <c r="AU132" s="181" t="s">
        <v>201</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542</v>
      </c>
      <c r="AR133" s="184"/>
      <c r="AS133" s="118" t="s">
        <v>186</v>
      </c>
      <c r="AT133" s="119"/>
      <c r="AU133" s="185">
        <v>3</v>
      </c>
      <c r="AV133" s="185"/>
      <c r="AW133" s="118" t="s">
        <v>177</v>
      </c>
      <c r="AX133" s="180"/>
    </row>
    <row r="134" spans="1:50" ht="39.75" customHeight="1" x14ac:dyDescent="0.15">
      <c r="A134" s="174"/>
      <c r="B134" s="171"/>
      <c r="C134" s="165"/>
      <c r="D134" s="171"/>
      <c r="E134" s="165"/>
      <c r="F134" s="166"/>
      <c r="G134" s="89" t="s">
        <v>703</v>
      </c>
      <c r="H134" s="90"/>
      <c r="I134" s="90"/>
      <c r="J134" s="90"/>
      <c r="K134" s="90"/>
      <c r="L134" s="90"/>
      <c r="M134" s="90"/>
      <c r="N134" s="90"/>
      <c r="O134" s="90"/>
      <c r="P134" s="90"/>
      <c r="Q134" s="90"/>
      <c r="R134" s="90"/>
      <c r="S134" s="90"/>
      <c r="T134" s="90"/>
      <c r="U134" s="90"/>
      <c r="V134" s="90"/>
      <c r="W134" s="90"/>
      <c r="X134" s="91"/>
      <c r="Y134" s="186" t="s">
        <v>200</v>
      </c>
      <c r="Z134" s="187"/>
      <c r="AA134" s="188"/>
      <c r="AB134" s="189" t="s">
        <v>552</v>
      </c>
      <c r="AC134" s="190"/>
      <c r="AD134" s="190"/>
      <c r="AE134" s="191">
        <v>1570000</v>
      </c>
      <c r="AF134" s="192"/>
      <c r="AG134" s="192"/>
      <c r="AH134" s="192"/>
      <c r="AI134" s="191">
        <v>1610000</v>
      </c>
      <c r="AJ134" s="192"/>
      <c r="AK134" s="192"/>
      <c r="AL134" s="192"/>
      <c r="AM134" s="191">
        <v>1630000</v>
      </c>
      <c r="AN134" s="192"/>
      <c r="AO134" s="192"/>
      <c r="AP134" s="192"/>
      <c r="AQ134" s="191" t="s">
        <v>555</v>
      </c>
      <c r="AR134" s="192"/>
      <c r="AS134" s="192"/>
      <c r="AT134" s="192"/>
      <c r="AU134" s="191" t="s">
        <v>542</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553</v>
      </c>
      <c r="AC135" s="198"/>
      <c r="AD135" s="198"/>
      <c r="AE135" s="191">
        <v>1570000</v>
      </c>
      <c r="AF135" s="192"/>
      <c r="AG135" s="192"/>
      <c r="AH135" s="192"/>
      <c r="AI135" s="191">
        <v>1600000</v>
      </c>
      <c r="AJ135" s="192"/>
      <c r="AK135" s="192"/>
      <c r="AL135" s="192"/>
      <c r="AM135" s="191">
        <v>1630000</v>
      </c>
      <c r="AN135" s="192"/>
      <c r="AO135" s="192"/>
      <c r="AP135" s="192"/>
      <c r="AQ135" s="191" t="s">
        <v>555</v>
      </c>
      <c r="AR135" s="192"/>
      <c r="AS135" s="192"/>
      <c r="AT135" s="192"/>
      <c r="AU135" s="191">
        <v>1690000</v>
      </c>
      <c r="AV135" s="192"/>
      <c r="AW135" s="192"/>
      <c r="AX135" s="193"/>
    </row>
    <row r="136" spans="1:50" ht="18.75" hidden="1" customHeight="1" x14ac:dyDescent="0.15">
      <c r="A136" s="174"/>
      <c r="B136" s="171"/>
      <c r="C136" s="165"/>
      <c r="D136" s="171"/>
      <c r="E136" s="165"/>
      <c r="F136" s="166"/>
      <c r="G136" s="145" t="s">
        <v>199</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309</v>
      </c>
      <c r="AF136" s="140"/>
      <c r="AG136" s="140"/>
      <c r="AH136" s="140"/>
      <c r="AI136" s="140" t="s">
        <v>307</v>
      </c>
      <c r="AJ136" s="140"/>
      <c r="AK136" s="140"/>
      <c r="AL136" s="140"/>
      <c r="AM136" s="140" t="s">
        <v>336</v>
      </c>
      <c r="AN136" s="140"/>
      <c r="AO136" s="140"/>
      <c r="AP136" s="136"/>
      <c r="AQ136" s="136" t="s">
        <v>185</v>
      </c>
      <c r="AR136" s="137"/>
      <c r="AS136" s="137"/>
      <c r="AT136" s="138"/>
      <c r="AU136" s="181" t="s">
        <v>201</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186</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200</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199</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309</v>
      </c>
      <c r="AF140" s="140"/>
      <c r="AG140" s="140"/>
      <c r="AH140" s="140"/>
      <c r="AI140" s="140" t="s">
        <v>307</v>
      </c>
      <c r="AJ140" s="140"/>
      <c r="AK140" s="140"/>
      <c r="AL140" s="140"/>
      <c r="AM140" s="140" t="s">
        <v>336</v>
      </c>
      <c r="AN140" s="140"/>
      <c r="AO140" s="140"/>
      <c r="AP140" s="136"/>
      <c r="AQ140" s="136" t="s">
        <v>185</v>
      </c>
      <c r="AR140" s="137"/>
      <c r="AS140" s="137"/>
      <c r="AT140" s="138"/>
      <c r="AU140" s="181" t="s">
        <v>201</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186</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200</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199</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309</v>
      </c>
      <c r="AF144" s="140"/>
      <c r="AG144" s="140"/>
      <c r="AH144" s="140"/>
      <c r="AI144" s="140" t="s">
        <v>307</v>
      </c>
      <c r="AJ144" s="140"/>
      <c r="AK144" s="140"/>
      <c r="AL144" s="140"/>
      <c r="AM144" s="140" t="s">
        <v>336</v>
      </c>
      <c r="AN144" s="140"/>
      <c r="AO144" s="140"/>
      <c r="AP144" s="136"/>
      <c r="AQ144" s="136" t="s">
        <v>185</v>
      </c>
      <c r="AR144" s="137"/>
      <c r="AS144" s="137"/>
      <c r="AT144" s="138"/>
      <c r="AU144" s="181" t="s">
        <v>201</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186</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200</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199</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309</v>
      </c>
      <c r="AF148" s="140"/>
      <c r="AG148" s="140"/>
      <c r="AH148" s="140"/>
      <c r="AI148" s="140" t="s">
        <v>307</v>
      </c>
      <c r="AJ148" s="140"/>
      <c r="AK148" s="140"/>
      <c r="AL148" s="140"/>
      <c r="AM148" s="140" t="s">
        <v>336</v>
      </c>
      <c r="AN148" s="140"/>
      <c r="AO148" s="140"/>
      <c r="AP148" s="136"/>
      <c r="AQ148" s="136" t="s">
        <v>185</v>
      </c>
      <c r="AR148" s="137"/>
      <c r="AS148" s="137"/>
      <c r="AT148" s="138"/>
      <c r="AU148" s="181" t="s">
        <v>201</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186</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200</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202</v>
      </c>
      <c r="H152" s="115"/>
      <c r="I152" s="115"/>
      <c r="J152" s="115"/>
      <c r="K152" s="115"/>
      <c r="L152" s="115"/>
      <c r="M152" s="115"/>
      <c r="N152" s="115"/>
      <c r="O152" s="115"/>
      <c r="P152" s="116"/>
      <c r="Q152" s="144" t="s">
        <v>255</v>
      </c>
      <c r="R152" s="115"/>
      <c r="S152" s="115"/>
      <c r="T152" s="115"/>
      <c r="U152" s="115"/>
      <c r="V152" s="115"/>
      <c r="W152" s="115"/>
      <c r="X152" s="115"/>
      <c r="Y152" s="115"/>
      <c r="Z152" s="115"/>
      <c r="AA152" s="115"/>
      <c r="AB152" s="114" t="s">
        <v>256</v>
      </c>
      <c r="AC152" s="115"/>
      <c r="AD152" s="116"/>
      <c r="AE152" s="144" t="s">
        <v>203</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204</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202</v>
      </c>
      <c r="H159" s="115"/>
      <c r="I159" s="115"/>
      <c r="J159" s="115"/>
      <c r="K159" s="115"/>
      <c r="L159" s="115"/>
      <c r="M159" s="115"/>
      <c r="N159" s="115"/>
      <c r="O159" s="115"/>
      <c r="P159" s="116"/>
      <c r="Q159" s="144" t="s">
        <v>255</v>
      </c>
      <c r="R159" s="115"/>
      <c r="S159" s="115"/>
      <c r="T159" s="115"/>
      <c r="U159" s="115"/>
      <c r="V159" s="115"/>
      <c r="W159" s="115"/>
      <c r="X159" s="115"/>
      <c r="Y159" s="115"/>
      <c r="Z159" s="115"/>
      <c r="AA159" s="115"/>
      <c r="AB159" s="114" t="s">
        <v>256</v>
      </c>
      <c r="AC159" s="115"/>
      <c r="AD159" s="116"/>
      <c r="AE159" s="120" t="s">
        <v>203</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204</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202</v>
      </c>
      <c r="H166" s="115"/>
      <c r="I166" s="115"/>
      <c r="J166" s="115"/>
      <c r="K166" s="115"/>
      <c r="L166" s="115"/>
      <c r="M166" s="115"/>
      <c r="N166" s="115"/>
      <c r="O166" s="115"/>
      <c r="P166" s="116"/>
      <c r="Q166" s="144" t="s">
        <v>255</v>
      </c>
      <c r="R166" s="115"/>
      <c r="S166" s="115"/>
      <c r="T166" s="115"/>
      <c r="U166" s="115"/>
      <c r="V166" s="115"/>
      <c r="W166" s="115"/>
      <c r="X166" s="115"/>
      <c r="Y166" s="115"/>
      <c r="Z166" s="115"/>
      <c r="AA166" s="115"/>
      <c r="AB166" s="114" t="s">
        <v>256</v>
      </c>
      <c r="AC166" s="115"/>
      <c r="AD166" s="116"/>
      <c r="AE166" s="120" t="s">
        <v>203</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204</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202</v>
      </c>
      <c r="H173" s="115"/>
      <c r="I173" s="115"/>
      <c r="J173" s="115"/>
      <c r="K173" s="115"/>
      <c r="L173" s="115"/>
      <c r="M173" s="115"/>
      <c r="N173" s="115"/>
      <c r="O173" s="115"/>
      <c r="P173" s="116"/>
      <c r="Q173" s="144" t="s">
        <v>255</v>
      </c>
      <c r="R173" s="115"/>
      <c r="S173" s="115"/>
      <c r="T173" s="115"/>
      <c r="U173" s="115"/>
      <c r="V173" s="115"/>
      <c r="W173" s="115"/>
      <c r="X173" s="115"/>
      <c r="Y173" s="115"/>
      <c r="Z173" s="115"/>
      <c r="AA173" s="115"/>
      <c r="AB173" s="114" t="s">
        <v>256</v>
      </c>
      <c r="AC173" s="115"/>
      <c r="AD173" s="116"/>
      <c r="AE173" s="120" t="s">
        <v>203</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204</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202</v>
      </c>
      <c r="H180" s="115"/>
      <c r="I180" s="115"/>
      <c r="J180" s="115"/>
      <c r="K180" s="115"/>
      <c r="L180" s="115"/>
      <c r="M180" s="115"/>
      <c r="N180" s="115"/>
      <c r="O180" s="115"/>
      <c r="P180" s="116"/>
      <c r="Q180" s="144" t="s">
        <v>255</v>
      </c>
      <c r="R180" s="115"/>
      <c r="S180" s="115"/>
      <c r="T180" s="115"/>
      <c r="U180" s="115"/>
      <c r="V180" s="115"/>
      <c r="W180" s="115"/>
      <c r="X180" s="115"/>
      <c r="Y180" s="115"/>
      <c r="Z180" s="115"/>
      <c r="AA180" s="115"/>
      <c r="AB180" s="114" t="s">
        <v>256</v>
      </c>
      <c r="AC180" s="115"/>
      <c r="AD180" s="116"/>
      <c r="AE180" s="120" t="s">
        <v>203</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204</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554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218</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217</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190</v>
      </c>
      <c r="F192" s="164"/>
      <c r="G192" s="145" t="s">
        <v>199</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309</v>
      </c>
      <c r="AF192" s="140"/>
      <c r="AG192" s="140"/>
      <c r="AH192" s="140"/>
      <c r="AI192" s="140" t="s">
        <v>307</v>
      </c>
      <c r="AJ192" s="140"/>
      <c r="AK192" s="140"/>
      <c r="AL192" s="140"/>
      <c r="AM192" s="140" t="s">
        <v>336</v>
      </c>
      <c r="AN192" s="140"/>
      <c r="AO192" s="140"/>
      <c r="AP192" s="136"/>
      <c r="AQ192" s="136" t="s">
        <v>185</v>
      </c>
      <c r="AR192" s="137"/>
      <c r="AS192" s="137"/>
      <c r="AT192" s="138"/>
      <c r="AU192" s="181" t="s">
        <v>201</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186</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200</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199</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309</v>
      </c>
      <c r="AF196" s="140"/>
      <c r="AG196" s="140"/>
      <c r="AH196" s="140"/>
      <c r="AI196" s="140" t="s">
        <v>307</v>
      </c>
      <c r="AJ196" s="140"/>
      <c r="AK196" s="140"/>
      <c r="AL196" s="140"/>
      <c r="AM196" s="140" t="s">
        <v>336</v>
      </c>
      <c r="AN196" s="140"/>
      <c r="AO196" s="140"/>
      <c r="AP196" s="136"/>
      <c r="AQ196" s="136" t="s">
        <v>185</v>
      </c>
      <c r="AR196" s="137"/>
      <c r="AS196" s="137"/>
      <c r="AT196" s="138"/>
      <c r="AU196" s="181" t="s">
        <v>201</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186</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200</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199</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309</v>
      </c>
      <c r="AF200" s="140"/>
      <c r="AG200" s="140"/>
      <c r="AH200" s="140"/>
      <c r="AI200" s="140" t="s">
        <v>307</v>
      </c>
      <c r="AJ200" s="140"/>
      <c r="AK200" s="140"/>
      <c r="AL200" s="140"/>
      <c r="AM200" s="140" t="s">
        <v>336</v>
      </c>
      <c r="AN200" s="140"/>
      <c r="AO200" s="140"/>
      <c r="AP200" s="136"/>
      <c r="AQ200" s="136" t="s">
        <v>185</v>
      </c>
      <c r="AR200" s="137"/>
      <c r="AS200" s="137"/>
      <c r="AT200" s="138"/>
      <c r="AU200" s="181" t="s">
        <v>201</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186</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200</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199</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309</v>
      </c>
      <c r="AF204" s="140"/>
      <c r="AG204" s="140"/>
      <c r="AH204" s="140"/>
      <c r="AI204" s="140" t="s">
        <v>307</v>
      </c>
      <c r="AJ204" s="140"/>
      <c r="AK204" s="140"/>
      <c r="AL204" s="140"/>
      <c r="AM204" s="140" t="s">
        <v>336</v>
      </c>
      <c r="AN204" s="140"/>
      <c r="AO204" s="140"/>
      <c r="AP204" s="136"/>
      <c r="AQ204" s="136" t="s">
        <v>185</v>
      </c>
      <c r="AR204" s="137"/>
      <c r="AS204" s="137"/>
      <c r="AT204" s="138"/>
      <c r="AU204" s="181" t="s">
        <v>201</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186</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200</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199</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309</v>
      </c>
      <c r="AF208" s="140"/>
      <c r="AG208" s="140"/>
      <c r="AH208" s="140"/>
      <c r="AI208" s="140" t="s">
        <v>307</v>
      </c>
      <c r="AJ208" s="140"/>
      <c r="AK208" s="140"/>
      <c r="AL208" s="140"/>
      <c r="AM208" s="140" t="s">
        <v>336</v>
      </c>
      <c r="AN208" s="140"/>
      <c r="AO208" s="140"/>
      <c r="AP208" s="136"/>
      <c r="AQ208" s="136" t="s">
        <v>185</v>
      </c>
      <c r="AR208" s="137"/>
      <c r="AS208" s="137"/>
      <c r="AT208" s="138"/>
      <c r="AU208" s="181" t="s">
        <v>201</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186</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200</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202</v>
      </c>
      <c r="H212" s="115"/>
      <c r="I212" s="115"/>
      <c r="J212" s="115"/>
      <c r="K212" s="115"/>
      <c r="L212" s="115"/>
      <c r="M212" s="115"/>
      <c r="N212" s="115"/>
      <c r="O212" s="115"/>
      <c r="P212" s="116"/>
      <c r="Q212" s="144" t="s">
        <v>255</v>
      </c>
      <c r="R212" s="115"/>
      <c r="S212" s="115"/>
      <c r="T212" s="115"/>
      <c r="U212" s="115"/>
      <c r="V212" s="115"/>
      <c r="W212" s="115"/>
      <c r="X212" s="115"/>
      <c r="Y212" s="115"/>
      <c r="Z212" s="115"/>
      <c r="AA212" s="115"/>
      <c r="AB212" s="114" t="s">
        <v>256</v>
      </c>
      <c r="AC212" s="115"/>
      <c r="AD212" s="116"/>
      <c r="AE212" s="144" t="s">
        <v>203</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204</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202</v>
      </c>
      <c r="H219" s="115"/>
      <c r="I219" s="115"/>
      <c r="J219" s="115"/>
      <c r="K219" s="115"/>
      <c r="L219" s="115"/>
      <c r="M219" s="115"/>
      <c r="N219" s="115"/>
      <c r="O219" s="115"/>
      <c r="P219" s="116"/>
      <c r="Q219" s="144" t="s">
        <v>255</v>
      </c>
      <c r="R219" s="115"/>
      <c r="S219" s="115"/>
      <c r="T219" s="115"/>
      <c r="U219" s="115"/>
      <c r="V219" s="115"/>
      <c r="W219" s="115"/>
      <c r="X219" s="115"/>
      <c r="Y219" s="115"/>
      <c r="Z219" s="115"/>
      <c r="AA219" s="115"/>
      <c r="AB219" s="114" t="s">
        <v>256</v>
      </c>
      <c r="AC219" s="115"/>
      <c r="AD219" s="116"/>
      <c r="AE219" s="120" t="s">
        <v>203</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204</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202</v>
      </c>
      <c r="H226" s="115"/>
      <c r="I226" s="115"/>
      <c r="J226" s="115"/>
      <c r="K226" s="115"/>
      <c r="L226" s="115"/>
      <c r="M226" s="115"/>
      <c r="N226" s="115"/>
      <c r="O226" s="115"/>
      <c r="P226" s="116"/>
      <c r="Q226" s="144" t="s">
        <v>255</v>
      </c>
      <c r="R226" s="115"/>
      <c r="S226" s="115"/>
      <c r="T226" s="115"/>
      <c r="U226" s="115"/>
      <c r="V226" s="115"/>
      <c r="W226" s="115"/>
      <c r="X226" s="115"/>
      <c r="Y226" s="115"/>
      <c r="Z226" s="115"/>
      <c r="AA226" s="115"/>
      <c r="AB226" s="114" t="s">
        <v>256</v>
      </c>
      <c r="AC226" s="115"/>
      <c r="AD226" s="116"/>
      <c r="AE226" s="120" t="s">
        <v>203</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204</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202</v>
      </c>
      <c r="H233" s="115"/>
      <c r="I233" s="115"/>
      <c r="J233" s="115"/>
      <c r="K233" s="115"/>
      <c r="L233" s="115"/>
      <c r="M233" s="115"/>
      <c r="N233" s="115"/>
      <c r="O233" s="115"/>
      <c r="P233" s="116"/>
      <c r="Q233" s="144" t="s">
        <v>255</v>
      </c>
      <c r="R233" s="115"/>
      <c r="S233" s="115"/>
      <c r="T233" s="115"/>
      <c r="U233" s="115"/>
      <c r="V233" s="115"/>
      <c r="W233" s="115"/>
      <c r="X233" s="115"/>
      <c r="Y233" s="115"/>
      <c r="Z233" s="115"/>
      <c r="AA233" s="115"/>
      <c r="AB233" s="114" t="s">
        <v>256</v>
      </c>
      <c r="AC233" s="115"/>
      <c r="AD233" s="116"/>
      <c r="AE233" s="120" t="s">
        <v>203</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204</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202</v>
      </c>
      <c r="H240" s="115"/>
      <c r="I240" s="115"/>
      <c r="J240" s="115"/>
      <c r="K240" s="115"/>
      <c r="L240" s="115"/>
      <c r="M240" s="115"/>
      <c r="N240" s="115"/>
      <c r="O240" s="115"/>
      <c r="P240" s="116"/>
      <c r="Q240" s="144" t="s">
        <v>255</v>
      </c>
      <c r="R240" s="115"/>
      <c r="S240" s="115"/>
      <c r="T240" s="115"/>
      <c r="U240" s="115"/>
      <c r="V240" s="115"/>
      <c r="W240" s="115"/>
      <c r="X240" s="115"/>
      <c r="Y240" s="115"/>
      <c r="Z240" s="115"/>
      <c r="AA240" s="115"/>
      <c r="AB240" s="114" t="s">
        <v>256</v>
      </c>
      <c r="AC240" s="115"/>
      <c r="AD240" s="116"/>
      <c r="AE240" s="120" t="s">
        <v>203</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204</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218</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217</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190</v>
      </c>
      <c r="F252" s="164"/>
      <c r="G252" s="145" t="s">
        <v>199</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309</v>
      </c>
      <c r="AF252" s="140"/>
      <c r="AG252" s="140"/>
      <c r="AH252" s="140"/>
      <c r="AI252" s="140" t="s">
        <v>307</v>
      </c>
      <c r="AJ252" s="140"/>
      <c r="AK252" s="140"/>
      <c r="AL252" s="140"/>
      <c r="AM252" s="140" t="s">
        <v>336</v>
      </c>
      <c r="AN252" s="140"/>
      <c r="AO252" s="140"/>
      <c r="AP252" s="136"/>
      <c r="AQ252" s="136" t="s">
        <v>185</v>
      </c>
      <c r="AR252" s="137"/>
      <c r="AS252" s="137"/>
      <c r="AT252" s="138"/>
      <c r="AU252" s="181" t="s">
        <v>201</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186</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200</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199</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309</v>
      </c>
      <c r="AF256" s="140"/>
      <c r="AG256" s="140"/>
      <c r="AH256" s="140"/>
      <c r="AI256" s="140" t="s">
        <v>307</v>
      </c>
      <c r="AJ256" s="140"/>
      <c r="AK256" s="140"/>
      <c r="AL256" s="140"/>
      <c r="AM256" s="140" t="s">
        <v>336</v>
      </c>
      <c r="AN256" s="140"/>
      <c r="AO256" s="140"/>
      <c r="AP256" s="136"/>
      <c r="AQ256" s="136" t="s">
        <v>185</v>
      </c>
      <c r="AR256" s="137"/>
      <c r="AS256" s="137"/>
      <c r="AT256" s="138"/>
      <c r="AU256" s="181" t="s">
        <v>201</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186</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200</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199</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309</v>
      </c>
      <c r="AF260" s="140"/>
      <c r="AG260" s="140"/>
      <c r="AH260" s="140"/>
      <c r="AI260" s="140" t="s">
        <v>307</v>
      </c>
      <c r="AJ260" s="140"/>
      <c r="AK260" s="140"/>
      <c r="AL260" s="140"/>
      <c r="AM260" s="140" t="s">
        <v>336</v>
      </c>
      <c r="AN260" s="140"/>
      <c r="AO260" s="140"/>
      <c r="AP260" s="136"/>
      <c r="AQ260" s="136" t="s">
        <v>185</v>
      </c>
      <c r="AR260" s="137"/>
      <c r="AS260" s="137"/>
      <c r="AT260" s="138"/>
      <c r="AU260" s="181" t="s">
        <v>201</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186</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200</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199</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309</v>
      </c>
      <c r="AF264" s="140"/>
      <c r="AG264" s="140"/>
      <c r="AH264" s="140"/>
      <c r="AI264" s="140" t="s">
        <v>307</v>
      </c>
      <c r="AJ264" s="140"/>
      <c r="AK264" s="140"/>
      <c r="AL264" s="140"/>
      <c r="AM264" s="140" t="s">
        <v>336</v>
      </c>
      <c r="AN264" s="140"/>
      <c r="AO264" s="140"/>
      <c r="AP264" s="136"/>
      <c r="AQ264" s="144" t="s">
        <v>185</v>
      </c>
      <c r="AR264" s="115"/>
      <c r="AS264" s="115"/>
      <c r="AT264" s="116"/>
      <c r="AU264" s="121" t="s">
        <v>201</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186</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200</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199</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309</v>
      </c>
      <c r="AF268" s="140"/>
      <c r="AG268" s="140"/>
      <c r="AH268" s="140"/>
      <c r="AI268" s="140" t="s">
        <v>307</v>
      </c>
      <c r="AJ268" s="140"/>
      <c r="AK268" s="140"/>
      <c r="AL268" s="140"/>
      <c r="AM268" s="140" t="s">
        <v>336</v>
      </c>
      <c r="AN268" s="140"/>
      <c r="AO268" s="140"/>
      <c r="AP268" s="136"/>
      <c r="AQ268" s="136" t="s">
        <v>185</v>
      </c>
      <c r="AR268" s="137"/>
      <c r="AS268" s="137"/>
      <c r="AT268" s="138"/>
      <c r="AU268" s="181" t="s">
        <v>201</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186</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200</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202</v>
      </c>
      <c r="H272" s="115"/>
      <c r="I272" s="115"/>
      <c r="J272" s="115"/>
      <c r="K272" s="115"/>
      <c r="L272" s="115"/>
      <c r="M272" s="115"/>
      <c r="N272" s="115"/>
      <c r="O272" s="115"/>
      <c r="P272" s="116"/>
      <c r="Q272" s="144" t="s">
        <v>255</v>
      </c>
      <c r="R272" s="115"/>
      <c r="S272" s="115"/>
      <c r="T272" s="115"/>
      <c r="U272" s="115"/>
      <c r="V272" s="115"/>
      <c r="W272" s="115"/>
      <c r="X272" s="115"/>
      <c r="Y272" s="115"/>
      <c r="Z272" s="115"/>
      <c r="AA272" s="115"/>
      <c r="AB272" s="114" t="s">
        <v>256</v>
      </c>
      <c r="AC272" s="115"/>
      <c r="AD272" s="116"/>
      <c r="AE272" s="144" t="s">
        <v>203</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204</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202</v>
      </c>
      <c r="H279" s="115"/>
      <c r="I279" s="115"/>
      <c r="J279" s="115"/>
      <c r="K279" s="115"/>
      <c r="L279" s="115"/>
      <c r="M279" s="115"/>
      <c r="N279" s="115"/>
      <c r="O279" s="115"/>
      <c r="P279" s="116"/>
      <c r="Q279" s="144" t="s">
        <v>255</v>
      </c>
      <c r="R279" s="115"/>
      <c r="S279" s="115"/>
      <c r="T279" s="115"/>
      <c r="U279" s="115"/>
      <c r="V279" s="115"/>
      <c r="W279" s="115"/>
      <c r="X279" s="115"/>
      <c r="Y279" s="115"/>
      <c r="Z279" s="115"/>
      <c r="AA279" s="115"/>
      <c r="AB279" s="114" t="s">
        <v>256</v>
      </c>
      <c r="AC279" s="115"/>
      <c r="AD279" s="116"/>
      <c r="AE279" s="120" t="s">
        <v>203</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204</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202</v>
      </c>
      <c r="H286" s="115"/>
      <c r="I286" s="115"/>
      <c r="J286" s="115"/>
      <c r="K286" s="115"/>
      <c r="L286" s="115"/>
      <c r="M286" s="115"/>
      <c r="N286" s="115"/>
      <c r="O286" s="115"/>
      <c r="P286" s="116"/>
      <c r="Q286" s="144" t="s">
        <v>255</v>
      </c>
      <c r="R286" s="115"/>
      <c r="S286" s="115"/>
      <c r="T286" s="115"/>
      <c r="U286" s="115"/>
      <c r="V286" s="115"/>
      <c r="W286" s="115"/>
      <c r="X286" s="115"/>
      <c r="Y286" s="115"/>
      <c r="Z286" s="115"/>
      <c r="AA286" s="115"/>
      <c r="AB286" s="114" t="s">
        <v>256</v>
      </c>
      <c r="AC286" s="115"/>
      <c r="AD286" s="116"/>
      <c r="AE286" s="120" t="s">
        <v>203</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204</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202</v>
      </c>
      <c r="H293" s="115"/>
      <c r="I293" s="115"/>
      <c r="J293" s="115"/>
      <c r="K293" s="115"/>
      <c r="L293" s="115"/>
      <c r="M293" s="115"/>
      <c r="N293" s="115"/>
      <c r="O293" s="115"/>
      <c r="P293" s="116"/>
      <c r="Q293" s="144" t="s">
        <v>255</v>
      </c>
      <c r="R293" s="115"/>
      <c r="S293" s="115"/>
      <c r="T293" s="115"/>
      <c r="U293" s="115"/>
      <c r="V293" s="115"/>
      <c r="W293" s="115"/>
      <c r="X293" s="115"/>
      <c r="Y293" s="115"/>
      <c r="Z293" s="115"/>
      <c r="AA293" s="115"/>
      <c r="AB293" s="114" t="s">
        <v>256</v>
      </c>
      <c r="AC293" s="115"/>
      <c r="AD293" s="116"/>
      <c r="AE293" s="120" t="s">
        <v>203</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204</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202</v>
      </c>
      <c r="H300" s="115"/>
      <c r="I300" s="115"/>
      <c r="J300" s="115"/>
      <c r="K300" s="115"/>
      <c r="L300" s="115"/>
      <c r="M300" s="115"/>
      <c r="N300" s="115"/>
      <c r="O300" s="115"/>
      <c r="P300" s="116"/>
      <c r="Q300" s="144" t="s">
        <v>255</v>
      </c>
      <c r="R300" s="115"/>
      <c r="S300" s="115"/>
      <c r="T300" s="115"/>
      <c r="U300" s="115"/>
      <c r="V300" s="115"/>
      <c r="W300" s="115"/>
      <c r="X300" s="115"/>
      <c r="Y300" s="115"/>
      <c r="Z300" s="115"/>
      <c r="AA300" s="115"/>
      <c r="AB300" s="114" t="s">
        <v>256</v>
      </c>
      <c r="AC300" s="115"/>
      <c r="AD300" s="116"/>
      <c r="AE300" s="120" t="s">
        <v>203</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204</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218</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217</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190</v>
      </c>
      <c r="F312" s="164"/>
      <c r="G312" s="145" t="s">
        <v>199</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309</v>
      </c>
      <c r="AF312" s="140"/>
      <c r="AG312" s="140"/>
      <c r="AH312" s="140"/>
      <c r="AI312" s="140" t="s">
        <v>307</v>
      </c>
      <c r="AJ312" s="140"/>
      <c r="AK312" s="140"/>
      <c r="AL312" s="140"/>
      <c r="AM312" s="140" t="s">
        <v>336</v>
      </c>
      <c r="AN312" s="140"/>
      <c r="AO312" s="140"/>
      <c r="AP312" s="136"/>
      <c r="AQ312" s="136" t="s">
        <v>185</v>
      </c>
      <c r="AR312" s="137"/>
      <c r="AS312" s="137"/>
      <c r="AT312" s="138"/>
      <c r="AU312" s="181" t="s">
        <v>201</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186</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200</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199</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309</v>
      </c>
      <c r="AF316" s="140"/>
      <c r="AG316" s="140"/>
      <c r="AH316" s="140"/>
      <c r="AI316" s="140" t="s">
        <v>307</v>
      </c>
      <c r="AJ316" s="140"/>
      <c r="AK316" s="140"/>
      <c r="AL316" s="140"/>
      <c r="AM316" s="140" t="s">
        <v>336</v>
      </c>
      <c r="AN316" s="140"/>
      <c r="AO316" s="140"/>
      <c r="AP316" s="136"/>
      <c r="AQ316" s="136" t="s">
        <v>185</v>
      </c>
      <c r="AR316" s="137"/>
      <c r="AS316" s="137"/>
      <c r="AT316" s="138"/>
      <c r="AU316" s="181" t="s">
        <v>201</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186</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200</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199</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309</v>
      </c>
      <c r="AF320" s="140"/>
      <c r="AG320" s="140"/>
      <c r="AH320" s="140"/>
      <c r="AI320" s="140" t="s">
        <v>307</v>
      </c>
      <c r="AJ320" s="140"/>
      <c r="AK320" s="140"/>
      <c r="AL320" s="140"/>
      <c r="AM320" s="140" t="s">
        <v>336</v>
      </c>
      <c r="AN320" s="140"/>
      <c r="AO320" s="140"/>
      <c r="AP320" s="136"/>
      <c r="AQ320" s="136" t="s">
        <v>185</v>
      </c>
      <c r="AR320" s="137"/>
      <c r="AS320" s="137"/>
      <c r="AT320" s="138"/>
      <c r="AU320" s="181" t="s">
        <v>201</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186</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200</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199</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309</v>
      </c>
      <c r="AF324" s="140"/>
      <c r="AG324" s="140"/>
      <c r="AH324" s="140"/>
      <c r="AI324" s="140" t="s">
        <v>307</v>
      </c>
      <c r="AJ324" s="140"/>
      <c r="AK324" s="140"/>
      <c r="AL324" s="140"/>
      <c r="AM324" s="140" t="s">
        <v>336</v>
      </c>
      <c r="AN324" s="140"/>
      <c r="AO324" s="140"/>
      <c r="AP324" s="136"/>
      <c r="AQ324" s="136" t="s">
        <v>185</v>
      </c>
      <c r="AR324" s="137"/>
      <c r="AS324" s="137"/>
      <c r="AT324" s="138"/>
      <c r="AU324" s="181" t="s">
        <v>201</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186</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200</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199</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309</v>
      </c>
      <c r="AF328" s="140"/>
      <c r="AG328" s="140"/>
      <c r="AH328" s="140"/>
      <c r="AI328" s="140" t="s">
        <v>307</v>
      </c>
      <c r="AJ328" s="140"/>
      <c r="AK328" s="140"/>
      <c r="AL328" s="140"/>
      <c r="AM328" s="140" t="s">
        <v>336</v>
      </c>
      <c r="AN328" s="140"/>
      <c r="AO328" s="140"/>
      <c r="AP328" s="136"/>
      <c r="AQ328" s="136" t="s">
        <v>185</v>
      </c>
      <c r="AR328" s="137"/>
      <c r="AS328" s="137"/>
      <c r="AT328" s="138"/>
      <c r="AU328" s="181" t="s">
        <v>201</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186</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200</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202</v>
      </c>
      <c r="H332" s="115"/>
      <c r="I332" s="115"/>
      <c r="J332" s="115"/>
      <c r="K332" s="115"/>
      <c r="L332" s="115"/>
      <c r="M332" s="115"/>
      <c r="N332" s="115"/>
      <c r="O332" s="115"/>
      <c r="P332" s="116"/>
      <c r="Q332" s="144" t="s">
        <v>255</v>
      </c>
      <c r="R332" s="115"/>
      <c r="S332" s="115"/>
      <c r="T332" s="115"/>
      <c r="U332" s="115"/>
      <c r="V332" s="115"/>
      <c r="W332" s="115"/>
      <c r="X332" s="115"/>
      <c r="Y332" s="115"/>
      <c r="Z332" s="115"/>
      <c r="AA332" s="115"/>
      <c r="AB332" s="114" t="s">
        <v>256</v>
      </c>
      <c r="AC332" s="115"/>
      <c r="AD332" s="116"/>
      <c r="AE332" s="144" t="s">
        <v>203</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204</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202</v>
      </c>
      <c r="H339" s="115"/>
      <c r="I339" s="115"/>
      <c r="J339" s="115"/>
      <c r="K339" s="115"/>
      <c r="L339" s="115"/>
      <c r="M339" s="115"/>
      <c r="N339" s="115"/>
      <c r="O339" s="115"/>
      <c r="P339" s="116"/>
      <c r="Q339" s="144" t="s">
        <v>255</v>
      </c>
      <c r="R339" s="115"/>
      <c r="S339" s="115"/>
      <c r="T339" s="115"/>
      <c r="U339" s="115"/>
      <c r="V339" s="115"/>
      <c r="W339" s="115"/>
      <c r="X339" s="115"/>
      <c r="Y339" s="115"/>
      <c r="Z339" s="115"/>
      <c r="AA339" s="115"/>
      <c r="AB339" s="114" t="s">
        <v>256</v>
      </c>
      <c r="AC339" s="115"/>
      <c r="AD339" s="116"/>
      <c r="AE339" s="120" t="s">
        <v>203</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204</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202</v>
      </c>
      <c r="H346" s="115"/>
      <c r="I346" s="115"/>
      <c r="J346" s="115"/>
      <c r="K346" s="115"/>
      <c r="L346" s="115"/>
      <c r="M346" s="115"/>
      <c r="N346" s="115"/>
      <c r="O346" s="115"/>
      <c r="P346" s="116"/>
      <c r="Q346" s="144" t="s">
        <v>255</v>
      </c>
      <c r="R346" s="115"/>
      <c r="S346" s="115"/>
      <c r="T346" s="115"/>
      <c r="U346" s="115"/>
      <c r="V346" s="115"/>
      <c r="W346" s="115"/>
      <c r="X346" s="115"/>
      <c r="Y346" s="115"/>
      <c r="Z346" s="115"/>
      <c r="AA346" s="115"/>
      <c r="AB346" s="114" t="s">
        <v>256</v>
      </c>
      <c r="AC346" s="115"/>
      <c r="AD346" s="116"/>
      <c r="AE346" s="120" t="s">
        <v>203</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204</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202</v>
      </c>
      <c r="H353" s="115"/>
      <c r="I353" s="115"/>
      <c r="J353" s="115"/>
      <c r="K353" s="115"/>
      <c r="L353" s="115"/>
      <c r="M353" s="115"/>
      <c r="N353" s="115"/>
      <c r="O353" s="115"/>
      <c r="P353" s="116"/>
      <c r="Q353" s="144" t="s">
        <v>255</v>
      </c>
      <c r="R353" s="115"/>
      <c r="S353" s="115"/>
      <c r="T353" s="115"/>
      <c r="U353" s="115"/>
      <c r="V353" s="115"/>
      <c r="W353" s="115"/>
      <c r="X353" s="115"/>
      <c r="Y353" s="115"/>
      <c r="Z353" s="115"/>
      <c r="AA353" s="115"/>
      <c r="AB353" s="114" t="s">
        <v>256</v>
      </c>
      <c r="AC353" s="115"/>
      <c r="AD353" s="116"/>
      <c r="AE353" s="120" t="s">
        <v>203</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204</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202</v>
      </c>
      <c r="H360" s="115"/>
      <c r="I360" s="115"/>
      <c r="J360" s="115"/>
      <c r="K360" s="115"/>
      <c r="L360" s="115"/>
      <c r="M360" s="115"/>
      <c r="N360" s="115"/>
      <c r="O360" s="115"/>
      <c r="P360" s="116"/>
      <c r="Q360" s="144" t="s">
        <v>255</v>
      </c>
      <c r="R360" s="115"/>
      <c r="S360" s="115"/>
      <c r="T360" s="115"/>
      <c r="U360" s="115"/>
      <c r="V360" s="115"/>
      <c r="W360" s="115"/>
      <c r="X360" s="115"/>
      <c r="Y360" s="115"/>
      <c r="Z360" s="115"/>
      <c r="AA360" s="115"/>
      <c r="AB360" s="114" t="s">
        <v>256</v>
      </c>
      <c r="AC360" s="115"/>
      <c r="AD360" s="116"/>
      <c r="AE360" s="120" t="s">
        <v>203</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204</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218</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217</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190</v>
      </c>
      <c r="F372" s="164"/>
      <c r="G372" s="145" t="s">
        <v>199</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309</v>
      </c>
      <c r="AF372" s="140"/>
      <c r="AG372" s="140"/>
      <c r="AH372" s="140"/>
      <c r="AI372" s="140" t="s">
        <v>307</v>
      </c>
      <c r="AJ372" s="140"/>
      <c r="AK372" s="140"/>
      <c r="AL372" s="140"/>
      <c r="AM372" s="140" t="s">
        <v>336</v>
      </c>
      <c r="AN372" s="140"/>
      <c r="AO372" s="140"/>
      <c r="AP372" s="136"/>
      <c r="AQ372" s="136" t="s">
        <v>185</v>
      </c>
      <c r="AR372" s="137"/>
      <c r="AS372" s="137"/>
      <c r="AT372" s="138"/>
      <c r="AU372" s="181" t="s">
        <v>201</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186</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200</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199</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309</v>
      </c>
      <c r="AF376" s="140"/>
      <c r="AG376" s="140"/>
      <c r="AH376" s="140"/>
      <c r="AI376" s="140" t="s">
        <v>307</v>
      </c>
      <c r="AJ376" s="140"/>
      <c r="AK376" s="140"/>
      <c r="AL376" s="140"/>
      <c r="AM376" s="140" t="s">
        <v>336</v>
      </c>
      <c r="AN376" s="140"/>
      <c r="AO376" s="140"/>
      <c r="AP376" s="136"/>
      <c r="AQ376" s="136" t="s">
        <v>185</v>
      </c>
      <c r="AR376" s="137"/>
      <c r="AS376" s="137"/>
      <c r="AT376" s="138"/>
      <c r="AU376" s="181" t="s">
        <v>201</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186</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200</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199</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309</v>
      </c>
      <c r="AF380" s="140"/>
      <c r="AG380" s="140"/>
      <c r="AH380" s="140"/>
      <c r="AI380" s="140" t="s">
        <v>307</v>
      </c>
      <c r="AJ380" s="140"/>
      <c r="AK380" s="140"/>
      <c r="AL380" s="140"/>
      <c r="AM380" s="140" t="s">
        <v>336</v>
      </c>
      <c r="AN380" s="140"/>
      <c r="AO380" s="140"/>
      <c r="AP380" s="136"/>
      <c r="AQ380" s="136" t="s">
        <v>185</v>
      </c>
      <c r="AR380" s="137"/>
      <c r="AS380" s="137"/>
      <c r="AT380" s="138"/>
      <c r="AU380" s="181" t="s">
        <v>201</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186</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200</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199</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309</v>
      </c>
      <c r="AF384" s="140"/>
      <c r="AG384" s="140"/>
      <c r="AH384" s="140"/>
      <c r="AI384" s="140" t="s">
        <v>307</v>
      </c>
      <c r="AJ384" s="140"/>
      <c r="AK384" s="140"/>
      <c r="AL384" s="140"/>
      <c r="AM384" s="140" t="s">
        <v>336</v>
      </c>
      <c r="AN384" s="140"/>
      <c r="AO384" s="140"/>
      <c r="AP384" s="136"/>
      <c r="AQ384" s="136" t="s">
        <v>185</v>
      </c>
      <c r="AR384" s="137"/>
      <c r="AS384" s="137"/>
      <c r="AT384" s="138"/>
      <c r="AU384" s="181" t="s">
        <v>201</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186</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200</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199</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309</v>
      </c>
      <c r="AF388" s="140"/>
      <c r="AG388" s="140"/>
      <c r="AH388" s="140"/>
      <c r="AI388" s="140" t="s">
        <v>307</v>
      </c>
      <c r="AJ388" s="140"/>
      <c r="AK388" s="140"/>
      <c r="AL388" s="140"/>
      <c r="AM388" s="140" t="s">
        <v>336</v>
      </c>
      <c r="AN388" s="140"/>
      <c r="AO388" s="140"/>
      <c r="AP388" s="136"/>
      <c r="AQ388" s="136" t="s">
        <v>185</v>
      </c>
      <c r="AR388" s="137"/>
      <c r="AS388" s="137"/>
      <c r="AT388" s="138"/>
      <c r="AU388" s="181" t="s">
        <v>201</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186</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200</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202</v>
      </c>
      <c r="H392" s="115"/>
      <c r="I392" s="115"/>
      <c r="J392" s="115"/>
      <c r="K392" s="115"/>
      <c r="L392" s="115"/>
      <c r="M392" s="115"/>
      <c r="N392" s="115"/>
      <c r="O392" s="115"/>
      <c r="P392" s="116"/>
      <c r="Q392" s="144" t="s">
        <v>255</v>
      </c>
      <c r="R392" s="115"/>
      <c r="S392" s="115"/>
      <c r="T392" s="115"/>
      <c r="U392" s="115"/>
      <c r="V392" s="115"/>
      <c r="W392" s="115"/>
      <c r="X392" s="115"/>
      <c r="Y392" s="115"/>
      <c r="Z392" s="115"/>
      <c r="AA392" s="115"/>
      <c r="AB392" s="114" t="s">
        <v>256</v>
      </c>
      <c r="AC392" s="115"/>
      <c r="AD392" s="116"/>
      <c r="AE392" s="144" t="s">
        <v>203</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204</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202</v>
      </c>
      <c r="H399" s="115"/>
      <c r="I399" s="115"/>
      <c r="J399" s="115"/>
      <c r="K399" s="115"/>
      <c r="L399" s="115"/>
      <c r="M399" s="115"/>
      <c r="N399" s="115"/>
      <c r="O399" s="115"/>
      <c r="P399" s="116"/>
      <c r="Q399" s="144" t="s">
        <v>255</v>
      </c>
      <c r="R399" s="115"/>
      <c r="S399" s="115"/>
      <c r="T399" s="115"/>
      <c r="U399" s="115"/>
      <c r="V399" s="115"/>
      <c r="W399" s="115"/>
      <c r="X399" s="115"/>
      <c r="Y399" s="115"/>
      <c r="Z399" s="115"/>
      <c r="AA399" s="115"/>
      <c r="AB399" s="114" t="s">
        <v>256</v>
      </c>
      <c r="AC399" s="115"/>
      <c r="AD399" s="116"/>
      <c r="AE399" s="120" t="s">
        <v>203</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204</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202</v>
      </c>
      <c r="H406" s="115"/>
      <c r="I406" s="115"/>
      <c r="J406" s="115"/>
      <c r="K406" s="115"/>
      <c r="L406" s="115"/>
      <c r="M406" s="115"/>
      <c r="N406" s="115"/>
      <c r="O406" s="115"/>
      <c r="P406" s="116"/>
      <c r="Q406" s="144" t="s">
        <v>255</v>
      </c>
      <c r="R406" s="115"/>
      <c r="S406" s="115"/>
      <c r="T406" s="115"/>
      <c r="U406" s="115"/>
      <c r="V406" s="115"/>
      <c r="W406" s="115"/>
      <c r="X406" s="115"/>
      <c r="Y406" s="115"/>
      <c r="Z406" s="115"/>
      <c r="AA406" s="115"/>
      <c r="AB406" s="114" t="s">
        <v>256</v>
      </c>
      <c r="AC406" s="115"/>
      <c r="AD406" s="116"/>
      <c r="AE406" s="120" t="s">
        <v>203</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204</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202</v>
      </c>
      <c r="H413" s="115"/>
      <c r="I413" s="115"/>
      <c r="J413" s="115"/>
      <c r="K413" s="115"/>
      <c r="L413" s="115"/>
      <c r="M413" s="115"/>
      <c r="N413" s="115"/>
      <c r="O413" s="115"/>
      <c r="P413" s="116"/>
      <c r="Q413" s="144" t="s">
        <v>255</v>
      </c>
      <c r="R413" s="115"/>
      <c r="S413" s="115"/>
      <c r="T413" s="115"/>
      <c r="U413" s="115"/>
      <c r="V413" s="115"/>
      <c r="W413" s="115"/>
      <c r="X413" s="115"/>
      <c r="Y413" s="115"/>
      <c r="Z413" s="115"/>
      <c r="AA413" s="115"/>
      <c r="AB413" s="114" t="s">
        <v>256</v>
      </c>
      <c r="AC413" s="115"/>
      <c r="AD413" s="116"/>
      <c r="AE413" s="120" t="s">
        <v>203</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204</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202</v>
      </c>
      <c r="H420" s="115"/>
      <c r="I420" s="115"/>
      <c r="J420" s="115"/>
      <c r="K420" s="115"/>
      <c r="L420" s="115"/>
      <c r="M420" s="115"/>
      <c r="N420" s="115"/>
      <c r="O420" s="115"/>
      <c r="P420" s="116"/>
      <c r="Q420" s="144" t="s">
        <v>255</v>
      </c>
      <c r="R420" s="115"/>
      <c r="S420" s="115"/>
      <c r="T420" s="115"/>
      <c r="U420" s="115"/>
      <c r="V420" s="115"/>
      <c r="W420" s="115"/>
      <c r="X420" s="115"/>
      <c r="Y420" s="115"/>
      <c r="Z420" s="115"/>
      <c r="AA420" s="115"/>
      <c r="AB420" s="114" t="s">
        <v>256</v>
      </c>
      <c r="AC420" s="115"/>
      <c r="AD420" s="116"/>
      <c r="AE420" s="120" t="s">
        <v>203</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204</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339</v>
      </c>
      <c r="D430" s="933"/>
      <c r="E430" s="159" t="s">
        <v>317</v>
      </c>
      <c r="F430" s="894"/>
      <c r="G430" s="895" t="s">
        <v>205</v>
      </c>
      <c r="H430" s="108"/>
      <c r="I430" s="108"/>
      <c r="J430" s="896" t="s">
        <v>540</v>
      </c>
      <c r="K430" s="897"/>
      <c r="L430" s="897"/>
      <c r="M430" s="897"/>
      <c r="N430" s="897"/>
      <c r="O430" s="897"/>
      <c r="P430" s="897"/>
      <c r="Q430" s="897"/>
      <c r="R430" s="897"/>
      <c r="S430" s="897"/>
      <c r="T430" s="898"/>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9"/>
    </row>
    <row r="431" spans="1:50" ht="18.75" customHeight="1" x14ac:dyDescent="0.15">
      <c r="A431" s="174"/>
      <c r="B431" s="171"/>
      <c r="C431" s="165"/>
      <c r="D431" s="171"/>
      <c r="E431" s="328" t="s">
        <v>194</v>
      </c>
      <c r="F431" s="329"/>
      <c r="G431" s="330" t="s">
        <v>191</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193</v>
      </c>
      <c r="AF431" s="323"/>
      <c r="AG431" s="323"/>
      <c r="AH431" s="324"/>
      <c r="AI431" s="325" t="s">
        <v>330</v>
      </c>
      <c r="AJ431" s="325"/>
      <c r="AK431" s="325"/>
      <c r="AL431" s="144"/>
      <c r="AM431" s="325" t="s">
        <v>343</v>
      </c>
      <c r="AN431" s="325"/>
      <c r="AO431" s="325"/>
      <c r="AP431" s="144"/>
      <c r="AQ431" s="144" t="s">
        <v>185</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186</v>
      </c>
      <c r="AH432" s="119"/>
      <c r="AI432" s="141"/>
      <c r="AJ432" s="141"/>
      <c r="AK432" s="141"/>
      <c r="AL432" s="139"/>
      <c r="AM432" s="141"/>
      <c r="AN432" s="141"/>
      <c r="AO432" s="141"/>
      <c r="AP432" s="139"/>
      <c r="AQ432" s="586"/>
      <c r="AR432" s="185"/>
      <c r="AS432" s="118" t="s">
        <v>186</v>
      </c>
      <c r="AT432" s="119"/>
      <c r="AU432" s="185"/>
      <c r="AV432" s="185"/>
      <c r="AW432" s="118" t="s">
        <v>177</v>
      </c>
      <c r="AX432" s="180"/>
    </row>
    <row r="433" spans="1:50" ht="23.25" customHeight="1" x14ac:dyDescent="0.15">
      <c r="A433" s="174"/>
      <c r="B433" s="171"/>
      <c r="C433" s="165"/>
      <c r="D433" s="171"/>
      <c r="E433" s="328"/>
      <c r="F433" s="329"/>
      <c r="G433" s="89" t="s">
        <v>555</v>
      </c>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5" t="s">
        <v>178</v>
      </c>
      <c r="AC435" s="575"/>
      <c r="AD435" s="57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194</v>
      </c>
      <c r="F436" s="329"/>
      <c r="G436" s="330" t="s">
        <v>191</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193</v>
      </c>
      <c r="AF436" s="323"/>
      <c r="AG436" s="323"/>
      <c r="AH436" s="324"/>
      <c r="AI436" s="325" t="s">
        <v>330</v>
      </c>
      <c r="AJ436" s="325"/>
      <c r="AK436" s="325"/>
      <c r="AL436" s="144"/>
      <c r="AM436" s="325" t="s">
        <v>343</v>
      </c>
      <c r="AN436" s="325"/>
      <c r="AO436" s="325"/>
      <c r="AP436" s="144"/>
      <c r="AQ436" s="144" t="s">
        <v>185</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186</v>
      </c>
      <c r="AH437" s="119"/>
      <c r="AI437" s="141"/>
      <c r="AJ437" s="141"/>
      <c r="AK437" s="141"/>
      <c r="AL437" s="139"/>
      <c r="AM437" s="141"/>
      <c r="AN437" s="141"/>
      <c r="AO437" s="141"/>
      <c r="AP437" s="139"/>
      <c r="AQ437" s="586"/>
      <c r="AR437" s="185"/>
      <c r="AS437" s="118" t="s">
        <v>186</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5" t="s">
        <v>178</v>
      </c>
      <c r="AC440" s="575"/>
      <c r="AD440" s="57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194</v>
      </c>
      <c r="F441" s="329"/>
      <c r="G441" s="330" t="s">
        <v>191</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193</v>
      </c>
      <c r="AF441" s="323"/>
      <c r="AG441" s="323"/>
      <c r="AH441" s="324"/>
      <c r="AI441" s="325" t="s">
        <v>330</v>
      </c>
      <c r="AJ441" s="325"/>
      <c r="AK441" s="325"/>
      <c r="AL441" s="144"/>
      <c r="AM441" s="325" t="s">
        <v>343</v>
      </c>
      <c r="AN441" s="325"/>
      <c r="AO441" s="325"/>
      <c r="AP441" s="144"/>
      <c r="AQ441" s="144" t="s">
        <v>185</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186</v>
      </c>
      <c r="AH442" s="119"/>
      <c r="AI442" s="141"/>
      <c r="AJ442" s="141"/>
      <c r="AK442" s="141"/>
      <c r="AL442" s="139"/>
      <c r="AM442" s="141"/>
      <c r="AN442" s="141"/>
      <c r="AO442" s="141"/>
      <c r="AP442" s="139"/>
      <c r="AQ442" s="586"/>
      <c r="AR442" s="185"/>
      <c r="AS442" s="118" t="s">
        <v>186</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5" t="s">
        <v>178</v>
      </c>
      <c r="AC445" s="575"/>
      <c r="AD445" s="57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194</v>
      </c>
      <c r="F446" s="329"/>
      <c r="G446" s="330" t="s">
        <v>191</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193</v>
      </c>
      <c r="AF446" s="323"/>
      <c r="AG446" s="323"/>
      <c r="AH446" s="324"/>
      <c r="AI446" s="325" t="s">
        <v>330</v>
      </c>
      <c r="AJ446" s="325"/>
      <c r="AK446" s="325"/>
      <c r="AL446" s="144"/>
      <c r="AM446" s="325" t="s">
        <v>343</v>
      </c>
      <c r="AN446" s="325"/>
      <c r="AO446" s="325"/>
      <c r="AP446" s="144"/>
      <c r="AQ446" s="144" t="s">
        <v>185</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186</v>
      </c>
      <c r="AH447" s="119"/>
      <c r="AI447" s="141"/>
      <c r="AJ447" s="141"/>
      <c r="AK447" s="141"/>
      <c r="AL447" s="139"/>
      <c r="AM447" s="141"/>
      <c r="AN447" s="141"/>
      <c r="AO447" s="141"/>
      <c r="AP447" s="139"/>
      <c r="AQ447" s="586"/>
      <c r="AR447" s="185"/>
      <c r="AS447" s="118" t="s">
        <v>186</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5" t="s">
        <v>178</v>
      </c>
      <c r="AC450" s="575"/>
      <c r="AD450" s="57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194</v>
      </c>
      <c r="F451" s="329"/>
      <c r="G451" s="330" t="s">
        <v>191</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193</v>
      </c>
      <c r="AF451" s="323"/>
      <c r="AG451" s="323"/>
      <c r="AH451" s="324"/>
      <c r="AI451" s="325" t="s">
        <v>330</v>
      </c>
      <c r="AJ451" s="325"/>
      <c r="AK451" s="325"/>
      <c r="AL451" s="144"/>
      <c r="AM451" s="325" t="s">
        <v>343</v>
      </c>
      <c r="AN451" s="325"/>
      <c r="AO451" s="325"/>
      <c r="AP451" s="144"/>
      <c r="AQ451" s="144" t="s">
        <v>185</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186</v>
      </c>
      <c r="AH452" s="119"/>
      <c r="AI452" s="141"/>
      <c r="AJ452" s="141"/>
      <c r="AK452" s="141"/>
      <c r="AL452" s="139"/>
      <c r="AM452" s="141"/>
      <c r="AN452" s="141"/>
      <c r="AO452" s="141"/>
      <c r="AP452" s="139"/>
      <c r="AQ452" s="586"/>
      <c r="AR452" s="185"/>
      <c r="AS452" s="118" t="s">
        <v>186</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5" t="s">
        <v>178</v>
      </c>
      <c r="AC455" s="575"/>
      <c r="AD455" s="57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195</v>
      </c>
      <c r="F456" s="329"/>
      <c r="G456" s="330" t="s">
        <v>192</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193</v>
      </c>
      <c r="AF456" s="323"/>
      <c r="AG456" s="323"/>
      <c r="AH456" s="324"/>
      <c r="AI456" s="325" t="s">
        <v>330</v>
      </c>
      <c r="AJ456" s="325"/>
      <c r="AK456" s="325"/>
      <c r="AL456" s="144"/>
      <c r="AM456" s="325" t="s">
        <v>343</v>
      </c>
      <c r="AN456" s="325"/>
      <c r="AO456" s="325"/>
      <c r="AP456" s="144"/>
      <c r="AQ456" s="144" t="s">
        <v>185</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186</v>
      </c>
      <c r="AH457" s="119"/>
      <c r="AI457" s="141"/>
      <c r="AJ457" s="141"/>
      <c r="AK457" s="141"/>
      <c r="AL457" s="139"/>
      <c r="AM457" s="141"/>
      <c r="AN457" s="141"/>
      <c r="AO457" s="141"/>
      <c r="AP457" s="139"/>
      <c r="AQ457" s="586"/>
      <c r="AR457" s="185"/>
      <c r="AS457" s="118" t="s">
        <v>186</v>
      </c>
      <c r="AT457" s="119"/>
      <c r="AU457" s="185"/>
      <c r="AV457" s="185"/>
      <c r="AW457" s="118" t="s">
        <v>177</v>
      </c>
      <c r="AX457" s="180"/>
    </row>
    <row r="458" spans="1:50" ht="23.25" customHeight="1" x14ac:dyDescent="0.15">
      <c r="A458" s="174"/>
      <c r="B458" s="171"/>
      <c r="C458" s="165"/>
      <c r="D458" s="171"/>
      <c r="E458" s="328"/>
      <c r="F458" s="329"/>
      <c r="G458" s="89" t="s">
        <v>541</v>
      </c>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5" t="s">
        <v>14</v>
      </c>
      <c r="AC460" s="575"/>
      <c r="AD460" s="57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195</v>
      </c>
      <c r="F461" s="329"/>
      <c r="G461" s="330" t="s">
        <v>192</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193</v>
      </c>
      <c r="AF461" s="323"/>
      <c r="AG461" s="323"/>
      <c r="AH461" s="324"/>
      <c r="AI461" s="325" t="s">
        <v>330</v>
      </c>
      <c r="AJ461" s="325"/>
      <c r="AK461" s="325"/>
      <c r="AL461" s="144"/>
      <c r="AM461" s="325" t="s">
        <v>343</v>
      </c>
      <c r="AN461" s="325"/>
      <c r="AO461" s="325"/>
      <c r="AP461" s="144"/>
      <c r="AQ461" s="144" t="s">
        <v>185</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186</v>
      </c>
      <c r="AH462" s="119"/>
      <c r="AI462" s="141"/>
      <c r="AJ462" s="141"/>
      <c r="AK462" s="141"/>
      <c r="AL462" s="139"/>
      <c r="AM462" s="141"/>
      <c r="AN462" s="141"/>
      <c r="AO462" s="141"/>
      <c r="AP462" s="139"/>
      <c r="AQ462" s="586"/>
      <c r="AR462" s="185"/>
      <c r="AS462" s="118" t="s">
        <v>186</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5" t="s">
        <v>14</v>
      </c>
      <c r="AC465" s="575"/>
      <c r="AD465" s="57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195</v>
      </c>
      <c r="F466" s="329"/>
      <c r="G466" s="330" t="s">
        <v>192</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193</v>
      </c>
      <c r="AF466" s="323"/>
      <c r="AG466" s="323"/>
      <c r="AH466" s="324"/>
      <c r="AI466" s="325" t="s">
        <v>330</v>
      </c>
      <c r="AJ466" s="325"/>
      <c r="AK466" s="325"/>
      <c r="AL466" s="144"/>
      <c r="AM466" s="325" t="s">
        <v>343</v>
      </c>
      <c r="AN466" s="325"/>
      <c r="AO466" s="325"/>
      <c r="AP466" s="144"/>
      <c r="AQ466" s="144" t="s">
        <v>185</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186</v>
      </c>
      <c r="AH467" s="119"/>
      <c r="AI467" s="141"/>
      <c r="AJ467" s="141"/>
      <c r="AK467" s="141"/>
      <c r="AL467" s="139"/>
      <c r="AM467" s="141"/>
      <c r="AN467" s="141"/>
      <c r="AO467" s="141"/>
      <c r="AP467" s="139"/>
      <c r="AQ467" s="586"/>
      <c r="AR467" s="185"/>
      <c r="AS467" s="118" t="s">
        <v>186</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5" t="s">
        <v>14</v>
      </c>
      <c r="AC470" s="575"/>
      <c r="AD470" s="57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195</v>
      </c>
      <c r="F471" s="329"/>
      <c r="G471" s="330" t="s">
        <v>192</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193</v>
      </c>
      <c r="AF471" s="323"/>
      <c r="AG471" s="323"/>
      <c r="AH471" s="324"/>
      <c r="AI471" s="325" t="s">
        <v>330</v>
      </c>
      <c r="AJ471" s="325"/>
      <c r="AK471" s="325"/>
      <c r="AL471" s="144"/>
      <c r="AM471" s="325" t="s">
        <v>343</v>
      </c>
      <c r="AN471" s="325"/>
      <c r="AO471" s="325"/>
      <c r="AP471" s="144"/>
      <c r="AQ471" s="144" t="s">
        <v>185</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186</v>
      </c>
      <c r="AH472" s="119"/>
      <c r="AI472" s="141"/>
      <c r="AJ472" s="141"/>
      <c r="AK472" s="141"/>
      <c r="AL472" s="139"/>
      <c r="AM472" s="141"/>
      <c r="AN472" s="141"/>
      <c r="AO472" s="141"/>
      <c r="AP472" s="139"/>
      <c r="AQ472" s="586"/>
      <c r="AR472" s="185"/>
      <c r="AS472" s="118" t="s">
        <v>186</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5" t="s">
        <v>14</v>
      </c>
      <c r="AC475" s="575"/>
      <c r="AD475" s="57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195</v>
      </c>
      <c r="F476" s="329"/>
      <c r="G476" s="330" t="s">
        <v>192</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193</v>
      </c>
      <c r="AF476" s="323"/>
      <c r="AG476" s="323"/>
      <c r="AH476" s="324"/>
      <c r="AI476" s="325" t="s">
        <v>330</v>
      </c>
      <c r="AJ476" s="325"/>
      <c r="AK476" s="325"/>
      <c r="AL476" s="144"/>
      <c r="AM476" s="325" t="s">
        <v>343</v>
      </c>
      <c r="AN476" s="325"/>
      <c r="AO476" s="325"/>
      <c r="AP476" s="144"/>
      <c r="AQ476" s="144" t="s">
        <v>185</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186</v>
      </c>
      <c r="AH477" s="119"/>
      <c r="AI477" s="141"/>
      <c r="AJ477" s="141"/>
      <c r="AK477" s="141"/>
      <c r="AL477" s="139"/>
      <c r="AM477" s="141"/>
      <c r="AN477" s="141"/>
      <c r="AO477" s="141"/>
      <c r="AP477" s="139"/>
      <c r="AQ477" s="586"/>
      <c r="AR477" s="185"/>
      <c r="AS477" s="118" t="s">
        <v>186</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5" t="s">
        <v>14</v>
      </c>
      <c r="AC480" s="575"/>
      <c r="AD480" s="57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666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321</v>
      </c>
      <c r="F484" s="160"/>
      <c r="G484" s="895" t="s">
        <v>205</v>
      </c>
      <c r="H484" s="108"/>
      <c r="I484" s="108"/>
      <c r="J484" s="896"/>
      <c r="K484" s="897"/>
      <c r="L484" s="897"/>
      <c r="M484" s="897"/>
      <c r="N484" s="897"/>
      <c r="O484" s="897"/>
      <c r="P484" s="897"/>
      <c r="Q484" s="897"/>
      <c r="R484" s="897"/>
      <c r="S484" s="897"/>
      <c r="T484" s="898"/>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9"/>
    </row>
    <row r="485" spans="1:50" ht="18.75" hidden="1" customHeight="1" x14ac:dyDescent="0.15">
      <c r="A485" s="174"/>
      <c r="B485" s="171"/>
      <c r="C485" s="165"/>
      <c r="D485" s="171"/>
      <c r="E485" s="328" t="s">
        <v>194</v>
      </c>
      <c r="F485" s="329"/>
      <c r="G485" s="330" t="s">
        <v>191</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193</v>
      </c>
      <c r="AF485" s="323"/>
      <c r="AG485" s="323"/>
      <c r="AH485" s="324"/>
      <c r="AI485" s="325" t="s">
        <v>330</v>
      </c>
      <c r="AJ485" s="325"/>
      <c r="AK485" s="325"/>
      <c r="AL485" s="144"/>
      <c r="AM485" s="325" t="s">
        <v>343</v>
      </c>
      <c r="AN485" s="325"/>
      <c r="AO485" s="325"/>
      <c r="AP485" s="144"/>
      <c r="AQ485" s="144" t="s">
        <v>185</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186</v>
      </c>
      <c r="AH486" s="119"/>
      <c r="AI486" s="141"/>
      <c r="AJ486" s="141"/>
      <c r="AK486" s="141"/>
      <c r="AL486" s="139"/>
      <c r="AM486" s="141"/>
      <c r="AN486" s="141"/>
      <c r="AO486" s="141"/>
      <c r="AP486" s="139"/>
      <c r="AQ486" s="586"/>
      <c r="AR486" s="185"/>
      <c r="AS486" s="118" t="s">
        <v>186</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5" t="s">
        <v>178</v>
      </c>
      <c r="AC489" s="575"/>
      <c r="AD489" s="57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194</v>
      </c>
      <c r="F490" s="329"/>
      <c r="G490" s="330" t="s">
        <v>191</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193</v>
      </c>
      <c r="AF490" s="323"/>
      <c r="AG490" s="323"/>
      <c r="AH490" s="324"/>
      <c r="AI490" s="325" t="s">
        <v>330</v>
      </c>
      <c r="AJ490" s="325"/>
      <c r="AK490" s="325"/>
      <c r="AL490" s="144"/>
      <c r="AM490" s="325" t="s">
        <v>343</v>
      </c>
      <c r="AN490" s="325"/>
      <c r="AO490" s="325"/>
      <c r="AP490" s="144"/>
      <c r="AQ490" s="144" t="s">
        <v>185</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186</v>
      </c>
      <c r="AH491" s="119"/>
      <c r="AI491" s="141"/>
      <c r="AJ491" s="141"/>
      <c r="AK491" s="141"/>
      <c r="AL491" s="139"/>
      <c r="AM491" s="141"/>
      <c r="AN491" s="141"/>
      <c r="AO491" s="141"/>
      <c r="AP491" s="139"/>
      <c r="AQ491" s="586"/>
      <c r="AR491" s="185"/>
      <c r="AS491" s="118" t="s">
        <v>186</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5" t="s">
        <v>178</v>
      </c>
      <c r="AC494" s="575"/>
      <c r="AD494" s="57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194</v>
      </c>
      <c r="F495" s="329"/>
      <c r="G495" s="330" t="s">
        <v>191</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193</v>
      </c>
      <c r="AF495" s="323"/>
      <c r="AG495" s="323"/>
      <c r="AH495" s="324"/>
      <c r="AI495" s="325" t="s">
        <v>330</v>
      </c>
      <c r="AJ495" s="325"/>
      <c r="AK495" s="325"/>
      <c r="AL495" s="144"/>
      <c r="AM495" s="325" t="s">
        <v>343</v>
      </c>
      <c r="AN495" s="325"/>
      <c r="AO495" s="325"/>
      <c r="AP495" s="144"/>
      <c r="AQ495" s="144" t="s">
        <v>185</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186</v>
      </c>
      <c r="AH496" s="119"/>
      <c r="AI496" s="141"/>
      <c r="AJ496" s="141"/>
      <c r="AK496" s="141"/>
      <c r="AL496" s="139"/>
      <c r="AM496" s="141"/>
      <c r="AN496" s="141"/>
      <c r="AO496" s="141"/>
      <c r="AP496" s="139"/>
      <c r="AQ496" s="586"/>
      <c r="AR496" s="185"/>
      <c r="AS496" s="118" t="s">
        <v>186</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5" t="s">
        <v>178</v>
      </c>
      <c r="AC499" s="575"/>
      <c r="AD499" s="57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194</v>
      </c>
      <c r="F500" s="329"/>
      <c r="G500" s="330" t="s">
        <v>191</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193</v>
      </c>
      <c r="AF500" s="323"/>
      <c r="AG500" s="323"/>
      <c r="AH500" s="324"/>
      <c r="AI500" s="325" t="s">
        <v>330</v>
      </c>
      <c r="AJ500" s="325"/>
      <c r="AK500" s="325"/>
      <c r="AL500" s="144"/>
      <c r="AM500" s="325" t="s">
        <v>343</v>
      </c>
      <c r="AN500" s="325"/>
      <c r="AO500" s="325"/>
      <c r="AP500" s="144"/>
      <c r="AQ500" s="144" t="s">
        <v>185</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186</v>
      </c>
      <c r="AH501" s="119"/>
      <c r="AI501" s="141"/>
      <c r="AJ501" s="141"/>
      <c r="AK501" s="141"/>
      <c r="AL501" s="139"/>
      <c r="AM501" s="141"/>
      <c r="AN501" s="141"/>
      <c r="AO501" s="141"/>
      <c r="AP501" s="139"/>
      <c r="AQ501" s="586"/>
      <c r="AR501" s="185"/>
      <c r="AS501" s="118" t="s">
        <v>186</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5" t="s">
        <v>178</v>
      </c>
      <c r="AC504" s="575"/>
      <c r="AD504" s="57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194</v>
      </c>
      <c r="F505" s="329"/>
      <c r="G505" s="330" t="s">
        <v>191</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193</v>
      </c>
      <c r="AF505" s="323"/>
      <c r="AG505" s="323"/>
      <c r="AH505" s="324"/>
      <c r="AI505" s="325" t="s">
        <v>330</v>
      </c>
      <c r="AJ505" s="325"/>
      <c r="AK505" s="325"/>
      <c r="AL505" s="144"/>
      <c r="AM505" s="325" t="s">
        <v>343</v>
      </c>
      <c r="AN505" s="325"/>
      <c r="AO505" s="325"/>
      <c r="AP505" s="144"/>
      <c r="AQ505" s="144" t="s">
        <v>185</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186</v>
      </c>
      <c r="AH506" s="119"/>
      <c r="AI506" s="141"/>
      <c r="AJ506" s="141"/>
      <c r="AK506" s="141"/>
      <c r="AL506" s="139"/>
      <c r="AM506" s="141"/>
      <c r="AN506" s="141"/>
      <c r="AO506" s="141"/>
      <c r="AP506" s="139"/>
      <c r="AQ506" s="586"/>
      <c r="AR506" s="185"/>
      <c r="AS506" s="118" t="s">
        <v>186</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5" t="s">
        <v>178</v>
      </c>
      <c r="AC509" s="575"/>
      <c r="AD509" s="57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195</v>
      </c>
      <c r="F510" s="329"/>
      <c r="G510" s="330" t="s">
        <v>192</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193</v>
      </c>
      <c r="AF510" s="323"/>
      <c r="AG510" s="323"/>
      <c r="AH510" s="324"/>
      <c r="AI510" s="325" t="s">
        <v>330</v>
      </c>
      <c r="AJ510" s="325"/>
      <c r="AK510" s="325"/>
      <c r="AL510" s="144"/>
      <c r="AM510" s="325" t="s">
        <v>343</v>
      </c>
      <c r="AN510" s="325"/>
      <c r="AO510" s="325"/>
      <c r="AP510" s="144"/>
      <c r="AQ510" s="144" t="s">
        <v>185</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186</v>
      </c>
      <c r="AH511" s="119"/>
      <c r="AI511" s="141"/>
      <c r="AJ511" s="141"/>
      <c r="AK511" s="141"/>
      <c r="AL511" s="139"/>
      <c r="AM511" s="141"/>
      <c r="AN511" s="141"/>
      <c r="AO511" s="141"/>
      <c r="AP511" s="139"/>
      <c r="AQ511" s="586"/>
      <c r="AR511" s="185"/>
      <c r="AS511" s="118" t="s">
        <v>186</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5" t="s">
        <v>14</v>
      </c>
      <c r="AC514" s="575"/>
      <c r="AD514" s="57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195</v>
      </c>
      <c r="F515" s="329"/>
      <c r="G515" s="330" t="s">
        <v>192</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193</v>
      </c>
      <c r="AF515" s="323"/>
      <c r="AG515" s="323"/>
      <c r="AH515" s="324"/>
      <c r="AI515" s="325" t="s">
        <v>330</v>
      </c>
      <c r="AJ515" s="325"/>
      <c r="AK515" s="325"/>
      <c r="AL515" s="144"/>
      <c r="AM515" s="325" t="s">
        <v>343</v>
      </c>
      <c r="AN515" s="325"/>
      <c r="AO515" s="325"/>
      <c r="AP515" s="144"/>
      <c r="AQ515" s="144" t="s">
        <v>185</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186</v>
      </c>
      <c r="AH516" s="119"/>
      <c r="AI516" s="141"/>
      <c r="AJ516" s="141"/>
      <c r="AK516" s="141"/>
      <c r="AL516" s="139"/>
      <c r="AM516" s="141"/>
      <c r="AN516" s="141"/>
      <c r="AO516" s="141"/>
      <c r="AP516" s="139"/>
      <c r="AQ516" s="586"/>
      <c r="AR516" s="185"/>
      <c r="AS516" s="118" t="s">
        <v>186</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5" t="s">
        <v>14</v>
      </c>
      <c r="AC519" s="575"/>
      <c r="AD519" s="57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195</v>
      </c>
      <c r="F520" s="329"/>
      <c r="G520" s="330" t="s">
        <v>192</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193</v>
      </c>
      <c r="AF520" s="323"/>
      <c r="AG520" s="323"/>
      <c r="AH520" s="324"/>
      <c r="AI520" s="325" t="s">
        <v>330</v>
      </c>
      <c r="AJ520" s="325"/>
      <c r="AK520" s="325"/>
      <c r="AL520" s="144"/>
      <c r="AM520" s="325" t="s">
        <v>343</v>
      </c>
      <c r="AN520" s="325"/>
      <c r="AO520" s="325"/>
      <c r="AP520" s="144"/>
      <c r="AQ520" s="144" t="s">
        <v>185</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186</v>
      </c>
      <c r="AH521" s="119"/>
      <c r="AI521" s="141"/>
      <c r="AJ521" s="141"/>
      <c r="AK521" s="141"/>
      <c r="AL521" s="139"/>
      <c r="AM521" s="141"/>
      <c r="AN521" s="141"/>
      <c r="AO521" s="141"/>
      <c r="AP521" s="139"/>
      <c r="AQ521" s="586"/>
      <c r="AR521" s="185"/>
      <c r="AS521" s="118" t="s">
        <v>186</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5" t="s">
        <v>14</v>
      </c>
      <c r="AC524" s="575"/>
      <c r="AD524" s="57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195</v>
      </c>
      <c r="F525" s="329"/>
      <c r="G525" s="330" t="s">
        <v>192</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193</v>
      </c>
      <c r="AF525" s="323"/>
      <c r="AG525" s="323"/>
      <c r="AH525" s="324"/>
      <c r="AI525" s="325" t="s">
        <v>330</v>
      </c>
      <c r="AJ525" s="325"/>
      <c r="AK525" s="325"/>
      <c r="AL525" s="144"/>
      <c r="AM525" s="325" t="s">
        <v>343</v>
      </c>
      <c r="AN525" s="325"/>
      <c r="AO525" s="325"/>
      <c r="AP525" s="144"/>
      <c r="AQ525" s="144" t="s">
        <v>185</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186</v>
      </c>
      <c r="AH526" s="119"/>
      <c r="AI526" s="141"/>
      <c r="AJ526" s="141"/>
      <c r="AK526" s="141"/>
      <c r="AL526" s="139"/>
      <c r="AM526" s="141"/>
      <c r="AN526" s="141"/>
      <c r="AO526" s="141"/>
      <c r="AP526" s="139"/>
      <c r="AQ526" s="586"/>
      <c r="AR526" s="185"/>
      <c r="AS526" s="118" t="s">
        <v>186</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5" t="s">
        <v>14</v>
      </c>
      <c r="AC529" s="575"/>
      <c r="AD529" s="57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195</v>
      </c>
      <c r="F530" s="329"/>
      <c r="G530" s="330" t="s">
        <v>192</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193</v>
      </c>
      <c r="AF530" s="323"/>
      <c r="AG530" s="323"/>
      <c r="AH530" s="324"/>
      <c r="AI530" s="325" t="s">
        <v>330</v>
      </c>
      <c r="AJ530" s="325"/>
      <c r="AK530" s="325"/>
      <c r="AL530" s="144"/>
      <c r="AM530" s="325" t="s">
        <v>343</v>
      </c>
      <c r="AN530" s="325"/>
      <c r="AO530" s="325"/>
      <c r="AP530" s="144"/>
      <c r="AQ530" s="144" t="s">
        <v>185</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186</v>
      </c>
      <c r="AH531" s="119"/>
      <c r="AI531" s="141"/>
      <c r="AJ531" s="141"/>
      <c r="AK531" s="141"/>
      <c r="AL531" s="139"/>
      <c r="AM531" s="141"/>
      <c r="AN531" s="141"/>
      <c r="AO531" s="141"/>
      <c r="AP531" s="139"/>
      <c r="AQ531" s="586"/>
      <c r="AR531" s="185"/>
      <c r="AS531" s="118" t="s">
        <v>186</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5" t="s">
        <v>14</v>
      </c>
      <c r="AC534" s="575"/>
      <c r="AD534" s="57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322</v>
      </c>
      <c r="F538" s="160"/>
      <c r="G538" s="895" t="s">
        <v>205</v>
      </c>
      <c r="H538" s="108"/>
      <c r="I538" s="108"/>
      <c r="J538" s="896"/>
      <c r="K538" s="897"/>
      <c r="L538" s="897"/>
      <c r="M538" s="897"/>
      <c r="N538" s="897"/>
      <c r="O538" s="897"/>
      <c r="P538" s="897"/>
      <c r="Q538" s="897"/>
      <c r="R538" s="897"/>
      <c r="S538" s="897"/>
      <c r="T538" s="898"/>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9"/>
    </row>
    <row r="539" spans="1:50" ht="18.75" hidden="1" customHeight="1" x14ac:dyDescent="0.15">
      <c r="A539" s="174"/>
      <c r="B539" s="171"/>
      <c r="C539" s="165"/>
      <c r="D539" s="171"/>
      <c r="E539" s="328" t="s">
        <v>194</v>
      </c>
      <c r="F539" s="329"/>
      <c r="G539" s="330" t="s">
        <v>191</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193</v>
      </c>
      <c r="AF539" s="323"/>
      <c r="AG539" s="323"/>
      <c r="AH539" s="324"/>
      <c r="AI539" s="325" t="s">
        <v>330</v>
      </c>
      <c r="AJ539" s="325"/>
      <c r="AK539" s="325"/>
      <c r="AL539" s="144"/>
      <c r="AM539" s="325" t="s">
        <v>343</v>
      </c>
      <c r="AN539" s="325"/>
      <c r="AO539" s="325"/>
      <c r="AP539" s="144"/>
      <c r="AQ539" s="144" t="s">
        <v>185</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186</v>
      </c>
      <c r="AH540" s="119"/>
      <c r="AI540" s="141"/>
      <c r="AJ540" s="141"/>
      <c r="AK540" s="141"/>
      <c r="AL540" s="139"/>
      <c r="AM540" s="141"/>
      <c r="AN540" s="141"/>
      <c r="AO540" s="141"/>
      <c r="AP540" s="139"/>
      <c r="AQ540" s="586"/>
      <c r="AR540" s="185"/>
      <c r="AS540" s="118" t="s">
        <v>186</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5" t="s">
        <v>178</v>
      </c>
      <c r="AC543" s="575"/>
      <c r="AD543" s="57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194</v>
      </c>
      <c r="F544" s="329"/>
      <c r="G544" s="330" t="s">
        <v>191</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193</v>
      </c>
      <c r="AF544" s="323"/>
      <c r="AG544" s="323"/>
      <c r="AH544" s="324"/>
      <c r="AI544" s="325" t="s">
        <v>330</v>
      </c>
      <c r="AJ544" s="325"/>
      <c r="AK544" s="325"/>
      <c r="AL544" s="144"/>
      <c r="AM544" s="325" t="s">
        <v>343</v>
      </c>
      <c r="AN544" s="325"/>
      <c r="AO544" s="325"/>
      <c r="AP544" s="144"/>
      <c r="AQ544" s="144" t="s">
        <v>185</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186</v>
      </c>
      <c r="AH545" s="119"/>
      <c r="AI545" s="141"/>
      <c r="AJ545" s="141"/>
      <c r="AK545" s="141"/>
      <c r="AL545" s="139"/>
      <c r="AM545" s="141"/>
      <c r="AN545" s="141"/>
      <c r="AO545" s="141"/>
      <c r="AP545" s="139"/>
      <c r="AQ545" s="586"/>
      <c r="AR545" s="185"/>
      <c r="AS545" s="118" t="s">
        <v>186</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5" t="s">
        <v>178</v>
      </c>
      <c r="AC548" s="575"/>
      <c r="AD548" s="57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194</v>
      </c>
      <c r="F549" s="329"/>
      <c r="G549" s="330" t="s">
        <v>191</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193</v>
      </c>
      <c r="AF549" s="323"/>
      <c r="AG549" s="323"/>
      <c r="AH549" s="324"/>
      <c r="AI549" s="325" t="s">
        <v>330</v>
      </c>
      <c r="AJ549" s="325"/>
      <c r="AK549" s="325"/>
      <c r="AL549" s="144"/>
      <c r="AM549" s="325" t="s">
        <v>343</v>
      </c>
      <c r="AN549" s="325"/>
      <c r="AO549" s="325"/>
      <c r="AP549" s="144"/>
      <c r="AQ549" s="144" t="s">
        <v>185</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186</v>
      </c>
      <c r="AH550" s="119"/>
      <c r="AI550" s="141"/>
      <c r="AJ550" s="141"/>
      <c r="AK550" s="141"/>
      <c r="AL550" s="139"/>
      <c r="AM550" s="141"/>
      <c r="AN550" s="141"/>
      <c r="AO550" s="141"/>
      <c r="AP550" s="139"/>
      <c r="AQ550" s="586"/>
      <c r="AR550" s="185"/>
      <c r="AS550" s="118" t="s">
        <v>186</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5" t="s">
        <v>178</v>
      </c>
      <c r="AC553" s="575"/>
      <c r="AD553" s="57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194</v>
      </c>
      <c r="F554" s="329"/>
      <c r="G554" s="330" t="s">
        <v>191</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193</v>
      </c>
      <c r="AF554" s="323"/>
      <c r="AG554" s="323"/>
      <c r="AH554" s="324"/>
      <c r="AI554" s="325" t="s">
        <v>330</v>
      </c>
      <c r="AJ554" s="325"/>
      <c r="AK554" s="325"/>
      <c r="AL554" s="144"/>
      <c r="AM554" s="325" t="s">
        <v>343</v>
      </c>
      <c r="AN554" s="325"/>
      <c r="AO554" s="325"/>
      <c r="AP554" s="144"/>
      <c r="AQ554" s="144" t="s">
        <v>185</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186</v>
      </c>
      <c r="AH555" s="119"/>
      <c r="AI555" s="141"/>
      <c r="AJ555" s="141"/>
      <c r="AK555" s="141"/>
      <c r="AL555" s="139"/>
      <c r="AM555" s="141"/>
      <c r="AN555" s="141"/>
      <c r="AO555" s="141"/>
      <c r="AP555" s="139"/>
      <c r="AQ555" s="586"/>
      <c r="AR555" s="185"/>
      <c r="AS555" s="118" t="s">
        <v>186</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5" t="s">
        <v>178</v>
      </c>
      <c r="AC558" s="575"/>
      <c r="AD558" s="57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194</v>
      </c>
      <c r="F559" s="329"/>
      <c r="G559" s="330" t="s">
        <v>191</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193</v>
      </c>
      <c r="AF559" s="323"/>
      <c r="AG559" s="323"/>
      <c r="AH559" s="324"/>
      <c r="AI559" s="325" t="s">
        <v>330</v>
      </c>
      <c r="AJ559" s="325"/>
      <c r="AK559" s="325"/>
      <c r="AL559" s="144"/>
      <c r="AM559" s="325" t="s">
        <v>343</v>
      </c>
      <c r="AN559" s="325"/>
      <c r="AO559" s="325"/>
      <c r="AP559" s="144"/>
      <c r="AQ559" s="144" t="s">
        <v>185</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186</v>
      </c>
      <c r="AH560" s="119"/>
      <c r="AI560" s="141"/>
      <c r="AJ560" s="141"/>
      <c r="AK560" s="141"/>
      <c r="AL560" s="139"/>
      <c r="AM560" s="141"/>
      <c r="AN560" s="141"/>
      <c r="AO560" s="141"/>
      <c r="AP560" s="139"/>
      <c r="AQ560" s="586"/>
      <c r="AR560" s="185"/>
      <c r="AS560" s="118" t="s">
        <v>186</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5" t="s">
        <v>178</v>
      </c>
      <c r="AC563" s="575"/>
      <c r="AD563" s="57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195</v>
      </c>
      <c r="F564" s="329"/>
      <c r="G564" s="330" t="s">
        <v>192</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193</v>
      </c>
      <c r="AF564" s="323"/>
      <c r="AG564" s="323"/>
      <c r="AH564" s="324"/>
      <c r="AI564" s="325" t="s">
        <v>330</v>
      </c>
      <c r="AJ564" s="325"/>
      <c r="AK564" s="325"/>
      <c r="AL564" s="144"/>
      <c r="AM564" s="325" t="s">
        <v>343</v>
      </c>
      <c r="AN564" s="325"/>
      <c r="AO564" s="325"/>
      <c r="AP564" s="144"/>
      <c r="AQ564" s="144" t="s">
        <v>185</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186</v>
      </c>
      <c r="AH565" s="119"/>
      <c r="AI565" s="141"/>
      <c r="AJ565" s="141"/>
      <c r="AK565" s="141"/>
      <c r="AL565" s="139"/>
      <c r="AM565" s="141"/>
      <c r="AN565" s="141"/>
      <c r="AO565" s="141"/>
      <c r="AP565" s="139"/>
      <c r="AQ565" s="586"/>
      <c r="AR565" s="185"/>
      <c r="AS565" s="118" t="s">
        <v>186</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5" t="s">
        <v>14</v>
      </c>
      <c r="AC568" s="575"/>
      <c r="AD568" s="57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195</v>
      </c>
      <c r="F569" s="329"/>
      <c r="G569" s="330" t="s">
        <v>192</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193</v>
      </c>
      <c r="AF569" s="323"/>
      <c r="AG569" s="323"/>
      <c r="AH569" s="324"/>
      <c r="AI569" s="325" t="s">
        <v>330</v>
      </c>
      <c r="AJ569" s="325"/>
      <c r="AK569" s="325"/>
      <c r="AL569" s="144"/>
      <c r="AM569" s="325" t="s">
        <v>343</v>
      </c>
      <c r="AN569" s="325"/>
      <c r="AO569" s="325"/>
      <c r="AP569" s="144"/>
      <c r="AQ569" s="144" t="s">
        <v>185</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186</v>
      </c>
      <c r="AH570" s="119"/>
      <c r="AI570" s="141"/>
      <c r="AJ570" s="141"/>
      <c r="AK570" s="141"/>
      <c r="AL570" s="139"/>
      <c r="AM570" s="141"/>
      <c r="AN570" s="141"/>
      <c r="AO570" s="141"/>
      <c r="AP570" s="139"/>
      <c r="AQ570" s="586"/>
      <c r="AR570" s="185"/>
      <c r="AS570" s="118" t="s">
        <v>186</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5" t="s">
        <v>14</v>
      </c>
      <c r="AC573" s="575"/>
      <c r="AD573" s="57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195</v>
      </c>
      <c r="F574" s="329"/>
      <c r="G574" s="330" t="s">
        <v>192</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193</v>
      </c>
      <c r="AF574" s="323"/>
      <c r="AG574" s="323"/>
      <c r="AH574" s="324"/>
      <c r="AI574" s="325" t="s">
        <v>330</v>
      </c>
      <c r="AJ574" s="325"/>
      <c r="AK574" s="325"/>
      <c r="AL574" s="144"/>
      <c r="AM574" s="325" t="s">
        <v>343</v>
      </c>
      <c r="AN574" s="325"/>
      <c r="AO574" s="325"/>
      <c r="AP574" s="144"/>
      <c r="AQ574" s="144" t="s">
        <v>185</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186</v>
      </c>
      <c r="AH575" s="119"/>
      <c r="AI575" s="141"/>
      <c r="AJ575" s="141"/>
      <c r="AK575" s="141"/>
      <c r="AL575" s="139"/>
      <c r="AM575" s="141"/>
      <c r="AN575" s="141"/>
      <c r="AO575" s="141"/>
      <c r="AP575" s="139"/>
      <c r="AQ575" s="586"/>
      <c r="AR575" s="185"/>
      <c r="AS575" s="118" t="s">
        <v>186</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5" t="s">
        <v>14</v>
      </c>
      <c r="AC578" s="575"/>
      <c r="AD578" s="57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195</v>
      </c>
      <c r="F579" s="329"/>
      <c r="G579" s="330" t="s">
        <v>192</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193</v>
      </c>
      <c r="AF579" s="323"/>
      <c r="AG579" s="323"/>
      <c r="AH579" s="324"/>
      <c r="AI579" s="325" t="s">
        <v>330</v>
      </c>
      <c r="AJ579" s="325"/>
      <c r="AK579" s="325"/>
      <c r="AL579" s="144"/>
      <c r="AM579" s="325" t="s">
        <v>343</v>
      </c>
      <c r="AN579" s="325"/>
      <c r="AO579" s="325"/>
      <c r="AP579" s="144"/>
      <c r="AQ579" s="144" t="s">
        <v>185</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186</v>
      </c>
      <c r="AH580" s="119"/>
      <c r="AI580" s="141"/>
      <c r="AJ580" s="141"/>
      <c r="AK580" s="141"/>
      <c r="AL580" s="139"/>
      <c r="AM580" s="141"/>
      <c r="AN580" s="141"/>
      <c r="AO580" s="141"/>
      <c r="AP580" s="139"/>
      <c r="AQ580" s="586"/>
      <c r="AR580" s="185"/>
      <c r="AS580" s="118" t="s">
        <v>186</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5" t="s">
        <v>14</v>
      </c>
      <c r="AC583" s="575"/>
      <c r="AD583" s="57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195</v>
      </c>
      <c r="F584" s="329"/>
      <c r="G584" s="330" t="s">
        <v>192</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193</v>
      </c>
      <c r="AF584" s="323"/>
      <c r="AG584" s="323"/>
      <c r="AH584" s="324"/>
      <c r="AI584" s="325" t="s">
        <v>330</v>
      </c>
      <c r="AJ584" s="325"/>
      <c r="AK584" s="325"/>
      <c r="AL584" s="144"/>
      <c r="AM584" s="325" t="s">
        <v>343</v>
      </c>
      <c r="AN584" s="325"/>
      <c r="AO584" s="325"/>
      <c r="AP584" s="144"/>
      <c r="AQ584" s="144" t="s">
        <v>185</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186</v>
      </c>
      <c r="AH585" s="119"/>
      <c r="AI585" s="141"/>
      <c r="AJ585" s="141"/>
      <c r="AK585" s="141"/>
      <c r="AL585" s="139"/>
      <c r="AM585" s="141"/>
      <c r="AN585" s="141"/>
      <c r="AO585" s="141"/>
      <c r="AP585" s="139"/>
      <c r="AQ585" s="586"/>
      <c r="AR585" s="185"/>
      <c r="AS585" s="118" t="s">
        <v>186</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5" t="s">
        <v>14</v>
      </c>
      <c r="AC588" s="575"/>
      <c r="AD588" s="57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321</v>
      </c>
      <c r="F592" s="160"/>
      <c r="G592" s="895" t="s">
        <v>205</v>
      </c>
      <c r="H592" s="108"/>
      <c r="I592" s="108"/>
      <c r="J592" s="896"/>
      <c r="K592" s="897"/>
      <c r="L592" s="897"/>
      <c r="M592" s="897"/>
      <c r="N592" s="897"/>
      <c r="O592" s="897"/>
      <c r="P592" s="897"/>
      <c r="Q592" s="897"/>
      <c r="R592" s="897"/>
      <c r="S592" s="897"/>
      <c r="T592" s="898"/>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9"/>
    </row>
    <row r="593" spans="1:50" ht="18.75" hidden="1" customHeight="1" x14ac:dyDescent="0.15">
      <c r="A593" s="174"/>
      <c r="B593" s="171"/>
      <c r="C593" s="165"/>
      <c r="D593" s="171"/>
      <c r="E593" s="328" t="s">
        <v>194</v>
      </c>
      <c r="F593" s="329"/>
      <c r="G593" s="330" t="s">
        <v>191</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193</v>
      </c>
      <c r="AF593" s="323"/>
      <c r="AG593" s="323"/>
      <c r="AH593" s="324"/>
      <c r="AI593" s="325" t="s">
        <v>330</v>
      </c>
      <c r="AJ593" s="325"/>
      <c r="AK593" s="325"/>
      <c r="AL593" s="144"/>
      <c r="AM593" s="325" t="s">
        <v>343</v>
      </c>
      <c r="AN593" s="325"/>
      <c r="AO593" s="325"/>
      <c r="AP593" s="144"/>
      <c r="AQ593" s="144" t="s">
        <v>185</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186</v>
      </c>
      <c r="AH594" s="119"/>
      <c r="AI594" s="141"/>
      <c r="AJ594" s="141"/>
      <c r="AK594" s="141"/>
      <c r="AL594" s="139"/>
      <c r="AM594" s="141"/>
      <c r="AN594" s="141"/>
      <c r="AO594" s="141"/>
      <c r="AP594" s="139"/>
      <c r="AQ594" s="586"/>
      <c r="AR594" s="185"/>
      <c r="AS594" s="118" t="s">
        <v>186</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5" t="s">
        <v>178</v>
      </c>
      <c r="AC597" s="575"/>
      <c r="AD597" s="57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194</v>
      </c>
      <c r="F598" s="329"/>
      <c r="G598" s="330" t="s">
        <v>191</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193</v>
      </c>
      <c r="AF598" s="323"/>
      <c r="AG598" s="323"/>
      <c r="AH598" s="324"/>
      <c r="AI598" s="325" t="s">
        <v>330</v>
      </c>
      <c r="AJ598" s="325"/>
      <c r="AK598" s="325"/>
      <c r="AL598" s="144"/>
      <c r="AM598" s="325" t="s">
        <v>343</v>
      </c>
      <c r="AN598" s="325"/>
      <c r="AO598" s="325"/>
      <c r="AP598" s="144"/>
      <c r="AQ598" s="144" t="s">
        <v>185</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186</v>
      </c>
      <c r="AH599" s="119"/>
      <c r="AI599" s="141"/>
      <c r="AJ599" s="141"/>
      <c r="AK599" s="141"/>
      <c r="AL599" s="139"/>
      <c r="AM599" s="141"/>
      <c r="AN599" s="141"/>
      <c r="AO599" s="141"/>
      <c r="AP599" s="139"/>
      <c r="AQ599" s="586"/>
      <c r="AR599" s="185"/>
      <c r="AS599" s="118" t="s">
        <v>186</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5" t="s">
        <v>178</v>
      </c>
      <c r="AC602" s="575"/>
      <c r="AD602" s="57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194</v>
      </c>
      <c r="F603" s="329"/>
      <c r="G603" s="330" t="s">
        <v>191</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193</v>
      </c>
      <c r="AF603" s="323"/>
      <c r="AG603" s="323"/>
      <c r="AH603" s="324"/>
      <c r="AI603" s="325" t="s">
        <v>330</v>
      </c>
      <c r="AJ603" s="325"/>
      <c r="AK603" s="325"/>
      <c r="AL603" s="144"/>
      <c r="AM603" s="325" t="s">
        <v>343</v>
      </c>
      <c r="AN603" s="325"/>
      <c r="AO603" s="325"/>
      <c r="AP603" s="144"/>
      <c r="AQ603" s="144" t="s">
        <v>185</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186</v>
      </c>
      <c r="AH604" s="119"/>
      <c r="AI604" s="141"/>
      <c r="AJ604" s="141"/>
      <c r="AK604" s="141"/>
      <c r="AL604" s="139"/>
      <c r="AM604" s="141"/>
      <c r="AN604" s="141"/>
      <c r="AO604" s="141"/>
      <c r="AP604" s="139"/>
      <c r="AQ604" s="586"/>
      <c r="AR604" s="185"/>
      <c r="AS604" s="118" t="s">
        <v>186</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5" t="s">
        <v>178</v>
      </c>
      <c r="AC607" s="575"/>
      <c r="AD607" s="57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194</v>
      </c>
      <c r="F608" s="329"/>
      <c r="G608" s="330" t="s">
        <v>191</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193</v>
      </c>
      <c r="AF608" s="323"/>
      <c r="AG608" s="323"/>
      <c r="AH608" s="324"/>
      <c r="AI608" s="325" t="s">
        <v>330</v>
      </c>
      <c r="AJ608" s="325"/>
      <c r="AK608" s="325"/>
      <c r="AL608" s="144"/>
      <c r="AM608" s="325" t="s">
        <v>343</v>
      </c>
      <c r="AN608" s="325"/>
      <c r="AO608" s="325"/>
      <c r="AP608" s="144"/>
      <c r="AQ608" s="144" t="s">
        <v>185</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186</v>
      </c>
      <c r="AH609" s="119"/>
      <c r="AI609" s="141"/>
      <c r="AJ609" s="141"/>
      <c r="AK609" s="141"/>
      <c r="AL609" s="139"/>
      <c r="AM609" s="141"/>
      <c r="AN609" s="141"/>
      <c r="AO609" s="141"/>
      <c r="AP609" s="139"/>
      <c r="AQ609" s="586"/>
      <c r="AR609" s="185"/>
      <c r="AS609" s="118" t="s">
        <v>186</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5" t="s">
        <v>178</v>
      </c>
      <c r="AC612" s="575"/>
      <c r="AD612" s="57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194</v>
      </c>
      <c r="F613" s="329"/>
      <c r="G613" s="330" t="s">
        <v>191</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193</v>
      </c>
      <c r="AF613" s="323"/>
      <c r="AG613" s="323"/>
      <c r="AH613" s="324"/>
      <c r="AI613" s="325" t="s">
        <v>330</v>
      </c>
      <c r="AJ613" s="325"/>
      <c r="AK613" s="325"/>
      <c r="AL613" s="144"/>
      <c r="AM613" s="325" t="s">
        <v>343</v>
      </c>
      <c r="AN613" s="325"/>
      <c r="AO613" s="325"/>
      <c r="AP613" s="144"/>
      <c r="AQ613" s="144" t="s">
        <v>185</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186</v>
      </c>
      <c r="AH614" s="119"/>
      <c r="AI614" s="141"/>
      <c r="AJ614" s="141"/>
      <c r="AK614" s="141"/>
      <c r="AL614" s="139"/>
      <c r="AM614" s="141"/>
      <c r="AN614" s="141"/>
      <c r="AO614" s="141"/>
      <c r="AP614" s="139"/>
      <c r="AQ614" s="586"/>
      <c r="AR614" s="185"/>
      <c r="AS614" s="118" t="s">
        <v>186</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5" t="s">
        <v>178</v>
      </c>
      <c r="AC617" s="575"/>
      <c r="AD617" s="57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195</v>
      </c>
      <c r="F618" s="329"/>
      <c r="G618" s="330" t="s">
        <v>192</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193</v>
      </c>
      <c r="AF618" s="323"/>
      <c r="AG618" s="323"/>
      <c r="AH618" s="324"/>
      <c r="AI618" s="325" t="s">
        <v>330</v>
      </c>
      <c r="AJ618" s="325"/>
      <c r="AK618" s="325"/>
      <c r="AL618" s="144"/>
      <c r="AM618" s="325" t="s">
        <v>343</v>
      </c>
      <c r="AN618" s="325"/>
      <c r="AO618" s="325"/>
      <c r="AP618" s="144"/>
      <c r="AQ618" s="144" t="s">
        <v>185</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186</v>
      </c>
      <c r="AH619" s="119"/>
      <c r="AI619" s="141"/>
      <c r="AJ619" s="141"/>
      <c r="AK619" s="141"/>
      <c r="AL619" s="139"/>
      <c r="AM619" s="141"/>
      <c r="AN619" s="141"/>
      <c r="AO619" s="141"/>
      <c r="AP619" s="139"/>
      <c r="AQ619" s="586"/>
      <c r="AR619" s="185"/>
      <c r="AS619" s="118" t="s">
        <v>186</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5" t="s">
        <v>14</v>
      </c>
      <c r="AC622" s="575"/>
      <c r="AD622" s="57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195</v>
      </c>
      <c r="F623" s="329"/>
      <c r="G623" s="330" t="s">
        <v>192</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193</v>
      </c>
      <c r="AF623" s="323"/>
      <c r="AG623" s="323"/>
      <c r="AH623" s="324"/>
      <c r="AI623" s="325" t="s">
        <v>330</v>
      </c>
      <c r="AJ623" s="325"/>
      <c r="AK623" s="325"/>
      <c r="AL623" s="144"/>
      <c r="AM623" s="325" t="s">
        <v>343</v>
      </c>
      <c r="AN623" s="325"/>
      <c r="AO623" s="325"/>
      <c r="AP623" s="144"/>
      <c r="AQ623" s="144" t="s">
        <v>185</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186</v>
      </c>
      <c r="AH624" s="119"/>
      <c r="AI624" s="141"/>
      <c r="AJ624" s="141"/>
      <c r="AK624" s="141"/>
      <c r="AL624" s="139"/>
      <c r="AM624" s="141"/>
      <c r="AN624" s="141"/>
      <c r="AO624" s="141"/>
      <c r="AP624" s="139"/>
      <c r="AQ624" s="586"/>
      <c r="AR624" s="185"/>
      <c r="AS624" s="118" t="s">
        <v>186</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5" t="s">
        <v>14</v>
      </c>
      <c r="AC627" s="575"/>
      <c r="AD627" s="57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195</v>
      </c>
      <c r="F628" s="329"/>
      <c r="G628" s="330" t="s">
        <v>192</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193</v>
      </c>
      <c r="AF628" s="323"/>
      <c r="AG628" s="323"/>
      <c r="AH628" s="324"/>
      <c r="AI628" s="325" t="s">
        <v>330</v>
      </c>
      <c r="AJ628" s="325"/>
      <c r="AK628" s="325"/>
      <c r="AL628" s="144"/>
      <c r="AM628" s="325" t="s">
        <v>343</v>
      </c>
      <c r="AN628" s="325"/>
      <c r="AO628" s="325"/>
      <c r="AP628" s="144"/>
      <c r="AQ628" s="144" t="s">
        <v>185</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186</v>
      </c>
      <c r="AH629" s="119"/>
      <c r="AI629" s="141"/>
      <c r="AJ629" s="141"/>
      <c r="AK629" s="141"/>
      <c r="AL629" s="139"/>
      <c r="AM629" s="141"/>
      <c r="AN629" s="141"/>
      <c r="AO629" s="141"/>
      <c r="AP629" s="139"/>
      <c r="AQ629" s="586"/>
      <c r="AR629" s="185"/>
      <c r="AS629" s="118" t="s">
        <v>186</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5" t="s">
        <v>14</v>
      </c>
      <c r="AC632" s="575"/>
      <c r="AD632" s="57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195</v>
      </c>
      <c r="F633" s="329"/>
      <c r="G633" s="330" t="s">
        <v>192</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193</v>
      </c>
      <c r="AF633" s="323"/>
      <c r="AG633" s="323"/>
      <c r="AH633" s="324"/>
      <c r="AI633" s="325" t="s">
        <v>330</v>
      </c>
      <c r="AJ633" s="325"/>
      <c r="AK633" s="325"/>
      <c r="AL633" s="144"/>
      <c r="AM633" s="325" t="s">
        <v>343</v>
      </c>
      <c r="AN633" s="325"/>
      <c r="AO633" s="325"/>
      <c r="AP633" s="144"/>
      <c r="AQ633" s="144" t="s">
        <v>185</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186</v>
      </c>
      <c r="AH634" s="119"/>
      <c r="AI634" s="141"/>
      <c r="AJ634" s="141"/>
      <c r="AK634" s="141"/>
      <c r="AL634" s="139"/>
      <c r="AM634" s="141"/>
      <c r="AN634" s="141"/>
      <c r="AO634" s="141"/>
      <c r="AP634" s="139"/>
      <c r="AQ634" s="586"/>
      <c r="AR634" s="185"/>
      <c r="AS634" s="118" t="s">
        <v>186</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5" t="s">
        <v>14</v>
      </c>
      <c r="AC637" s="575"/>
      <c r="AD637" s="57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195</v>
      </c>
      <c r="F638" s="329"/>
      <c r="G638" s="330" t="s">
        <v>192</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193</v>
      </c>
      <c r="AF638" s="323"/>
      <c r="AG638" s="323"/>
      <c r="AH638" s="324"/>
      <c r="AI638" s="325" t="s">
        <v>330</v>
      </c>
      <c r="AJ638" s="325"/>
      <c r="AK638" s="325"/>
      <c r="AL638" s="144"/>
      <c r="AM638" s="325" t="s">
        <v>343</v>
      </c>
      <c r="AN638" s="325"/>
      <c r="AO638" s="325"/>
      <c r="AP638" s="144"/>
      <c r="AQ638" s="144" t="s">
        <v>185</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186</v>
      </c>
      <c r="AH639" s="119"/>
      <c r="AI639" s="141"/>
      <c r="AJ639" s="141"/>
      <c r="AK639" s="141"/>
      <c r="AL639" s="139"/>
      <c r="AM639" s="141"/>
      <c r="AN639" s="141"/>
      <c r="AO639" s="141"/>
      <c r="AP639" s="139"/>
      <c r="AQ639" s="586"/>
      <c r="AR639" s="185"/>
      <c r="AS639" s="118" t="s">
        <v>186</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5" t="s">
        <v>14</v>
      </c>
      <c r="AC642" s="575"/>
      <c r="AD642" s="57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322</v>
      </c>
      <c r="F646" s="160"/>
      <c r="G646" s="895" t="s">
        <v>205</v>
      </c>
      <c r="H646" s="108"/>
      <c r="I646" s="108"/>
      <c r="J646" s="896"/>
      <c r="K646" s="897"/>
      <c r="L646" s="897"/>
      <c r="M646" s="897"/>
      <c r="N646" s="897"/>
      <c r="O646" s="897"/>
      <c r="P646" s="897"/>
      <c r="Q646" s="897"/>
      <c r="R646" s="897"/>
      <c r="S646" s="897"/>
      <c r="T646" s="898"/>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9"/>
    </row>
    <row r="647" spans="1:50" ht="18.75" hidden="1" customHeight="1" x14ac:dyDescent="0.15">
      <c r="A647" s="174"/>
      <c r="B647" s="171"/>
      <c r="C647" s="165"/>
      <c r="D647" s="171"/>
      <c r="E647" s="328" t="s">
        <v>194</v>
      </c>
      <c r="F647" s="329"/>
      <c r="G647" s="330" t="s">
        <v>191</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193</v>
      </c>
      <c r="AF647" s="323"/>
      <c r="AG647" s="323"/>
      <c r="AH647" s="324"/>
      <c r="AI647" s="325" t="s">
        <v>330</v>
      </c>
      <c r="AJ647" s="325"/>
      <c r="AK647" s="325"/>
      <c r="AL647" s="144"/>
      <c r="AM647" s="325" t="s">
        <v>343</v>
      </c>
      <c r="AN647" s="325"/>
      <c r="AO647" s="325"/>
      <c r="AP647" s="144"/>
      <c r="AQ647" s="144" t="s">
        <v>185</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186</v>
      </c>
      <c r="AH648" s="119"/>
      <c r="AI648" s="141"/>
      <c r="AJ648" s="141"/>
      <c r="AK648" s="141"/>
      <c r="AL648" s="139"/>
      <c r="AM648" s="141"/>
      <c r="AN648" s="141"/>
      <c r="AO648" s="141"/>
      <c r="AP648" s="139"/>
      <c r="AQ648" s="586"/>
      <c r="AR648" s="185"/>
      <c r="AS648" s="118" t="s">
        <v>186</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5" t="s">
        <v>178</v>
      </c>
      <c r="AC651" s="575"/>
      <c r="AD651" s="57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194</v>
      </c>
      <c r="F652" s="329"/>
      <c r="G652" s="330" t="s">
        <v>191</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193</v>
      </c>
      <c r="AF652" s="323"/>
      <c r="AG652" s="323"/>
      <c r="AH652" s="324"/>
      <c r="AI652" s="325" t="s">
        <v>330</v>
      </c>
      <c r="AJ652" s="325"/>
      <c r="AK652" s="325"/>
      <c r="AL652" s="144"/>
      <c r="AM652" s="325" t="s">
        <v>343</v>
      </c>
      <c r="AN652" s="325"/>
      <c r="AO652" s="325"/>
      <c r="AP652" s="144"/>
      <c r="AQ652" s="144" t="s">
        <v>185</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186</v>
      </c>
      <c r="AH653" s="119"/>
      <c r="AI653" s="141"/>
      <c r="AJ653" s="141"/>
      <c r="AK653" s="141"/>
      <c r="AL653" s="139"/>
      <c r="AM653" s="141"/>
      <c r="AN653" s="141"/>
      <c r="AO653" s="141"/>
      <c r="AP653" s="139"/>
      <c r="AQ653" s="586"/>
      <c r="AR653" s="185"/>
      <c r="AS653" s="118" t="s">
        <v>186</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5" t="s">
        <v>178</v>
      </c>
      <c r="AC656" s="575"/>
      <c r="AD656" s="57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194</v>
      </c>
      <c r="F657" s="329"/>
      <c r="G657" s="330" t="s">
        <v>191</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193</v>
      </c>
      <c r="AF657" s="323"/>
      <c r="AG657" s="323"/>
      <c r="AH657" s="324"/>
      <c r="AI657" s="325" t="s">
        <v>330</v>
      </c>
      <c r="AJ657" s="325"/>
      <c r="AK657" s="325"/>
      <c r="AL657" s="144"/>
      <c r="AM657" s="325" t="s">
        <v>343</v>
      </c>
      <c r="AN657" s="325"/>
      <c r="AO657" s="325"/>
      <c r="AP657" s="144"/>
      <c r="AQ657" s="144" t="s">
        <v>185</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186</v>
      </c>
      <c r="AH658" s="119"/>
      <c r="AI658" s="141"/>
      <c r="AJ658" s="141"/>
      <c r="AK658" s="141"/>
      <c r="AL658" s="139"/>
      <c r="AM658" s="141"/>
      <c r="AN658" s="141"/>
      <c r="AO658" s="141"/>
      <c r="AP658" s="139"/>
      <c r="AQ658" s="586"/>
      <c r="AR658" s="185"/>
      <c r="AS658" s="118" t="s">
        <v>186</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5" t="s">
        <v>178</v>
      </c>
      <c r="AC661" s="575"/>
      <c r="AD661" s="57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194</v>
      </c>
      <c r="F662" s="329"/>
      <c r="G662" s="330" t="s">
        <v>191</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193</v>
      </c>
      <c r="AF662" s="323"/>
      <c r="AG662" s="323"/>
      <c r="AH662" s="324"/>
      <c r="AI662" s="325" t="s">
        <v>330</v>
      </c>
      <c r="AJ662" s="325"/>
      <c r="AK662" s="325"/>
      <c r="AL662" s="144"/>
      <c r="AM662" s="325" t="s">
        <v>343</v>
      </c>
      <c r="AN662" s="325"/>
      <c r="AO662" s="325"/>
      <c r="AP662" s="144"/>
      <c r="AQ662" s="144" t="s">
        <v>185</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186</v>
      </c>
      <c r="AH663" s="119"/>
      <c r="AI663" s="141"/>
      <c r="AJ663" s="141"/>
      <c r="AK663" s="141"/>
      <c r="AL663" s="139"/>
      <c r="AM663" s="141"/>
      <c r="AN663" s="141"/>
      <c r="AO663" s="141"/>
      <c r="AP663" s="139"/>
      <c r="AQ663" s="586"/>
      <c r="AR663" s="185"/>
      <c r="AS663" s="118" t="s">
        <v>186</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5" t="s">
        <v>178</v>
      </c>
      <c r="AC666" s="575"/>
      <c r="AD666" s="57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194</v>
      </c>
      <c r="F667" s="329"/>
      <c r="G667" s="330" t="s">
        <v>191</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193</v>
      </c>
      <c r="AF667" s="323"/>
      <c r="AG667" s="323"/>
      <c r="AH667" s="324"/>
      <c r="AI667" s="325" t="s">
        <v>330</v>
      </c>
      <c r="AJ667" s="325"/>
      <c r="AK667" s="325"/>
      <c r="AL667" s="144"/>
      <c r="AM667" s="325" t="s">
        <v>343</v>
      </c>
      <c r="AN667" s="325"/>
      <c r="AO667" s="325"/>
      <c r="AP667" s="144"/>
      <c r="AQ667" s="144" t="s">
        <v>185</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186</v>
      </c>
      <c r="AH668" s="119"/>
      <c r="AI668" s="141"/>
      <c r="AJ668" s="141"/>
      <c r="AK668" s="141"/>
      <c r="AL668" s="139"/>
      <c r="AM668" s="141"/>
      <c r="AN668" s="141"/>
      <c r="AO668" s="141"/>
      <c r="AP668" s="139"/>
      <c r="AQ668" s="586"/>
      <c r="AR668" s="185"/>
      <c r="AS668" s="118" t="s">
        <v>186</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5" t="s">
        <v>178</v>
      </c>
      <c r="AC671" s="575"/>
      <c r="AD671" s="57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195</v>
      </c>
      <c r="F672" s="329"/>
      <c r="G672" s="330" t="s">
        <v>192</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193</v>
      </c>
      <c r="AF672" s="323"/>
      <c r="AG672" s="323"/>
      <c r="AH672" s="324"/>
      <c r="AI672" s="325" t="s">
        <v>330</v>
      </c>
      <c r="AJ672" s="325"/>
      <c r="AK672" s="325"/>
      <c r="AL672" s="144"/>
      <c r="AM672" s="325" t="s">
        <v>343</v>
      </c>
      <c r="AN672" s="325"/>
      <c r="AO672" s="325"/>
      <c r="AP672" s="144"/>
      <c r="AQ672" s="144" t="s">
        <v>185</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186</v>
      </c>
      <c r="AH673" s="119"/>
      <c r="AI673" s="141"/>
      <c r="AJ673" s="141"/>
      <c r="AK673" s="141"/>
      <c r="AL673" s="139"/>
      <c r="AM673" s="141"/>
      <c r="AN673" s="141"/>
      <c r="AO673" s="141"/>
      <c r="AP673" s="139"/>
      <c r="AQ673" s="586"/>
      <c r="AR673" s="185"/>
      <c r="AS673" s="118" t="s">
        <v>186</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5" t="s">
        <v>14</v>
      </c>
      <c r="AC676" s="575"/>
      <c r="AD676" s="57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195</v>
      </c>
      <c r="F677" s="329"/>
      <c r="G677" s="330" t="s">
        <v>192</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193</v>
      </c>
      <c r="AF677" s="323"/>
      <c r="AG677" s="323"/>
      <c r="AH677" s="324"/>
      <c r="AI677" s="325" t="s">
        <v>330</v>
      </c>
      <c r="AJ677" s="325"/>
      <c r="AK677" s="325"/>
      <c r="AL677" s="144"/>
      <c r="AM677" s="325" t="s">
        <v>343</v>
      </c>
      <c r="AN677" s="325"/>
      <c r="AO677" s="325"/>
      <c r="AP677" s="144"/>
      <c r="AQ677" s="144" t="s">
        <v>185</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186</v>
      </c>
      <c r="AH678" s="119"/>
      <c r="AI678" s="141"/>
      <c r="AJ678" s="141"/>
      <c r="AK678" s="141"/>
      <c r="AL678" s="139"/>
      <c r="AM678" s="141"/>
      <c r="AN678" s="141"/>
      <c r="AO678" s="141"/>
      <c r="AP678" s="139"/>
      <c r="AQ678" s="586"/>
      <c r="AR678" s="185"/>
      <c r="AS678" s="118" t="s">
        <v>186</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5" t="s">
        <v>14</v>
      </c>
      <c r="AC681" s="575"/>
      <c r="AD681" s="57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195</v>
      </c>
      <c r="F682" s="329"/>
      <c r="G682" s="330" t="s">
        <v>192</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193</v>
      </c>
      <c r="AF682" s="323"/>
      <c r="AG682" s="323"/>
      <c r="AH682" s="324"/>
      <c r="AI682" s="325" t="s">
        <v>330</v>
      </c>
      <c r="AJ682" s="325"/>
      <c r="AK682" s="325"/>
      <c r="AL682" s="144"/>
      <c r="AM682" s="325" t="s">
        <v>343</v>
      </c>
      <c r="AN682" s="325"/>
      <c r="AO682" s="325"/>
      <c r="AP682" s="144"/>
      <c r="AQ682" s="144" t="s">
        <v>185</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186</v>
      </c>
      <c r="AH683" s="119"/>
      <c r="AI683" s="141"/>
      <c r="AJ683" s="141"/>
      <c r="AK683" s="141"/>
      <c r="AL683" s="139"/>
      <c r="AM683" s="141"/>
      <c r="AN683" s="141"/>
      <c r="AO683" s="141"/>
      <c r="AP683" s="139"/>
      <c r="AQ683" s="586"/>
      <c r="AR683" s="185"/>
      <c r="AS683" s="118" t="s">
        <v>186</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5" t="s">
        <v>14</v>
      </c>
      <c r="AC686" s="575"/>
      <c r="AD686" s="57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195</v>
      </c>
      <c r="F687" s="329"/>
      <c r="G687" s="330" t="s">
        <v>192</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193</v>
      </c>
      <c r="AF687" s="323"/>
      <c r="AG687" s="323"/>
      <c r="AH687" s="324"/>
      <c r="AI687" s="325" t="s">
        <v>330</v>
      </c>
      <c r="AJ687" s="325"/>
      <c r="AK687" s="325"/>
      <c r="AL687" s="144"/>
      <c r="AM687" s="325" t="s">
        <v>343</v>
      </c>
      <c r="AN687" s="325"/>
      <c r="AO687" s="325"/>
      <c r="AP687" s="144"/>
      <c r="AQ687" s="144" t="s">
        <v>185</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186</v>
      </c>
      <c r="AH688" s="119"/>
      <c r="AI688" s="141"/>
      <c r="AJ688" s="141"/>
      <c r="AK688" s="141"/>
      <c r="AL688" s="139"/>
      <c r="AM688" s="141"/>
      <c r="AN688" s="141"/>
      <c r="AO688" s="141"/>
      <c r="AP688" s="139"/>
      <c r="AQ688" s="586"/>
      <c r="AR688" s="185"/>
      <c r="AS688" s="118" t="s">
        <v>186</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5" t="s">
        <v>14</v>
      </c>
      <c r="AC691" s="575"/>
      <c r="AD691" s="57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195</v>
      </c>
      <c r="F692" s="329"/>
      <c r="G692" s="330" t="s">
        <v>192</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193</v>
      </c>
      <c r="AF692" s="323"/>
      <c r="AG692" s="323"/>
      <c r="AH692" s="324"/>
      <c r="AI692" s="325" t="s">
        <v>330</v>
      </c>
      <c r="AJ692" s="325"/>
      <c r="AK692" s="325"/>
      <c r="AL692" s="144"/>
      <c r="AM692" s="325" t="s">
        <v>343</v>
      </c>
      <c r="AN692" s="325"/>
      <c r="AO692" s="325"/>
      <c r="AP692" s="144"/>
      <c r="AQ692" s="144" t="s">
        <v>185</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186</v>
      </c>
      <c r="AH693" s="119"/>
      <c r="AI693" s="141"/>
      <c r="AJ693" s="141"/>
      <c r="AK693" s="141"/>
      <c r="AL693" s="139"/>
      <c r="AM693" s="141"/>
      <c r="AN693" s="141"/>
      <c r="AO693" s="141"/>
      <c r="AP693" s="139"/>
      <c r="AQ693" s="586"/>
      <c r="AR693" s="185"/>
      <c r="AS693" s="118" t="s">
        <v>186</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5" t="s">
        <v>14</v>
      </c>
      <c r="AC696" s="575"/>
      <c r="AD696" s="57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34"/>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15">
      <c r="A701" s="5"/>
      <c r="B701" s="6"/>
      <c r="C701" s="379" t="s">
        <v>31</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35</v>
      </c>
      <c r="AE701" s="378"/>
      <c r="AF701" s="378"/>
      <c r="AG701" s="820" t="s">
        <v>30</v>
      </c>
      <c r="AH701" s="378"/>
      <c r="AI701" s="378"/>
      <c r="AJ701" s="378"/>
      <c r="AK701" s="378"/>
      <c r="AL701" s="378"/>
      <c r="AM701" s="378"/>
      <c r="AN701" s="378"/>
      <c r="AO701" s="378"/>
      <c r="AP701" s="378"/>
      <c r="AQ701" s="378"/>
      <c r="AR701" s="378"/>
      <c r="AS701" s="378"/>
      <c r="AT701" s="378"/>
      <c r="AU701" s="378"/>
      <c r="AV701" s="378"/>
      <c r="AW701" s="378"/>
      <c r="AX701" s="821"/>
    </row>
    <row r="702" spans="1:50" ht="31.5" customHeight="1" x14ac:dyDescent="0.15">
      <c r="A702" s="866" t="s">
        <v>139</v>
      </c>
      <c r="B702" s="867"/>
      <c r="C702" s="704" t="s">
        <v>140</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1" t="s">
        <v>523</v>
      </c>
      <c r="AE702" s="332"/>
      <c r="AF702" s="332"/>
      <c r="AG702" s="381" t="s">
        <v>556</v>
      </c>
      <c r="AH702" s="382"/>
      <c r="AI702" s="382"/>
      <c r="AJ702" s="382"/>
      <c r="AK702" s="382"/>
      <c r="AL702" s="382"/>
      <c r="AM702" s="382"/>
      <c r="AN702" s="382"/>
      <c r="AO702" s="382"/>
      <c r="AP702" s="382"/>
      <c r="AQ702" s="382"/>
      <c r="AR702" s="382"/>
      <c r="AS702" s="382"/>
      <c r="AT702" s="382"/>
      <c r="AU702" s="382"/>
      <c r="AV702" s="382"/>
      <c r="AW702" s="382"/>
      <c r="AX702" s="383"/>
    </row>
    <row r="703" spans="1:50" ht="31.5" customHeight="1" x14ac:dyDescent="0.15">
      <c r="A703" s="868"/>
      <c r="B703" s="869"/>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8"/>
      <c r="AD703" s="312" t="s">
        <v>523</v>
      </c>
      <c r="AE703" s="313"/>
      <c r="AF703" s="313"/>
      <c r="AG703" s="86" t="s">
        <v>557</v>
      </c>
      <c r="AH703" s="87"/>
      <c r="AI703" s="87"/>
      <c r="AJ703" s="87"/>
      <c r="AK703" s="87"/>
      <c r="AL703" s="87"/>
      <c r="AM703" s="87"/>
      <c r="AN703" s="87"/>
      <c r="AO703" s="87"/>
      <c r="AP703" s="87"/>
      <c r="AQ703" s="87"/>
      <c r="AR703" s="87"/>
      <c r="AS703" s="87"/>
      <c r="AT703" s="87"/>
      <c r="AU703" s="87"/>
      <c r="AV703" s="87"/>
      <c r="AW703" s="87"/>
      <c r="AX703" s="88"/>
    </row>
    <row r="704" spans="1:50" ht="31.5" customHeight="1" x14ac:dyDescent="0.15">
      <c r="A704" s="870"/>
      <c r="B704" s="871"/>
      <c r="C704" s="814" t="s">
        <v>141</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523</v>
      </c>
      <c r="AE704" s="779"/>
      <c r="AF704" s="779"/>
      <c r="AG704" s="152" t="s">
        <v>558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6" t="s">
        <v>38</v>
      </c>
      <c r="B705" s="637"/>
      <c r="C705" s="817" t="s">
        <v>40</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523</v>
      </c>
      <c r="AE705" s="711"/>
      <c r="AF705" s="711"/>
      <c r="AG705" s="110" t="s">
        <v>560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8"/>
      <c r="B706" s="639"/>
      <c r="C706" s="790"/>
      <c r="D706" s="791"/>
      <c r="E706" s="726" t="s">
        <v>298</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12" t="s">
        <v>559</v>
      </c>
      <c r="AE706" s="313"/>
      <c r="AF706" s="65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8"/>
      <c r="B707" s="639"/>
      <c r="C707" s="792"/>
      <c r="D707" s="793"/>
      <c r="E707" s="729" t="s">
        <v>240</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559</v>
      </c>
      <c r="AE707" s="832"/>
      <c r="AF707" s="83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8"/>
      <c r="B708" s="640"/>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561</v>
      </c>
      <c r="AE708" s="601"/>
      <c r="AF708" s="601"/>
      <c r="AG708" s="738"/>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15">
      <c r="A709" s="638"/>
      <c r="B709" s="640"/>
      <c r="C709" s="387" t="s">
        <v>142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12" t="s">
        <v>523</v>
      </c>
      <c r="AE709" s="313"/>
      <c r="AF709" s="313"/>
      <c r="AG709" s="86" t="s">
        <v>562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8"/>
      <c r="B710" s="640"/>
      <c r="C710" s="387" t="s">
        <v>37</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12" t="s">
        <v>561</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38"/>
      <c r="B711" s="640"/>
      <c r="C711" s="387" t="s">
        <v>42</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12" t="s">
        <v>523</v>
      </c>
      <c r="AE711" s="313"/>
      <c r="AF711" s="313"/>
      <c r="AG711" s="86" t="s">
        <v>563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8"/>
      <c r="B712" s="640"/>
      <c r="C712" s="387" t="s">
        <v>266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778" t="s">
        <v>561</v>
      </c>
      <c r="AE712" s="779"/>
      <c r="AF712" s="779"/>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38"/>
      <c r="B713" s="640"/>
      <c r="C713" s="983" t="s">
        <v>267</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12" t="s">
        <v>561</v>
      </c>
      <c r="AE713" s="313"/>
      <c r="AF713" s="659"/>
      <c r="AG713" s="86"/>
      <c r="AH713" s="87"/>
      <c r="AI713" s="87"/>
      <c r="AJ713" s="87"/>
      <c r="AK713" s="87"/>
      <c r="AL713" s="87"/>
      <c r="AM713" s="87"/>
      <c r="AN713" s="87"/>
      <c r="AO713" s="87"/>
      <c r="AP713" s="87"/>
      <c r="AQ713" s="87"/>
      <c r="AR713" s="87"/>
      <c r="AS713" s="87"/>
      <c r="AT713" s="87"/>
      <c r="AU713" s="87"/>
      <c r="AV713" s="87"/>
      <c r="AW713" s="87"/>
      <c r="AX713" s="88"/>
    </row>
    <row r="714" spans="1:50" ht="31.5" customHeight="1" x14ac:dyDescent="0.15">
      <c r="A714" s="641"/>
      <c r="B714" s="642"/>
      <c r="C714" s="643" t="s">
        <v>244</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523</v>
      </c>
      <c r="AE714" s="804"/>
      <c r="AF714" s="805"/>
      <c r="AG714" s="732" t="s">
        <v>564</v>
      </c>
      <c r="AH714" s="733"/>
      <c r="AI714" s="733"/>
      <c r="AJ714" s="733"/>
      <c r="AK714" s="733"/>
      <c r="AL714" s="733"/>
      <c r="AM714" s="733"/>
      <c r="AN714" s="733"/>
      <c r="AO714" s="733"/>
      <c r="AP714" s="733"/>
      <c r="AQ714" s="733"/>
      <c r="AR714" s="733"/>
      <c r="AS714" s="733"/>
      <c r="AT714" s="733"/>
      <c r="AU714" s="733"/>
      <c r="AV714" s="733"/>
      <c r="AW714" s="733"/>
      <c r="AX714" s="734"/>
    </row>
    <row r="715" spans="1:50" ht="31.5" customHeight="1" x14ac:dyDescent="0.15">
      <c r="A715" s="636" t="s">
        <v>39</v>
      </c>
      <c r="B715" s="780"/>
      <c r="C715" s="781" t="s">
        <v>245</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523</v>
      </c>
      <c r="AE715" s="601"/>
      <c r="AF715" s="652"/>
      <c r="AG715" s="738" t="s">
        <v>701</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15">
      <c r="A716" s="638"/>
      <c r="B716" s="640"/>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561</v>
      </c>
      <c r="AE716" s="623"/>
      <c r="AF716" s="62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8"/>
      <c r="B717" s="640"/>
      <c r="C717" s="387" t="s">
        <v>196</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12" t="s">
        <v>523</v>
      </c>
      <c r="AE717" s="313"/>
      <c r="AF717" s="313"/>
      <c r="AG717" s="86" t="s">
        <v>565</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41"/>
      <c r="B718" s="642"/>
      <c r="C718" s="387" t="s">
        <v>43</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12" t="s">
        <v>523</v>
      </c>
      <c r="AE718" s="313"/>
      <c r="AF718" s="313"/>
      <c r="AG718" s="112" t="s">
        <v>566</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2" t="s">
        <v>57</v>
      </c>
      <c r="B719" s="773"/>
      <c r="C719" s="619" t="s">
        <v>143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561</v>
      </c>
      <c r="AE719" s="601"/>
      <c r="AF719" s="60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4"/>
      <c r="B720" s="775"/>
      <c r="C720" s="286" t="s">
        <v>259</v>
      </c>
      <c r="D720" s="284"/>
      <c r="E720" s="284"/>
      <c r="F720" s="287"/>
      <c r="G720" s="283" t="s">
        <v>260</v>
      </c>
      <c r="H720" s="284"/>
      <c r="I720" s="284"/>
      <c r="J720" s="284"/>
      <c r="K720" s="284"/>
      <c r="L720" s="284"/>
      <c r="M720" s="284"/>
      <c r="N720" s="283" t="s">
        <v>263</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74"/>
      <c r="B721" s="77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74"/>
      <c r="B722" s="77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74"/>
      <c r="B723" s="77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4"/>
      <c r="B724" s="77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6"/>
      <c r="B725" s="77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0" customHeight="1" x14ac:dyDescent="0.15">
      <c r="A726" s="636" t="s">
        <v>47</v>
      </c>
      <c r="B726" s="798"/>
      <c r="C726" s="811" t="s">
        <v>52</v>
      </c>
      <c r="D726" s="833"/>
      <c r="E726" s="833"/>
      <c r="F726" s="834"/>
      <c r="G726" s="573" t="s">
        <v>702</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0" customHeight="1" thickBot="1" x14ac:dyDescent="0.2">
      <c r="A727" s="799"/>
      <c r="B727" s="800"/>
      <c r="C727" s="744" t="s">
        <v>56</v>
      </c>
      <c r="D727" s="745"/>
      <c r="E727" s="745"/>
      <c r="F727" s="746"/>
      <c r="G727" s="571" t="s">
        <v>696</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15">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
      <c r="A731" s="795" t="s">
        <v>136</v>
      </c>
      <c r="B731" s="796"/>
      <c r="C731" s="796"/>
      <c r="D731" s="796"/>
      <c r="E731" s="797"/>
      <c r="F731" s="725" t="s">
        <v>704</v>
      </c>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15">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
      <c r="A733" s="669" t="s">
        <v>302</v>
      </c>
      <c r="B733" s="670"/>
      <c r="C733" s="670"/>
      <c r="D733" s="670"/>
      <c r="E733" s="671"/>
      <c r="F733" s="633" t="s">
        <v>705</v>
      </c>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15">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
      <c r="A735" s="786" t="s">
        <v>706</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46" t="s">
        <v>272</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15">
      <c r="A737" s="990" t="s">
        <v>320</v>
      </c>
      <c r="B737" s="195"/>
      <c r="C737" s="195"/>
      <c r="D737" s="196"/>
      <c r="E737" s="991" t="s">
        <v>567</v>
      </c>
      <c r="F737" s="991"/>
      <c r="G737" s="991"/>
      <c r="H737" s="991"/>
      <c r="I737" s="991"/>
      <c r="J737" s="991"/>
      <c r="K737" s="991"/>
      <c r="L737" s="991"/>
      <c r="M737" s="991"/>
      <c r="N737" s="351" t="s">
        <v>315</v>
      </c>
      <c r="O737" s="351"/>
      <c r="P737" s="351"/>
      <c r="Q737" s="351"/>
      <c r="R737" s="991" t="s">
        <v>568</v>
      </c>
      <c r="S737" s="991"/>
      <c r="T737" s="991"/>
      <c r="U737" s="991"/>
      <c r="V737" s="991"/>
      <c r="W737" s="991"/>
      <c r="X737" s="991"/>
      <c r="Y737" s="991"/>
      <c r="Z737" s="991"/>
      <c r="AA737" s="351" t="s">
        <v>314</v>
      </c>
      <c r="AB737" s="351"/>
      <c r="AC737" s="351"/>
      <c r="AD737" s="351"/>
      <c r="AE737" s="991" t="s">
        <v>569</v>
      </c>
      <c r="AF737" s="991"/>
      <c r="AG737" s="991"/>
      <c r="AH737" s="991"/>
      <c r="AI737" s="991"/>
      <c r="AJ737" s="991"/>
      <c r="AK737" s="991"/>
      <c r="AL737" s="991"/>
      <c r="AM737" s="991"/>
      <c r="AN737" s="351" t="s">
        <v>313</v>
      </c>
      <c r="AO737" s="351"/>
      <c r="AP737" s="351"/>
      <c r="AQ737" s="351"/>
      <c r="AR737" s="997" t="s">
        <v>570</v>
      </c>
      <c r="AS737" s="998"/>
      <c r="AT737" s="998"/>
      <c r="AU737" s="998"/>
      <c r="AV737" s="998"/>
      <c r="AW737" s="998"/>
      <c r="AX737" s="999"/>
      <c r="AY737" s="74"/>
      <c r="AZ737" s="74"/>
    </row>
    <row r="738" spans="1:52" ht="24.75" customHeight="1" x14ac:dyDescent="0.15">
      <c r="A738" s="990" t="s">
        <v>312</v>
      </c>
      <c r="B738" s="195"/>
      <c r="C738" s="195"/>
      <c r="D738" s="196"/>
      <c r="E738" s="991" t="s">
        <v>571</v>
      </c>
      <c r="F738" s="991"/>
      <c r="G738" s="991"/>
      <c r="H738" s="991"/>
      <c r="I738" s="991"/>
      <c r="J738" s="991"/>
      <c r="K738" s="991"/>
      <c r="L738" s="991"/>
      <c r="M738" s="991"/>
      <c r="N738" s="351" t="s">
        <v>311</v>
      </c>
      <c r="O738" s="351"/>
      <c r="P738" s="351"/>
      <c r="Q738" s="351"/>
      <c r="R738" s="991" t="s">
        <v>572</v>
      </c>
      <c r="S738" s="991"/>
      <c r="T738" s="991"/>
      <c r="U738" s="991"/>
      <c r="V738" s="991"/>
      <c r="W738" s="991"/>
      <c r="X738" s="991"/>
      <c r="Y738" s="991"/>
      <c r="Z738" s="991"/>
      <c r="AA738" s="351" t="s">
        <v>310</v>
      </c>
      <c r="AB738" s="351"/>
      <c r="AC738" s="351"/>
      <c r="AD738" s="351"/>
      <c r="AE738" s="991" t="s">
        <v>573</v>
      </c>
      <c r="AF738" s="991"/>
      <c r="AG738" s="991"/>
      <c r="AH738" s="991"/>
      <c r="AI738" s="991"/>
      <c r="AJ738" s="991"/>
      <c r="AK738" s="991"/>
      <c r="AL738" s="991"/>
      <c r="AM738" s="991"/>
      <c r="AN738" s="351" t="s">
        <v>309</v>
      </c>
      <c r="AO738" s="351"/>
      <c r="AP738" s="351"/>
      <c r="AQ738" s="351"/>
      <c r="AR738" s="997" t="s">
        <v>574</v>
      </c>
      <c r="AS738" s="998"/>
      <c r="AT738" s="998"/>
      <c r="AU738" s="998"/>
      <c r="AV738" s="998"/>
      <c r="AW738" s="998"/>
      <c r="AX738" s="999"/>
    </row>
    <row r="739" spans="1:52" ht="24.75" customHeight="1" x14ac:dyDescent="0.15">
      <c r="A739" s="990" t="s">
        <v>308</v>
      </c>
      <c r="B739" s="195"/>
      <c r="C739" s="195"/>
      <c r="D739" s="196"/>
      <c r="E739" s="991" t="s">
        <v>575</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332</v>
      </c>
      <c r="B740" s="973"/>
      <c r="C740" s="973"/>
      <c r="D740" s="974"/>
      <c r="E740" s="975" t="s">
        <v>519</v>
      </c>
      <c r="F740" s="976"/>
      <c r="G740" s="976"/>
      <c r="H740" s="78" t="str">
        <f>IF(E740="", "", "(")</f>
        <v>(</v>
      </c>
      <c r="I740" s="976"/>
      <c r="J740" s="976"/>
      <c r="K740" s="78" t="str">
        <f>IF(OR(I740="　", I740=""), "", "-")</f>
        <v/>
      </c>
      <c r="L740" s="977">
        <v>405</v>
      </c>
      <c r="M740" s="977"/>
      <c r="N740" s="79" t="str">
        <f>IF(O740="", "", "-")</f>
        <v/>
      </c>
      <c r="O740" s="80"/>
      <c r="P740" s="79" t="str">
        <f>IF(E740="", "", ")")</f>
        <v>)</v>
      </c>
      <c r="Q740" s="975"/>
      <c r="R740" s="976"/>
      <c r="S740" s="976"/>
      <c r="T740" s="78" t="str">
        <f>IF(Q740="", "", "(")</f>
        <v/>
      </c>
      <c r="U740" s="976"/>
      <c r="V740" s="976"/>
      <c r="W740" s="78" t="str">
        <f>IF(OR(U740="　", U740=""), "", "-")</f>
        <v/>
      </c>
      <c r="X740" s="977"/>
      <c r="Y740" s="977"/>
      <c r="Z740" s="79" t="str">
        <f>IF(AA740="", "", "-")</f>
        <v/>
      </c>
      <c r="AA740" s="80"/>
      <c r="AB740" s="79" t="str">
        <f>IF(Q740="", "", ")")</f>
        <v/>
      </c>
      <c r="AC740" s="975"/>
      <c r="AD740" s="976"/>
      <c r="AE740" s="976"/>
      <c r="AF740" s="78" t="str">
        <f>IF(AC740="", "", "(")</f>
        <v/>
      </c>
      <c r="AG740" s="976"/>
      <c r="AH740" s="976"/>
      <c r="AI740" s="78" t="str">
        <f>IF(OR(AG740="　", AG740=""), "", "-")</f>
        <v/>
      </c>
      <c r="AJ740" s="977"/>
      <c r="AK740" s="977"/>
      <c r="AL740" s="79" t="str">
        <f>IF(AM740="", "", "-")</f>
        <v/>
      </c>
      <c r="AM740" s="80"/>
      <c r="AN740" s="79" t="str">
        <f>IF(AC740="", "", ")")</f>
        <v/>
      </c>
      <c r="AO740" s="1000"/>
      <c r="AP740" s="1001"/>
      <c r="AQ740" s="1001"/>
      <c r="AR740" s="1001"/>
      <c r="AS740" s="1001"/>
      <c r="AT740" s="1001"/>
      <c r="AU740" s="1001"/>
      <c r="AV740" s="1001"/>
      <c r="AW740" s="1001"/>
      <c r="AX740" s="1002"/>
    </row>
    <row r="741" spans="1:52" ht="28.35" customHeight="1" x14ac:dyDescent="0.15">
      <c r="A741" s="610" t="s">
        <v>301</v>
      </c>
      <c r="B741" s="611"/>
      <c r="C741" s="611"/>
      <c r="D741" s="611"/>
      <c r="E741" s="611"/>
      <c r="F741" s="612"/>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0"/>
      <c r="B742" s="611"/>
      <c r="C742" s="611"/>
      <c r="D742" s="611"/>
      <c r="E742" s="611"/>
      <c r="F742" s="61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0"/>
      <c r="B743" s="611"/>
      <c r="C743" s="611"/>
      <c r="D743" s="611"/>
      <c r="E743" s="611"/>
      <c r="F743" s="61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0"/>
      <c r="B744" s="611"/>
      <c r="C744" s="611"/>
      <c r="D744" s="611"/>
      <c r="E744" s="611"/>
      <c r="F744" s="61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0"/>
      <c r="B745" s="611"/>
      <c r="C745" s="611"/>
      <c r="D745" s="611"/>
      <c r="E745" s="611"/>
      <c r="F745" s="61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0"/>
      <c r="B746" s="611"/>
      <c r="C746" s="611"/>
      <c r="D746" s="611"/>
      <c r="E746" s="611"/>
      <c r="F746" s="61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0"/>
      <c r="B747" s="611"/>
      <c r="C747" s="611"/>
      <c r="D747" s="611"/>
      <c r="E747" s="611"/>
      <c r="F747" s="61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0"/>
      <c r="B748" s="611"/>
      <c r="C748" s="611"/>
      <c r="D748" s="611"/>
      <c r="E748" s="611"/>
      <c r="F748" s="61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0"/>
      <c r="B749" s="611"/>
      <c r="C749" s="611"/>
      <c r="D749" s="611"/>
      <c r="E749" s="611"/>
      <c r="F749" s="61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0"/>
      <c r="B750" s="611"/>
      <c r="C750" s="611"/>
      <c r="D750" s="611"/>
      <c r="E750" s="611"/>
      <c r="F750" s="61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0"/>
      <c r="B751" s="611"/>
      <c r="C751" s="611"/>
      <c r="D751" s="611"/>
      <c r="E751" s="611"/>
      <c r="F751" s="61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0"/>
      <c r="B752" s="611"/>
      <c r="C752" s="611"/>
      <c r="D752" s="611"/>
      <c r="E752" s="611"/>
      <c r="F752" s="61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0"/>
      <c r="B753" s="611"/>
      <c r="C753" s="611"/>
      <c r="D753" s="611"/>
      <c r="E753" s="611"/>
      <c r="F753" s="61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0"/>
      <c r="B754" s="611"/>
      <c r="C754" s="611"/>
      <c r="D754" s="611"/>
      <c r="E754" s="611"/>
      <c r="F754" s="61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0"/>
      <c r="B755" s="611"/>
      <c r="C755" s="611"/>
      <c r="D755" s="611"/>
      <c r="E755" s="611"/>
      <c r="F755" s="61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0"/>
      <c r="B756" s="611"/>
      <c r="C756" s="611"/>
      <c r="D756" s="611"/>
      <c r="E756" s="611"/>
      <c r="F756" s="61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10"/>
      <c r="B757" s="611"/>
      <c r="C757" s="611"/>
      <c r="D757" s="611"/>
      <c r="E757" s="611"/>
      <c r="F757" s="61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10"/>
      <c r="B758" s="611"/>
      <c r="C758" s="611"/>
      <c r="D758" s="611"/>
      <c r="E758" s="611"/>
      <c r="F758" s="61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10"/>
      <c r="B759" s="611"/>
      <c r="C759" s="611"/>
      <c r="D759" s="611"/>
      <c r="E759" s="611"/>
      <c r="F759" s="61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10"/>
      <c r="B760" s="611"/>
      <c r="C760" s="611"/>
      <c r="D760" s="611"/>
      <c r="E760" s="611"/>
      <c r="F760" s="61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10"/>
      <c r="B761" s="611"/>
      <c r="C761" s="611"/>
      <c r="D761" s="611"/>
      <c r="E761" s="611"/>
      <c r="F761" s="61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4.75" customHeight="1" thickBot="1" x14ac:dyDescent="0.2">
      <c r="A762" s="610"/>
      <c r="B762" s="611"/>
      <c r="C762" s="611"/>
      <c r="D762" s="611"/>
      <c r="E762" s="611"/>
      <c r="F762" s="61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thickBot="1" x14ac:dyDescent="0.2">
      <c r="A763" s="610"/>
      <c r="B763" s="611"/>
      <c r="C763" s="611"/>
      <c r="D763" s="611"/>
      <c r="E763" s="611"/>
      <c r="F763" s="61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0"/>
      <c r="B764" s="611"/>
      <c r="C764" s="611"/>
      <c r="D764" s="611"/>
      <c r="E764" s="611"/>
      <c r="F764" s="61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0"/>
      <c r="B765" s="611"/>
      <c r="C765" s="611"/>
      <c r="D765" s="611"/>
      <c r="E765" s="611"/>
      <c r="F765" s="61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0"/>
      <c r="B766" s="611"/>
      <c r="C766" s="611"/>
      <c r="D766" s="611"/>
      <c r="E766" s="611"/>
      <c r="F766" s="61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0"/>
      <c r="B767" s="611"/>
      <c r="C767" s="611"/>
      <c r="D767" s="611"/>
      <c r="E767" s="611"/>
      <c r="F767" s="61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0"/>
      <c r="B768" s="611"/>
      <c r="C768" s="611"/>
      <c r="D768" s="611"/>
      <c r="E768" s="611"/>
      <c r="F768" s="61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0"/>
      <c r="B769" s="611"/>
      <c r="C769" s="611"/>
      <c r="D769" s="611"/>
      <c r="E769" s="611"/>
      <c r="F769" s="61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0"/>
      <c r="B770" s="611"/>
      <c r="C770" s="611"/>
      <c r="D770" s="611"/>
      <c r="E770" s="611"/>
      <c r="F770" s="61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0"/>
      <c r="B771" s="611"/>
      <c r="C771" s="611"/>
      <c r="D771" s="611"/>
      <c r="E771" s="611"/>
      <c r="F771" s="61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0"/>
      <c r="B772" s="611"/>
      <c r="C772" s="611"/>
      <c r="D772" s="611"/>
      <c r="E772" s="611"/>
      <c r="F772" s="61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0"/>
      <c r="B773" s="611"/>
      <c r="C773" s="611"/>
      <c r="D773" s="611"/>
      <c r="E773" s="611"/>
      <c r="F773" s="61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0"/>
      <c r="B774" s="611"/>
      <c r="C774" s="611"/>
      <c r="D774" s="611"/>
      <c r="E774" s="611"/>
      <c r="F774" s="61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0"/>
      <c r="B775" s="611"/>
      <c r="C775" s="611"/>
      <c r="D775" s="611"/>
      <c r="E775" s="611"/>
      <c r="F775" s="61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0"/>
      <c r="B776" s="611"/>
      <c r="C776" s="611"/>
      <c r="D776" s="611"/>
      <c r="E776" s="611"/>
      <c r="F776" s="61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0"/>
      <c r="B777" s="611"/>
      <c r="C777" s="611"/>
      <c r="D777" s="611"/>
      <c r="E777" s="611"/>
      <c r="F777" s="61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0"/>
      <c r="B778" s="611"/>
      <c r="C778" s="611"/>
      <c r="D778" s="611"/>
      <c r="E778" s="611"/>
      <c r="F778" s="61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13"/>
      <c r="B779" s="614"/>
      <c r="C779" s="614"/>
      <c r="D779" s="614"/>
      <c r="E779" s="614"/>
      <c r="F779" s="61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4" t="s">
        <v>303</v>
      </c>
      <c r="B780" s="625"/>
      <c r="C780" s="625"/>
      <c r="D780" s="625"/>
      <c r="E780" s="625"/>
      <c r="F780" s="626"/>
      <c r="G780" s="591" t="s">
        <v>499</v>
      </c>
      <c r="H780" s="592"/>
      <c r="I780" s="592"/>
      <c r="J780" s="592"/>
      <c r="K780" s="592"/>
      <c r="L780" s="592"/>
      <c r="M780" s="592"/>
      <c r="N780" s="592"/>
      <c r="O780" s="592"/>
      <c r="P780" s="592"/>
      <c r="Q780" s="592"/>
      <c r="R780" s="592"/>
      <c r="S780" s="592"/>
      <c r="T780" s="592"/>
      <c r="U780" s="592"/>
      <c r="V780" s="592"/>
      <c r="W780" s="592"/>
      <c r="X780" s="592"/>
      <c r="Y780" s="592"/>
      <c r="Z780" s="592"/>
      <c r="AA780" s="592"/>
      <c r="AB780" s="593"/>
      <c r="AC780" s="591" t="s">
        <v>506</v>
      </c>
      <c r="AD780" s="592"/>
      <c r="AE780" s="592"/>
      <c r="AF780" s="592"/>
      <c r="AG780" s="592"/>
      <c r="AH780" s="592"/>
      <c r="AI780" s="592"/>
      <c r="AJ780" s="592"/>
      <c r="AK780" s="592"/>
      <c r="AL780" s="592"/>
      <c r="AM780" s="592"/>
      <c r="AN780" s="592"/>
      <c r="AO780" s="592"/>
      <c r="AP780" s="592"/>
      <c r="AQ780" s="592"/>
      <c r="AR780" s="592"/>
      <c r="AS780" s="592"/>
      <c r="AT780" s="592"/>
      <c r="AU780" s="592"/>
      <c r="AV780" s="592"/>
      <c r="AW780" s="592"/>
      <c r="AX780" s="789"/>
    </row>
    <row r="781" spans="1:50" ht="24.75" customHeight="1" x14ac:dyDescent="0.15">
      <c r="A781" s="627"/>
      <c r="B781" s="628"/>
      <c r="C781" s="628"/>
      <c r="D781" s="628"/>
      <c r="E781" s="628"/>
      <c r="F781" s="629"/>
      <c r="G781" s="811" t="s">
        <v>17</v>
      </c>
      <c r="H781" s="664"/>
      <c r="I781" s="664"/>
      <c r="J781" s="664"/>
      <c r="K781" s="664"/>
      <c r="L781" s="663" t="s">
        <v>18</v>
      </c>
      <c r="M781" s="664"/>
      <c r="N781" s="664"/>
      <c r="O781" s="664"/>
      <c r="P781" s="664"/>
      <c r="Q781" s="664"/>
      <c r="R781" s="664"/>
      <c r="S781" s="664"/>
      <c r="T781" s="664"/>
      <c r="U781" s="664"/>
      <c r="V781" s="664"/>
      <c r="W781" s="664"/>
      <c r="X781" s="665"/>
      <c r="Y781" s="649" t="s">
        <v>19</v>
      </c>
      <c r="Z781" s="650"/>
      <c r="AA781" s="650"/>
      <c r="AB781" s="794"/>
      <c r="AC781" s="811" t="s">
        <v>17</v>
      </c>
      <c r="AD781" s="664"/>
      <c r="AE781" s="664"/>
      <c r="AF781" s="664"/>
      <c r="AG781" s="664"/>
      <c r="AH781" s="663" t="s">
        <v>18</v>
      </c>
      <c r="AI781" s="664"/>
      <c r="AJ781" s="664"/>
      <c r="AK781" s="664"/>
      <c r="AL781" s="664"/>
      <c r="AM781" s="664"/>
      <c r="AN781" s="664"/>
      <c r="AO781" s="664"/>
      <c r="AP781" s="664"/>
      <c r="AQ781" s="664"/>
      <c r="AR781" s="664"/>
      <c r="AS781" s="664"/>
      <c r="AT781" s="665"/>
      <c r="AU781" s="649" t="s">
        <v>19</v>
      </c>
      <c r="AV781" s="650"/>
      <c r="AW781" s="650"/>
      <c r="AX781" s="651"/>
    </row>
    <row r="782" spans="1:50" ht="24.75" customHeight="1" x14ac:dyDescent="0.15">
      <c r="A782" s="627"/>
      <c r="B782" s="628"/>
      <c r="C782" s="628"/>
      <c r="D782" s="628"/>
      <c r="E782" s="628"/>
      <c r="F782" s="629"/>
      <c r="G782" s="666" t="s">
        <v>502</v>
      </c>
      <c r="H782" s="667"/>
      <c r="I782" s="667"/>
      <c r="J782" s="667"/>
      <c r="K782" s="668"/>
      <c r="L782" s="660" t="s">
        <v>492</v>
      </c>
      <c r="M782" s="661"/>
      <c r="N782" s="661"/>
      <c r="O782" s="661"/>
      <c r="P782" s="661"/>
      <c r="Q782" s="661"/>
      <c r="R782" s="661"/>
      <c r="S782" s="661"/>
      <c r="T782" s="661"/>
      <c r="U782" s="661"/>
      <c r="V782" s="661"/>
      <c r="W782" s="661"/>
      <c r="X782" s="662"/>
      <c r="Y782" s="384">
        <v>27</v>
      </c>
      <c r="Z782" s="385"/>
      <c r="AA782" s="385"/>
      <c r="AB782" s="801"/>
      <c r="AC782" s="666" t="s">
        <v>507</v>
      </c>
      <c r="AD782" s="667"/>
      <c r="AE782" s="667"/>
      <c r="AF782" s="667"/>
      <c r="AG782" s="668"/>
      <c r="AH782" s="660" t="s">
        <v>508</v>
      </c>
      <c r="AI782" s="661"/>
      <c r="AJ782" s="661"/>
      <c r="AK782" s="661"/>
      <c r="AL782" s="661"/>
      <c r="AM782" s="661"/>
      <c r="AN782" s="661"/>
      <c r="AO782" s="661"/>
      <c r="AP782" s="661"/>
      <c r="AQ782" s="661"/>
      <c r="AR782" s="661"/>
      <c r="AS782" s="661"/>
      <c r="AT782" s="662"/>
      <c r="AU782" s="384">
        <v>3</v>
      </c>
      <c r="AV782" s="385"/>
      <c r="AW782" s="385"/>
      <c r="AX782" s="386"/>
    </row>
    <row r="783" spans="1:50" ht="24.75" customHeight="1" x14ac:dyDescent="0.15">
      <c r="A783" s="627"/>
      <c r="B783" s="628"/>
      <c r="C783" s="628"/>
      <c r="D783" s="628"/>
      <c r="E783" s="628"/>
      <c r="F783" s="629"/>
      <c r="G783" s="602" t="s">
        <v>502</v>
      </c>
      <c r="H783" s="603"/>
      <c r="I783" s="603"/>
      <c r="J783" s="603"/>
      <c r="K783" s="604"/>
      <c r="L783" s="594" t="s">
        <v>503</v>
      </c>
      <c r="M783" s="595"/>
      <c r="N783" s="595"/>
      <c r="O783" s="595"/>
      <c r="P783" s="595"/>
      <c r="Q783" s="595"/>
      <c r="R783" s="595"/>
      <c r="S783" s="595"/>
      <c r="T783" s="595"/>
      <c r="U783" s="595"/>
      <c r="V783" s="595"/>
      <c r="W783" s="595"/>
      <c r="X783" s="596"/>
      <c r="Y783" s="597">
        <v>23</v>
      </c>
      <c r="Z783" s="598"/>
      <c r="AA783" s="598"/>
      <c r="AB783" s="608"/>
      <c r="AC783" s="602" t="s">
        <v>501</v>
      </c>
      <c r="AD783" s="603"/>
      <c r="AE783" s="603"/>
      <c r="AF783" s="603"/>
      <c r="AG783" s="604"/>
      <c r="AH783" s="594" t="s">
        <v>511</v>
      </c>
      <c r="AI783" s="595"/>
      <c r="AJ783" s="595"/>
      <c r="AK783" s="595"/>
      <c r="AL783" s="595"/>
      <c r="AM783" s="595"/>
      <c r="AN783" s="595"/>
      <c r="AO783" s="595"/>
      <c r="AP783" s="595"/>
      <c r="AQ783" s="595"/>
      <c r="AR783" s="595"/>
      <c r="AS783" s="595"/>
      <c r="AT783" s="596"/>
      <c r="AU783" s="597">
        <v>1</v>
      </c>
      <c r="AV783" s="598"/>
      <c r="AW783" s="598"/>
      <c r="AX783" s="599"/>
    </row>
    <row r="784" spans="1:50" ht="24.75" customHeight="1" x14ac:dyDescent="0.15">
      <c r="A784" s="627"/>
      <c r="B784" s="628"/>
      <c r="C784" s="628"/>
      <c r="D784" s="628"/>
      <c r="E784" s="628"/>
      <c r="F784" s="629"/>
      <c r="G784" s="602" t="s">
        <v>502</v>
      </c>
      <c r="H784" s="603"/>
      <c r="I784" s="603"/>
      <c r="J784" s="603"/>
      <c r="K784" s="604"/>
      <c r="L784" s="594" t="s">
        <v>505</v>
      </c>
      <c r="M784" s="595"/>
      <c r="N784" s="595"/>
      <c r="O784" s="595"/>
      <c r="P784" s="595"/>
      <c r="Q784" s="595"/>
      <c r="R784" s="595"/>
      <c r="S784" s="595"/>
      <c r="T784" s="595"/>
      <c r="U784" s="595"/>
      <c r="V784" s="595"/>
      <c r="W784" s="595"/>
      <c r="X784" s="596"/>
      <c r="Y784" s="597">
        <v>19</v>
      </c>
      <c r="Z784" s="598"/>
      <c r="AA784" s="598"/>
      <c r="AB784" s="608"/>
      <c r="AC784" s="602" t="s">
        <v>502</v>
      </c>
      <c r="AD784" s="603"/>
      <c r="AE784" s="603"/>
      <c r="AF784" s="603"/>
      <c r="AG784" s="604"/>
      <c r="AH784" s="594" t="s">
        <v>513</v>
      </c>
      <c r="AI784" s="595"/>
      <c r="AJ784" s="595"/>
      <c r="AK784" s="595"/>
      <c r="AL784" s="595"/>
      <c r="AM784" s="595"/>
      <c r="AN784" s="595"/>
      <c r="AO784" s="595"/>
      <c r="AP784" s="595"/>
      <c r="AQ784" s="595"/>
      <c r="AR784" s="595"/>
      <c r="AS784" s="595"/>
      <c r="AT784" s="596"/>
      <c r="AU784" s="597">
        <v>1</v>
      </c>
      <c r="AV784" s="598"/>
      <c r="AW784" s="598"/>
      <c r="AX784" s="599"/>
    </row>
    <row r="785" spans="1:50" ht="24.75"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t="s">
        <v>502</v>
      </c>
      <c r="AD785" s="603"/>
      <c r="AE785" s="603"/>
      <c r="AF785" s="603"/>
      <c r="AG785" s="604"/>
      <c r="AH785" s="594" t="s">
        <v>514</v>
      </c>
      <c r="AI785" s="595"/>
      <c r="AJ785" s="595"/>
      <c r="AK785" s="595"/>
      <c r="AL785" s="595"/>
      <c r="AM785" s="595"/>
      <c r="AN785" s="595"/>
      <c r="AO785" s="595"/>
      <c r="AP785" s="595"/>
      <c r="AQ785" s="595"/>
      <c r="AR785" s="595"/>
      <c r="AS785" s="595"/>
      <c r="AT785" s="596"/>
      <c r="AU785" s="597">
        <v>0.9</v>
      </c>
      <c r="AV785" s="598"/>
      <c r="AW785" s="598"/>
      <c r="AX785" s="599"/>
    </row>
    <row r="786" spans="1:50" ht="24.75"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t="s">
        <v>509</v>
      </c>
      <c r="AD786" s="603"/>
      <c r="AE786" s="603"/>
      <c r="AF786" s="603"/>
      <c r="AG786" s="604"/>
      <c r="AH786" s="594" t="s">
        <v>516</v>
      </c>
      <c r="AI786" s="595"/>
      <c r="AJ786" s="595"/>
      <c r="AK786" s="595"/>
      <c r="AL786" s="595"/>
      <c r="AM786" s="595"/>
      <c r="AN786" s="595"/>
      <c r="AO786" s="595"/>
      <c r="AP786" s="595"/>
      <c r="AQ786" s="595"/>
      <c r="AR786" s="595"/>
      <c r="AS786" s="595"/>
      <c r="AT786" s="596"/>
      <c r="AU786" s="597">
        <v>0.2</v>
      </c>
      <c r="AV786" s="598"/>
      <c r="AW786" s="598"/>
      <c r="AX786" s="599"/>
    </row>
    <row r="787" spans="1:50" ht="24.75"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t="s">
        <v>510</v>
      </c>
      <c r="AD787" s="603"/>
      <c r="AE787" s="603"/>
      <c r="AF787" s="603"/>
      <c r="AG787" s="604"/>
      <c r="AH787" s="594" t="s">
        <v>517</v>
      </c>
      <c r="AI787" s="595"/>
      <c r="AJ787" s="595"/>
      <c r="AK787" s="595"/>
      <c r="AL787" s="595"/>
      <c r="AM787" s="595"/>
      <c r="AN787" s="595"/>
      <c r="AO787" s="595"/>
      <c r="AP787" s="595"/>
      <c r="AQ787" s="595"/>
      <c r="AR787" s="595"/>
      <c r="AS787" s="595"/>
      <c r="AT787" s="596"/>
      <c r="AU787" s="597">
        <v>0.1</v>
      </c>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hidden="1" customHeight="1" x14ac:dyDescent="0.15">
      <c r="A791" s="627"/>
      <c r="B791" s="628"/>
      <c r="C791" s="628"/>
      <c r="D791" s="628"/>
      <c r="E791" s="628"/>
      <c r="F791" s="629"/>
      <c r="G791" s="602"/>
      <c r="H791" s="603"/>
      <c r="I791" s="603"/>
      <c r="J791" s="603"/>
      <c r="K791" s="604"/>
      <c r="L791" s="594"/>
      <c r="M791" s="595"/>
      <c r="N791" s="595"/>
      <c r="O791" s="595"/>
      <c r="P791" s="595"/>
      <c r="Q791" s="595"/>
      <c r="R791" s="595"/>
      <c r="S791" s="595"/>
      <c r="T791" s="595"/>
      <c r="U791" s="595"/>
      <c r="V791" s="595"/>
      <c r="W791" s="595"/>
      <c r="X791" s="596"/>
      <c r="Y791" s="597"/>
      <c r="Z791" s="598"/>
      <c r="AA791" s="598"/>
      <c r="AB791" s="608"/>
      <c r="AC791" s="602"/>
      <c r="AD791" s="603"/>
      <c r="AE791" s="603"/>
      <c r="AF791" s="603"/>
      <c r="AG791" s="604"/>
      <c r="AH791" s="594"/>
      <c r="AI791" s="595"/>
      <c r="AJ791" s="595"/>
      <c r="AK791" s="595"/>
      <c r="AL791" s="595"/>
      <c r="AM791" s="595"/>
      <c r="AN791" s="595"/>
      <c r="AO791" s="595"/>
      <c r="AP791" s="595"/>
      <c r="AQ791" s="595"/>
      <c r="AR791" s="595"/>
      <c r="AS791" s="595"/>
      <c r="AT791" s="596"/>
      <c r="AU791" s="597"/>
      <c r="AV791" s="598"/>
      <c r="AW791" s="598"/>
      <c r="AX791" s="599"/>
    </row>
    <row r="792" spans="1:50" ht="24.75" customHeight="1" thickBot="1" x14ac:dyDescent="0.2">
      <c r="A792" s="627"/>
      <c r="B792" s="628"/>
      <c r="C792" s="628"/>
      <c r="D792" s="628"/>
      <c r="E792" s="628"/>
      <c r="F792" s="629"/>
      <c r="G792" s="822" t="s">
        <v>20</v>
      </c>
      <c r="H792" s="823"/>
      <c r="I792" s="823"/>
      <c r="J792" s="823"/>
      <c r="K792" s="823"/>
      <c r="L792" s="824"/>
      <c r="M792" s="825"/>
      <c r="N792" s="825"/>
      <c r="O792" s="825"/>
      <c r="P792" s="825"/>
      <c r="Q792" s="825"/>
      <c r="R792" s="825"/>
      <c r="S792" s="825"/>
      <c r="T792" s="825"/>
      <c r="U792" s="825"/>
      <c r="V792" s="825"/>
      <c r="W792" s="825"/>
      <c r="X792" s="826"/>
      <c r="Y792" s="827">
        <f>SUM(Y782:AB791)</f>
        <v>69</v>
      </c>
      <c r="Z792" s="828"/>
      <c r="AA792" s="828"/>
      <c r="AB792" s="829"/>
      <c r="AC792" s="822" t="s">
        <v>20</v>
      </c>
      <c r="AD792" s="823"/>
      <c r="AE792" s="823"/>
      <c r="AF792" s="823"/>
      <c r="AG792" s="823"/>
      <c r="AH792" s="824"/>
      <c r="AI792" s="825"/>
      <c r="AJ792" s="825"/>
      <c r="AK792" s="825"/>
      <c r="AL792" s="825"/>
      <c r="AM792" s="825"/>
      <c r="AN792" s="825"/>
      <c r="AO792" s="825"/>
      <c r="AP792" s="825"/>
      <c r="AQ792" s="825"/>
      <c r="AR792" s="825"/>
      <c r="AS792" s="825"/>
      <c r="AT792" s="826"/>
      <c r="AU792" s="827">
        <f>SUM(AU782:AX791)</f>
        <v>6.2</v>
      </c>
      <c r="AV792" s="828"/>
      <c r="AW792" s="828"/>
      <c r="AX792" s="830"/>
    </row>
    <row r="793" spans="1:50" ht="24.75" customHeight="1" x14ac:dyDescent="0.15">
      <c r="A793" s="627"/>
      <c r="B793" s="628"/>
      <c r="C793" s="628"/>
      <c r="D793" s="628"/>
      <c r="E793" s="628"/>
      <c r="F793" s="629"/>
      <c r="G793" s="591" t="s">
        <v>667</v>
      </c>
      <c r="H793" s="592"/>
      <c r="I793" s="592"/>
      <c r="J793" s="592"/>
      <c r="K793" s="592"/>
      <c r="L793" s="592"/>
      <c r="M793" s="592"/>
      <c r="N793" s="592"/>
      <c r="O793" s="592"/>
      <c r="P793" s="592"/>
      <c r="Q793" s="592"/>
      <c r="R793" s="592"/>
      <c r="S793" s="592"/>
      <c r="T793" s="592"/>
      <c r="U793" s="592"/>
      <c r="V793" s="592"/>
      <c r="W793" s="592"/>
      <c r="X793" s="592"/>
      <c r="Y793" s="592"/>
      <c r="Z793" s="592"/>
      <c r="AA793" s="592"/>
      <c r="AB793" s="593"/>
      <c r="AC793" s="591" t="s">
        <v>690</v>
      </c>
      <c r="AD793" s="592"/>
      <c r="AE793" s="592"/>
      <c r="AF793" s="592"/>
      <c r="AG793" s="592"/>
      <c r="AH793" s="592"/>
      <c r="AI793" s="592"/>
      <c r="AJ793" s="592"/>
      <c r="AK793" s="592"/>
      <c r="AL793" s="592"/>
      <c r="AM793" s="592"/>
      <c r="AN793" s="592"/>
      <c r="AO793" s="592"/>
      <c r="AP793" s="592"/>
      <c r="AQ793" s="592"/>
      <c r="AR793" s="592"/>
      <c r="AS793" s="592"/>
      <c r="AT793" s="592"/>
      <c r="AU793" s="592"/>
      <c r="AV793" s="592"/>
      <c r="AW793" s="592"/>
      <c r="AX793" s="789"/>
    </row>
    <row r="794" spans="1:50" ht="24.75" customHeight="1" x14ac:dyDescent="0.15">
      <c r="A794" s="627"/>
      <c r="B794" s="628"/>
      <c r="C794" s="628"/>
      <c r="D794" s="628"/>
      <c r="E794" s="628"/>
      <c r="F794" s="629"/>
      <c r="G794" s="811" t="s">
        <v>17</v>
      </c>
      <c r="H794" s="664"/>
      <c r="I794" s="664"/>
      <c r="J794" s="664"/>
      <c r="K794" s="664"/>
      <c r="L794" s="663" t="s">
        <v>18</v>
      </c>
      <c r="M794" s="664"/>
      <c r="N794" s="664"/>
      <c r="O794" s="664"/>
      <c r="P794" s="664"/>
      <c r="Q794" s="664"/>
      <c r="R794" s="664"/>
      <c r="S794" s="664"/>
      <c r="T794" s="664"/>
      <c r="U794" s="664"/>
      <c r="V794" s="664"/>
      <c r="W794" s="664"/>
      <c r="X794" s="665"/>
      <c r="Y794" s="649" t="s">
        <v>19</v>
      </c>
      <c r="Z794" s="650"/>
      <c r="AA794" s="650"/>
      <c r="AB794" s="794"/>
      <c r="AC794" s="811" t="s">
        <v>17</v>
      </c>
      <c r="AD794" s="664"/>
      <c r="AE794" s="664"/>
      <c r="AF794" s="664"/>
      <c r="AG794" s="664"/>
      <c r="AH794" s="663" t="s">
        <v>18</v>
      </c>
      <c r="AI794" s="664"/>
      <c r="AJ794" s="664"/>
      <c r="AK794" s="664"/>
      <c r="AL794" s="664"/>
      <c r="AM794" s="664"/>
      <c r="AN794" s="664"/>
      <c r="AO794" s="664"/>
      <c r="AP794" s="664"/>
      <c r="AQ794" s="664"/>
      <c r="AR794" s="664"/>
      <c r="AS794" s="664"/>
      <c r="AT794" s="665"/>
      <c r="AU794" s="649" t="s">
        <v>19</v>
      </c>
      <c r="AV794" s="650"/>
      <c r="AW794" s="650"/>
      <c r="AX794" s="651"/>
    </row>
    <row r="795" spans="1:50" ht="24.75" customHeight="1" x14ac:dyDescent="0.15">
      <c r="A795" s="627"/>
      <c r="B795" s="628"/>
      <c r="C795" s="628"/>
      <c r="D795" s="628"/>
      <c r="E795" s="628"/>
      <c r="F795" s="629"/>
      <c r="G795" s="666" t="s">
        <v>668</v>
      </c>
      <c r="H795" s="667"/>
      <c r="I795" s="667"/>
      <c r="J795" s="667"/>
      <c r="K795" s="668"/>
      <c r="L795" s="660" t="s">
        <v>670</v>
      </c>
      <c r="M795" s="661"/>
      <c r="N795" s="661"/>
      <c r="O795" s="661"/>
      <c r="P795" s="661"/>
      <c r="Q795" s="661"/>
      <c r="R795" s="661"/>
      <c r="S795" s="661"/>
      <c r="T795" s="661"/>
      <c r="U795" s="661"/>
      <c r="V795" s="661"/>
      <c r="W795" s="661"/>
      <c r="X795" s="662"/>
      <c r="Y795" s="384">
        <v>0.9</v>
      </c>
      <c r="Z795" s="385"/>
      <c r="AA795" s="385"/>
      <c r="AB795" s="801"/>
      <c r="AC795" s="666" t="s">
        <v>668</v>
      </c>
      <c r="AD795" s="667"/>
      <c r="AE795" s="667"/>
      <c r="AF795" s="667"/>
      <c r="AG795" s="668"/>
      <c r="AH795" s="660" t="s">
        <v>670</v>
      </c>
      <c r="AI795" s="661"/>
      <c r="AJ795" s="661"/>
      <c r="AK795" s="661"/>
      <c r="AL795" s="661"/>
      <c r="AM795" s="661"/>
      <c r="AN795" s="661"/>
      <c r="AO795" s="661"/>
      <c r="AP795" s="661"/>
      <c r="AQ795" s="661"/>
      <c r="AR795" s="661"/>
      <c r="AS795" s="661"/>
      <c r="AT795" s="662"/>
      <c r="AU795" s="384">
        <v>0.9</v>
      </c>
      <c r="AV795" s="385"/>
      <c r="AW795" s="385"/>
      <c r="AX795" s="386"/>
    </row>
    <row r="796" spans="1:50" ht="24.75" customHeight="1" x14ac:dyDescent="0.15">
      <c r="A796" s="627"/>
      <c r="B796" s="628"/>
      <c r="C796" s="628"/>
      <c r="D796" s="628"/>
      <c r="E796" s="628"/>
      <c r="F796" s="629"/>
      <c r="G796" s="602" t="s">
        <v>669</v>
      </c>
      <c r="H796" s="603"/>
      <c r="I796" s="603"/>
      <c r="J796" s="603"/>
      <c r="K796" s="604"/>
      <c r="L796" s="594" t="s">
        <v>671</v>
      </c>
      <c r="M796" s="595"/>
      <c r="N796" s="595"/>
      <c r="O796" s="595"/>
      <c r="P796" s="595"/>
      <c r="Q796" s="595"/>
      <c r="R796" s="595"/>
      <c r="S796" s="595"/>
      <c r="T796" s="595"/>
      <c r="U796" s="595"/>
      <c r="V796" s="595"/>
      <c r="W796" s="595"/>
      <c r="X796" s="596"/>
      <c r="Y796" s="597">
        <v>0.3</v>
      </c>
      <c r="Z796" s="598"/>
      <c r="AA796" s="598"/>
      <c r="AB796" s="608"/>
      <c r="AC796" s="602" t="s">
        <v>507</v>
      </c>
      <c r="AD796" s="603"/>
      <c r="AE796" s="603"/>
      <c r="AF796" s="603"/>
      <c r="AG796" s="604"/>
      <c r="AH796" s="594" t="s">
        <v>671</v>
      </c>
      <c r="AI796" s="595"/>
      <c r="AJ796" s="595"/>
      <c r="AK796" s="595"/>
      <c r="AL796" s="595"/>
      <c r="AM796" s="595"/>
      <c r="AN796" s="595"/>
      <c r="AO796" s="595"/>
      <c r="AP796" s="595"/>
      <c r="AQ796" s="595"/>
      <c r="AR796" s="595"/>
      <c r="AS796" s="595"/>
      <c r="AT796" s="596"/>
      <c r="AU796" s="597">
        <v>0.1</v>
      </c>
      <c r="AV796" s="598"/>
      <c r="AW796" s="598"/>
      <c r="AX796" s="599"/>
    </row>
    <row r="797" spans="1:50" ht="24.75" customHeight="1" x14ac:dyDescent="0.15">
      <c r="A797" s="627"/>
      <c r="B797" s="628"/>
      <c r="C797" s="628"/>
      <c r="D797" s="628"/>
      <c r="E797" s="628"/>
      <c r="F797" s="629"/>
      <c r="G797" s="602" t="s">
        <v>673</v>
      </c>
      <c r="H797" s="603"/>
      <c r="I797" s="603"/>
      <c r="J797" s="603"/>
      <c r="K797" s="604"/>
      <c r="L797" s="594" t="s">
        <v>672</v>
      </c>
      <c r="M797" s="595"/>
      <c r="N797" s="595"/>
      <c r="O797" s="595"/>
      <c r="P797" s="595"/>
      <c r="Q797" s="595"/>
      <c r="R797" s="595"/>
      <c r="S797" s="595"/>
      <c r="T797" s="595"/>
      <c r="U797" s="595"/>
      <c r="V797" s="595"/>
      <c r="W797" s="595"/>
      <c r="X797" s="596"/>
      <c r="Y797" s="597">
        <v>0.1</v>
      </c>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x14ac:dyDescent="0.15">
      <c r="A804" s="627"/>
      <c r="B804" s="628"/>
      <c r="C804" s="628"/>
      <c r="D804" s="628"/>
      <c r="E804" s="628"/>
      <c r="F804" s="629"/>
      <c r="G804" s="602"/>
      <c r="H804" s="603"/>
      <c r="I804" s="603"/>
      <c r="J804" s="603"/>
      <c r="K804" s="604"/>
      <c r="L804" s="594"/>
      <c r="M804" s="595"/>
      <c r="N804" s="595"/>
      <c r="O804" s="595"/>
      <c r="P804" s="595"/>
      <c r="Q804" s="595"/>
      <c r="R804" s="595"/>
      <c r="S804" s="595"/>
      <c r="T804" s="595"/>
      <c r="U804" s="595"/>
      <c r="V804" s="595"/>
      <c r="W804" s="595"/>
      <c r="X804" s="596"/>
      <c r="Y804" s="597"/>
      <c r="Z804" s="598"/>
      <c r="AA804" s="598"/>
      <c r="AB804" s="608"/>
      <c r="AC804" s="602"/>
      <c r="AD804" s="603"/>
      <c r="AE804" s="603"/>
      <c r="AF804" s="603"/>
      <c r="AG804" s="604"/>
      <c r="AH804" s="594"/>
      <c r="AI804" s="595"/>
      <c r="AJ804" s="595"/>
      <c r="AK804" s="595"/>
      <c r="AL804" s="595"/>
      <c r="AM804" s="595"/>
      <c r="AN804" s="595"/>
      <c r="AO804" s="595"/>
      <c r="AP804" s="595"/>
      <c r="AQ804" s="595"/>
      <c r="AR804" s="595"/>
      <c r="AS804" s="595"/>
      <c r="AT804" s="596"/>
      <c r="AU804" s="597"/>
      <c r="AV804" s="598"/>
      <c r="AW804" s="598"/>
      <c r="AX804" s="599"/>
    </row>
    <row r="805" spans="1:50" ht="24.75" customHeight="1" x14ac:dyDescent="0.15">
      <c r="A805" s="627"/>
      <c r="B805" s="628"/>
      <c r="C805" s="628"/>
      <c r="D805" s="628"/>
      <c r="E805" s="628"/>
      <c r="F805" s="629"/>
      <c r="G805" s="822" t="s">
        <v>20</v>
      </c>
      <c r="H805" s="823"/>
      <c r="I805" s="823"/>
      <c r="J805" s="823"/>
      <c r="K805" s="823"/>
      <c r="L805" s="824"/>
      <c r="M805" s="825"/>
      <c r="N805" s="825"/>
      <c r="O805" s="825"/>
      <c r="P805" s="825"/>
      <c r="Q805" s="825"/>
      <c r="R805" s="825"/>
      <c r="S805" s="825"/>
      <c r="T805" s="825"/>
      <c r="U805" s="825"/>
      <c r="V805" s="825"/>
      <c r="W805" s="825"/>
      <c r="X805" s="826"/>
      <c r="Y805" s="827">
        <f>SUM(Y795:AB804)</f>
        <v>1.3</v>
      </c>
      <c r="Z805" s="828"/>
      <c r="AA805" s="828"/>
      <c r="AB805" s="829"/>
      <c r="AC805" s="822" t="s">
        <v>20</v>
      </c>
      <c r="AD805" s="823"/>
      <c r="AE805" s="823"/>
      <c r="AF805" s="823"/>
      <c r="AG805" s="823"/>
      <c r="AH805" s="824"/>
      <c r="AI805" s="825"/>
      <c r="AJ805" s="825"/>
      <c r="AK805" s="825"/>
      <c r="AL805" s="825"/>
      <c r="AM805" s="825"/>
      <c r="AN805" s="825"/>
      <c r="AO805" s="825"/>
      <c r="AP805" s="825"/>
      <c r="AQ805" s="825"/>
      <c r="AR805" s="825"/>
      <c r="AS805" s="825"/>
      <c r="AT805" s="826"/>
      <c r="AU805" s="827">
        <f>SUM(AU795:AX804)</f>
        <v>1</v>
      </c>
      <c r="AV805" s="828"/>
      <c r="AW805" s="828"/>
      <c r="AX805" s="830"/>
    </row>
    <row r="806" spans="1:50" ht="24.75" hidden="1" customHeight="1" x14ac:dyDescent="0.15">
      <c r="A806" s="627"/>
      <c r="B806" s="628"/>
      <c r="C806" s="628"/>
      <c r="D806" s="628"/>
      <c r="E806" s="628"/>
      <c r="F806" s="629"/>
      <c r="G806" s="591" t="s">
        <v>242</v>
      </c>
      <c r="H806" s="592"/>
      <c r="I806" s="592"/>
      <c r="J806" s="592"/>
      <c r="K806" s="592"/>
      <c r="L806" s="592"/>
      <c r="M806" s="592"/>
      <c r="N806" s="592"/>
      <c r="O806" s="592"/>
      <c r="P806" s="592"/>
      <c r="Q806" s="592"/>
      <c r="R806" s="592"/>
      <c r="S806" s="592"/>
      <c r="T806" s="592"/>
      <c r="U806" s="592"/>
      <c r="V806" s="592"/>
      <c r="W806" s="592"/>
      <c r="X806" s="592"/>
      <c r="Y806" s="592"/>
      <c r="Z806" s="592"/>
      <c r="AA806" s="592"/>
      <c r="AB806" s="593"/>
      <c r="AC806" s="591" t="s">
        <v>243</v>
      </c>
      <c r="AD806" s="592"/>
      <c r="AE806" s="592"/>
      <c r="AF806" s="592"/>
      <c r="AG806" s="592"/>
      <c r="AH806" s="592"/>
      <c r="AI806" s="592"/>
      <c r="AJ806" s="592"/>
      <c r="AK806" s="592"/>
      <c r="AL806" s="592"/>
      <c r="AM806" s="592"/>
      <c r="AN806" s="592"/>
      <c r="AO806" s="592"/>
      <c r="AP806" s="592"/>
      <c r="AQ806" s="592"/>
      <c r="AR806" s="592"/>
      <c r="AS806" s="592"/>
      <c r="AT806" s="592"/>
      <c r="AU806" s="592"/>
      <c r="AV806" s="592"/>
      <c r="AW806" s="592"/>
      <c r="AX806" s="789"/>
    </row>
    <row r="807" spans="1:50" ht="24.75" hidden="1" customHeight="1" x14ac:dyDescent="0.15">
      <c r="A807" s="627"/>
      <c r="B807" s="628"/>
      <c r="C807" s="628"/>
      <c r="D807" s="628"/>
      <c r="E807" s="628"/>
      <c r="F807" s="629"/>
      <c r="G807" s="811" t="s">
        <v>17</v>
      </c>
      <c r="H807" s="664"/>
      <c r="I807" s="664"/>
      <c r="J807" s="664"/>
      <c r="K807" s="664"/>
      <c r="L807" s="663" t="s">
        <v>18</v>
      </c>
      <c r="M807" s="664"/>
      <c r="N807" s="664"/>
      <c r="O807" s="664"/>
      <c r="P807" s="664"/>
      <c r="Q807" s="664"/>
      <c r="R807" s="664"/>
      <c r="S807" s="664"/>
      <c r="T807" s="664"/>
      <c r="U807" s="664"/>
      <c r="V807" s="664"/>
      <c r="W807" s="664"/>
      <c r="X807" s="665"/>
      <c r="Y807" s="649" t="s">
        <v>19</v>
      </c>
      <c r="Z807" s="650"/>
      <c r="AA807" s="650"/>
      <c r="AB807" s="794"/>
      <c r="AC807" s="811" t="s">
        <v>17</v>
      </c>
      <c r="AD807" s="664"/>
      <c r="AE807" s="664"/>
      <c r="AF807" s="664"/>
      <c r="AG807" s="664"/>
      <c r="AH807" s="663" t="s">
        <v>18</v>
      </c>
      <c r="AI807" s="664"/>
      <c r="AJ807" s="664"/>
      <c r="AK807" s="664"/>
      <c r="AL807" s="664"/>
      <c r="AM807" s="664"/>
      <c r="AN807" s="664"/>
      <c r="AO807" s="664"/>
      <c r="AP807" s="664"/>
      <c r="AQ807" s="664"/>
      <c r="AR807" s="664"/>
      <c r="AS807" s="664"/>
      <c r="AT807" s="665"/>
      <c r="AU807" s="649" t="s">
        <v>19</v>
      </c>
      <c r="AV807" s="650"/>
      <c r="AW807" s="650"/>
      <c r="AX807" s="651"/>
    </row>
    <row r="808" spans="1:50" ht="24.75" hidden="1" customHeight="1" x14ac:dyDescent="0.15">
      <c r="A808" s="627"/>
      <c r="B808" s="628"/>
      <c r="C808" s="628"/>
      <c r="D808" s="628"/>
      <c r="E808" s="628"/>
      <c r="F808" s="629"/>
      <c r="G808" s="666"/>
      <c r="H808" s="667"/>
      <c r="I808" s="667"/>
      <c r="J808" s="667"/>
      <c r="K808" s="668"/>
      <c r="L808" s="660"/>
      <c r="M808" s="661"/>
      <c r="N808" s="661"/>
      <c r="O808" s="661"/>
      <c r="P808" s="661"/>
      <c r="Q808" s="661"/>
      <c r="R808" s="661"/>
      <c r="S808" s="661"/>
      <c r="T808" s="661"/>
      <c r="U808" s="661"/>
      <c r="V808" s="661"/>
      <c r="W808" s="661"/>
      <c r="X808" s="662"/>
      <c r="Y808" s="384"/>
      <c r="Z808" s="385"/>
      <c r="AA808" s="385"/>
      <c r="AB808" s="801"/>
      <c r="AC808" s="666"/>
      <c r="AD808" s="667"/>
      <c r="AE808" s="667"/>
      <c r="AF808" s="667"/>
      <c r="AG808" s="668"/>
      <c r="AH808" s="660"/>
      <c r="AI808" s="661"/>
      <c r="AJ808" s="661"/>
      <c r="AK808" s="661"/>
      <c r="AL808" s="661"/>
      <c r="AM808" s="661"/>
      <c r="AN808" s="661"/>
      <c r="AO808" s="661"/>
      <c r="AP808" s="661"/>
      <c r="AQ808" s="661"/>
      <c r="AR808" s="661"/>
      <c r="AS808" s="661"/>
      <c r="AT808" s="662"/>
      <c r="AU808" s="384"/>
      <c r="AV808" s="385"/>
      <c r="AW808" s="385"/>
      <c r="AX808" s="386"/>
    </row>
    <row r="809" spans="1:50" ht="24.75" hidden="1" customHeight="1" x14ac:dyDescent="0.15">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x14ac:dyDescent="0.15">
      <c r="A817" s="627"/>
      <c r="B817" s="628"/>
      <c r="C817" s="628"/>
      <c r="D817" s="628"/>
      <c r="E817" s="628"/>
      <c r="F817" s="629"/>
      <c r="G817" s="602"/>
      <c r="H817" s="603"/>
      <c r="I817" s="603"/>
      <c r="J817" s="603"/>
      <c r="K817" s="604"/>
      <c r="L817" s="594"/>
      <c r="M817" s="595"/>
      <c r="N817" s="595"/>
      <c r="O817" s="595"/>
      <c r="P817" s="595"/>
      <c r="Q817" s="595"/>
      <c r="R817" s="595"/>
      <c r="S817" s="595"/>
      <c r="T817" s="595"/>
      <c r="U817" s="595"/>
      <c r="V817" s="595"/>
      <c r="W817" s="595"/>
      <c r="X817" s="596"/>
      <c r="Y817" s="597"/>
      <c r="Z817" s="598"/>
      <c r="AA817" s="598"/>
      <c r="AB817" s="608"/>
      <c r="AC817" s="602"/>
      <c r="AD817" s="603"/>
      <c r="AE817" s="603"/>
      <c r="AF817" s="603"/>
      <c r="AG817" s="604"/>
      <c r="AH817" s="594"/>
      <c r="AI817" s="595"/>
      <c r="AJ817" s="595"/>
      <c r="AK817" s="595"/>
      <c r="AL817" s="595"/>
      <c r="AM817" s="595"/>
      <c r="AN817" s="595"/>
      <c r="AO817" s="595"/>
      <c r="AP817" s="595"/>
      <c r="AQ817" s="595"/>
      <c r="AR817" s="595"/>
      <c r="AS817" s="595"/>
      <c r="AT817" s="596"/>
      <c r="AU817" s="597"/>
      <c r="AV817" s="598"/>
      <c r="AW817" s="598"/>
      <c r="AX817" s="599"/>
    </row>
    <row r="818" spans="1:50" ht="24.75" hidden="1" customHeight="1" thickBot="1" x14ac:dyDescent="0.2">
      <c r="A818" s="627"/>
      <c r="B818" s="628"/>
      <c r="C818" s="628"/>
      <c r="D818" s="628"/>
      <c r="E818" s="628"/>
      <c r="F818" s="629"/>
      <c r="G818" s="822" t="s">
        <v>20</v>
      </c>
      <c r="H818" s="823"/>
      <c r="I818" s="823"/>
      <c r="J818" s="823"/>
      <c r="K818" s="823"/>
      <c r="L818" s="824"/>
      <c r="M818" s="825"/>
      <c r="N818" s="825"/>
      <c r="O818" s="825"/>
      <c r="P818" s="825"/>
      <c r="Q818" s="825"/>
      <c r="R818" s="825"/>
      <c r="S818" s="825"/>
      <c r="T818" s="825"/>
      <c r="U818" s="825"/>
      <c r="V818" s="825"/>
      <c r="W818" s="825"/>
      <c r="X818" s="826"/>
      <c r="Y818" s="827">
        <f>SUM(Y808:AB817)</f>
        <v>0</v>
      </c>
      <c r="Z818" s="828"/>
      <c r="AA818" s="828"/>
      <c r="AB818" s="829"/>
      <c r="AC818" s="822" t="s">
        <v>20</v>
      </c>
      <c r="AD818" s="823"/>
      <c r="AE818" s="823"/>
      <c r="AF818" s="823"/>
      <c r="AG818" s="823"/>
      <c r="AH818" s="824"/>
      <c r="AI818" s="825"/>
      <c r="AJ818" s="825"/>
      <c r="AK818" s="825"/>
      <c r="AL818" s="825"/>
      <c r="AM818" s="825"/>
      <c r="AN818" s="825"/>
      <c r="AO818" s="825"/>
      <c r="AP818" s="825"/>
      <c r="AQ818" s="825"/>
      <c r="AR818" s="825"/>
      <c r="AS818" s="825"/>
      <c r="AT818" s="826"/>
      <c r="AU818" s="827">
        <f>SUM(AU808:AX817)</f>
        <v>0</v>
      </c>
      <c r="AV818" s="828"/>
      <c r="AW818" s="828"/>
      <c r="AX818" s="830"/>
    </row>
    <row r="819" spans="1:50" ht="24.75" hidden="1" customHeight="1" x14ac:dyDescent="0.15">
      <c r="A819" s="627"/>
      <c r="B819" s="628"/>
      <c r="C819" s="628"/>
      <c r="D819" s="628"/>
      <c r="E819" s="628"/>
      <c r="F819" s="629"/>
      <c r="G819" s="591" t="s">
        <v>219</v>
      </c>
      <c r="H819" s="592"/>
      <c r="I819" s="592"/>
      <c r="J819" s="592"/>
      <c r="K819" s="592"/>
      <c r="L819" s="592"/>
      <c r="M819" s="592"/>
      <c r="N819" s="592"/>
      <c r="O819" s="592"/>
      <c r="P819" s="592"/>
      <c r="Q819" s="592"/>
      <c r="R819" s="592"/>
      <c r="S819" s="592"/>
      <c r="T819" s="592"/>
      <c r="U819" s="592"/>
      <c r="V819" s="592"/>
      <c r="W819" s="592"/>
      <c r="X819" s="592"/>
      <c r="Y819" s="592"/>
      <c r="Z819" s="592"/>
      <c r="AA819" s="592"/>
      <c r="AB819" s="593"/>
      <c r="AC819" s="591" t="s">
        <v>179</v>
      </c>
      <c r="AD819" s="592"/>
      <c r="AE819" s="592"/>
      <c r="AF819" s="592"/>
      <c r="AG819" s="592"/>
      <c r="AH819" s="592"/>
      <c r="AI819" s="592"/>
      <c r="AJ819" s="592"/>
      <c r="AK819" s="592"/>
      <c r="AL819" s="592"/>
      <c r="AM819" s="592"/>
      <c r="AN819" s="592"/>
      <c r="AO819" s="592"/>
      <c r="AP819" s="592"/>
      <c r="AQ819" s="592"/>
      <c r="AR819" s="592"/>
      <c r="AS819" s="592"/>
      <c r="AT819" s="592"/>
      <c r="AU819" s="592"/>
      <c r="AV819" s="592"/>
      <c r="AW819" s="592"/>
      <c r="AX819" s="789"/>
    </row>
    <row r="820" spans="1:50" ht="24.75" hidden="1" customHeight="1" x14ac:dyDescent="0.15">
      <c r="A820" s="627"/>
      <c r="B820" s="628"/>
      <c r="C820" s="628"/>
      <c r="D820" s="628"/>
      <c r="E820" s="628"/>
      <c r="F820" s="629"/>
      <c r="G820" s="811" t="s">
        <v>17</v>
      </c>
      <c r="H820" s="664"/>
      <c r="I820" s="664"/>
      <c r="J820" s="664"/>
      <c r="K820" s="664"/>
      <c r="L820" s="663" t="s">
        <v>18</v>
      </c>
      <c r="M820" s="664"/>
      <c r="N820" s="664"/>
      <c r="O820" s="664"/>
      <c r="P820" s="664"/>
      <c r="Q820" s="664"/>
      <c r="R820" s="664"/>
      <c r="S820" s="664"/>
      <c r="T820" s="664"/>
      <c r="U820" s="664"/>
      <c r="V820" s="664"/>
      <c r="W820" s="664"/>
      <c r="X820" s="665"/>
      <c r="Y820" s="649" t="s">
        <v>19</v>
      </c>
      <c r="Z820" s="650"/>
      <c r="AA820" s="650"/>
      <c r="AB820" s="794"/>
      <c r="AC820" s="811" t="s">
        <v>17</v>
      </c>
      <c r="AD820" s="664"/>
      <c r="AE820" s="664"/>
      <c r="AF820" s="664"/>
      <c r="AG820" s="664"/>
      <c r="AH820" s="663" t="s">
        <v>18</v>
      </c>
      <c r="AI820" s="664"/>
      <c r="AJ820" s="664"/>
      <c r="AK820" s="664"/>
      <c r="AL820" s="664"/>
      <c r="AM820" s="664"/>
      <c r="AN820" s="664"/>
      <c r="AO820" s="664"/>
      <c r="AP820" s="664"/>
      <c r="AQ820" s="664"/>
      <c r="AR820" s="664"/>
      <c r="AS820" s="664"/>
      <c r="AT820" s="665"/>
      <c r="AU820" s="649" t="s">
        <v>19</v>
      </c>
      <c r="AV820" s="650"/>
      <c r="AW820" s="650"/>
      <c r="AX820" s="651"/>
    </row>
    <row r="821" spans="1:50" s="16" customFormat="1" ht="24.75" hidden="1" customHeight="1" x14ac:dyDescent="0.15">
      <c r="A821" s="627"/>
      <c r="B821" s="628"/>
      <c r="C821" s="628"/>
      <c r="D821" s="628"/>
      <c r="E821" s="628"/>
      <c r="F821" s="629"/>
      <c r="G821" s="666"/>
      <c r="H821" s="667"/>
      <c r="I821" s="667"/>
      <c r="J821" s="667"/>
      <c r="K821" s="668"/>
      <c r="L821" s="660"/>
      <c r="M821" s="661"/>
      <c r="N821" s="661"/>
      <c r="O821" s="661"/>
      <c r="P821" s="661"/>
      <c r="Q821" s="661"/>
      <c r="R821" s="661"/>
      <c r="S821" s="661"/>
      <c r="T821" s="661"/>
      <c r="U821" s="661"/>
      <c r="V821" s="661"/>
      <c r="W821" s="661"/>
      <c r="X821" s="662"/>
      <c r="Y821" s="384"/>
      <c r="Z821" s="385"/>
      <c r="AA821" s="385"/>
      <c r="AB821" s="801"/>
      <c r="AC821" s="666"/>
      <c r="AD821" s="667"/>
      <c r="AE821" s="667"/>
      <c r="AF821" s="667"/>
      <c r="AG821" s="668"/>
      <c r="AH821" s="660"/>
      <c r="AI821" s="661"/>
      <c r="AJ821" s="661"/>
      <c r="AK821" s="661"/>
      <c r="AL821" s="661"/>
      <c r="AM821" s="661"/>
      <c r="AN821" s="661"/>
      <c r="AO821" s="661"/>
      <c r="AP821" s="661"/>
      <c r="AQ821" s="661"/>
      <c r="AR821" s="661"/>
      <c r="AS821" s="661"/>
      <c r="AT821" s="662"/>
      <c r="AU821" s="384"/>
      <c r="AV821" s="385"/>
      <c r="AW821" s="385"/>
      <c r="AX821" s="386"/>
    </row>
    <row r="822" spans="1:50" ht="24.75" hidden="1" customHeight="1" x14ac:dyDescent="0.15">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602"/>
      <c r="H830" s="603"/>
      <c r="I830" s="603"/>
      <c r="J830" s="603"/>
      <c r="K830" s="604"/>
      <c r="L830" s="594"/>
      <c r="M830" s="595"/>
      <c r="N830" s="595"/>
      <c r="O830" s="595"/>
      <c r="P830" s="595"/>
      <c r="Q830" s="595"/>
      <c r="R830" s="595"/>
      <c r="S830" s="595"/>
      <c r="T830" s="595"/>
      <c r="U830" s="595"/>
      <c r="V830" s="595"/>
      <c r="W830" s="595"/>
      <c r="X830" s="596"/>
      <c r="Y830" s="597"/>
      <c r="Z830" s="598"/>
      <c r="AA830" s="598"/>
      <c r="AB830" s="608"/>
      <c r="AC830" s="602"/>
      <c r="AD830" s="603"/>
      <c r="AE830" s="603"/>
      <c r="AF830" s="603"/>
      <c r="AG830" s="604"/>
      <c r="AH830" s="594"/>
      <c r="AI830" s="595"/>
      <c r="AJ830" s="595"/>
      <c r="AK830" s="595"/>
      <c r="AL830" s="595"/>
      <c r="AM830" s="595"/>
      <c r="AN830" s="595"/>
      <c r="AO830" s="595"/>
      <c r="AP830" s="595"/>
      <c r="AQ830" s="595"/>
      <c r="AR830" s="595"/>
      <c r="AS830" s="595"/>
      <c r="AT830" s="596"/>
      <c r="AU830" s="597"/>
      <c r="AV830" s="598"/>
      <c r="AW830" s="598"/>
      <c r="AX830" s="599"/>
    </row>
    <row r="831" spans="1:50" ht="24.75" hidden="1" customHeight="1" x14ac:dyDescent="0.15">
      <c r="A831" s="627"/>
      <c r="B831" s="628"/>
      <c r="C831" s="628"/>
      <c r="D831" s="628"/>
      <c r="E831" s="628"/>
      <c r="F831" s="629"/>
      <c r="G831" s="822" t="s">
        <v>20</v>
      </c>
      <c r="H831" s="823"/>
      <c r="I831" s="823"/>
      <c r="J831" s="823"/>
      <c r="K831" s="823"/>
      <c r="L831" s="824"/>
      <c r="M831" s="825"/>
      <c r="N831" s="825"/>
      <c r="O831" s="825"/>
      <c r="P831" s="825"/>
      <c r="Q831" s="825"/>
      <c r="R831" s="825"/>
      <c r="S831" s="825"/>
      <c r="T831" s="825"/>
      <c r="U831" s="825"/>
      <c r="V831" s="825"/>
      <c r="W831" s="825"/>
      <c r="X831" s="826"/>
      <c r="Y831" s="827">
        <f>SUM(Y821:AB830)</f>
        <v>0</v>
      </c>
      <c r="Z831" s="828"/>
      <c r="AA831" s="828"/>
      <c r="AB831" s="829"/>
      <c r="AC831" s="822" t="s">
        <v>20</v>
      </c>
      <c r="AD831" s="823"/>
      <c r="AE831" s="823"/>
      <c r="AF831" s="823"/>
      <c r="AG831" s="823"/>
      <c r="AH831" s="824"/>
      <c r="AI831" s="825"/>
      <c r="AJ831" s="825"/>
      <c r="AK831" s="825"/>
      <c r="AL831" s="825"/>
      <c r="AM831" s="825"/>
      <c r="AN831" s="825"/>
      <c r="AO831" s="825"/>
      <c r="AP831" s="825"/>
      <c r="AQ831" s="825"/>
      <c r="AR831" s="825"/>
      <c r="AS831" s="825"/>
      <c r="AT831" s="826"/>
      <c r="AU831" s="827">
        <f>SUM(AU821:AX830)</f>
        <v>0</v>
      </c>
      <c r="AV831" s="828"/>
      <c r="AW831" s="828"/>
      <c r="AX831" s="830"/>
    </row>
    <row r="832" spans="1:50" ht="24.75" customHeight="1" thickBot="1" x14ac:dyDescent="0.2">
      <c r="A832" s="900" t="s">
        <v>147</v>
      </c>
      <c r="B832" s="901"/>
      <c r="C832" s="901"/>
      <c r="D832" s="901"/>
      <c r="E832" s="901"/>
      <c r="F832" s="901"/>
      <c r="G832" s="901"/>
      <c r="H832" s="901"/>
      <c r="I832" s="901"/>
      <c r="J832" s="901"/>
      <c r="K832" s="901"/>
      <c r="L832" s="901"/>
      <c r="M832" s="901"/>
      <c r="N832" s="901"/>
      <c r="O832" s="901"/>
      <c r="P832" s="901"/>
      <c r="Q832" s="901"/>
      <c r="R832" s="901"/>
      <c r="S832" s="901"/>
      <c r="T832" s="901"/>
      <c r="U832" s="901"/>
      <c r="V832" s="901"/>
      <c r="W832" s="901"/>
      <c r="X832" s="901"/>
      <c r="Y832" s="901"/>
      <c r="Z832" s="901"/>
      <c r="AA832" s="901"/>
      <c r="AB832" s="901"/>
      <c r="AC832" s="901"/>
      <c r="AD832" s="901"/>
      <c r="AE832" s="901"/>
      <c r="AF832" s="901"/>
      <c r="AG832" s="901"/>
      <c r="AH832" s="901"/>
      <c r="AI832" s="901"/>
      <c r="AJ832" s="901"/>
      <c r="AK832" s="902"/>
      <c r="AL832" s="264" t="s">
        <v>264</v>
      </c>
      <c r="AM832" s="265"/>
      <c r="AN832" s="265"/>
      <c r="AO832" s="67" t="s">
        <v>262</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490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222</v>
      </c>
      <c r="K837" s="351"/>
      <c r="L837" s="351"/>
      <c r="M837" s="351"/>
      <c r="N837" s="351"/>
      <c r="O837" s="351"/>
      <c r="P837" s="352" t="s">
        <v>197</v>
      </c>
      <c r="Q837" s="352"/>
      <c r="R837" s="352"/>
      <c r="S837" s="352"/>
      <c r="T837" s="352"/>
      <c r="U837" s="352"/>
      <c r="V837" s="352"/>
      <c r="W837" s="352"/>
      <c r="X837" s="352"/>
      <c r="Y837" s="353" t="s">
        <v>220</v>
      </c>
      <c r="Z837" s="354"/>
      <c r="AA837" s="354"/>
      <c r="AB837" s="354"/>
      <c r="AC837" s="134" t="s">
        <v>258</v>
      </c>
      <c r="AD837" s="134"/>
      <c r="AE837" s="134"/>
      <c r="AF837" s="134"/>
      <c r="AG837" s="134"/>
      <c r="AH837" s="353" t="s">
        <v>285</v>
      </c>
      <c r="AI837" s="350"/>
      <c r="AJ837" s="350"/>
      <c r="AK837" s="350"/>
      <c r="AL837" s="350" t="s">
        <v>21</v>
      </c>
      <c r="AM837" s="350"/>
      <c r="AN837" s="350"/>
      <c r="AO837" s="355"/>
      <c r="AP837" s="356" t="s">
        <v>223</v>
      </c>
      <c r="AQ837" s="356"/>
      <c r="AR837" s="356"/>
      <c r="AS837" s="356"/>
      <c r="AT837" s="356"/>
      <c r="AU837" s="356"/>
      <c r="AV837" s="356"/>
      <c r="AW837" s="356"/>
      <c r="AX837" s="356"/>
    </row>
    <row r="838" spans="1:50" ht="30" customHeight="1" x14ac:dyDescent="0.15">
      <c r="A838" s="371">
        <v>1</v>
      </c>
      <c r="B838" s="371">
        <v>1</v>
      </c>
      <c r="C838" s="347" t="s">
        <v>491</v>
      </c>
      <c r="D838" s="333"/>
      <c r="E838" s="333"/>
      <c r="F838" s="333"/>
      <c r="G838" s="333"/>
      <c r="H838" s="333"/>
      <c r="I838" s="333"/>
      <c r="J838" s="334">
        <v>4030001004101</v>
      </c>
      <c r="K838" s="335"/>
      <c r="L838" s="335"/>
      <c r="M838" s="335"/>
      <c r="N838" s="335"/>
      <c r="O838" s="335"/>
      <c r="P838" s="348" t="s">
        <v>500</v>
      </c>
      <c r="Q838" s="336"/>
      <c r="R838" s="336"/>
      <c r="S838" s="336"/>
      <c r="T838" s="336"/>
      <c r="U838" s="336"/>
      <c r="V838" s="336"/>
      <c r="W838" s="336"/>
      <c r="X838" s="336"/>
      <c r="Y838" s="337">
        <v>27</v>
      </c>
      <c r="Z838" s="338"/>
      <c r="AA838" s="338"/>
      <c r="AB838" s="339"/>
      <c r="AC838" s="349" t="s">
        <v>292</v>
      </c>
      <c r="AD838" s="357"/>
      <c r="AE838" s="357"/>
      <c r="AF838" s="357"/>
      <c r="AG838" s="357"/>
      <c r="AH838" s="358">
        <v>9</v>
      </c>
      <c r="AI838" s="359"/>
      <c r="AJ838" s="359"/>
      <c r="AK838" s="359"/>
      <c r="AL838" s="343">
        <v>84.4</v>
      </c>
      <c r="AM838" s="344"/>
      <c r="AN838" s="344"/>
      <c r="AO838" s="345"/>
      <c r="AP838" s="346" t="s">
        <v>652</v>
      </c>
      <c r="AQ838" s="346"/>
      <c r="AR838" s="346"/>
      <c r="AS838" s="346"/>
      <c r="AT838" s="346"/>
      <c r="AU838" s="346"/>
      <c r="AV838" s="346"/>
      <c r="AW838" s="346"/>
      <c r="AX838" s="346"/>
    </row>
    <row r="839" spans="1:50" ht="45" customHeight="1" x14ac:dyDescent="0.15">
      <c r="A839" s="371">
        <v>2</v>
      </c>
      <c r="B839" s="371">
        <v>1</v>
      </c>
      <c r="C839" s="347" t="s">
        <v>491</v>
      </c>
      <c r="D839" s="333"/>
      <c r="E839" s="333"/>
      <c r="F839" s="333"/>
      <c r="G839" s="333"/>
      <c r="H839" s="333"/>
      <c r="I839" s="333"/>
      <c r="J839" s="334">
        <v>4030001004101</v>
      </c>
      <c r="K839" s="335"/>
      <c r="L839" s="335"/>
      <c r="M839" s="335"/>
      <c r="N839" s="335"/>
      <c r="O839" s="335"/>
      <c r="P839" s="348" t="s">
        <v>503</v>
      </c>
      <c r="Q839" s="336"/>
      <c r="R839" s="336"/>
      <c r="S839" s="336"/>
      <c r="T839" s="336"/>
      <c r="U839" s="336"/>
      <c r="V839" s="336"/>
      <c r="W839" s="336"/>
      <c r="X839" s="336"/>
      <c r="Y839" s="337">
        <v>23</v>
      </c>
      <c r="Z839" s="338"/>
      <c r="AA839" s="338"/>
      <c r="AB839" s="339"/>
      <c r="AC839" s="349" t="s">
        <v>292</v>
      </c>
      <c r="AD839" s="349"/>
      <c r="AE839" s="349"/>
      <c r="AF839" s="349"/>
      <c r="AG839" s="349"/>
      <c r="AH839" s="358">
        <v>10</v>
      </c>
      <c r="AI839" s="359"/>
      <c r="AJ839" s="359"/>
      <c r="AK839" s="359"/>
      <c r="AL839" s="343">
        <v>81.599999999999994</v>
      </c>
      <c r="AM839" s="344"/>
      <c r="AN839" s="344"/>
      <c r="AO839" s="345"/>
      <c r="AP839" s="346" t="s">
        <v>652</v>
      </c>
      <c r="AQ839" s="346"/>
      <c r="AR839" s="346"/>
      <c r="AS839" s="346"/>
      <c r="AT839" s="346"/>
      <c r="AU839" s="346"/>
      <c r="AV839" s="346"/>
      <c r="AW839" s="346"/>
      <c r="AX839" s="346"/>
    </row>
    <row r="840" spans="1:50" ht="45" customHeight="1" x14ac:dyDescent="0.15">
      <c r="A840" s="371">
        <v>3</v>
      </c>
      <c r="B840" s="371">
        <v>1</v>
      </c>
      <c r="C840" s="347" t="s">
        <v>491</v>
      </c>
      <c r="D840" s="333"/>
      <c r="E840" s="333"/>
      <c r="F840" s="333"/>
      <c r="G840" s="333"/>
      <c r="H840" s="333"/>
      <c r="I840" s="333"/>
      <c r="J840" s="334">
        <v>4030001004101</v>
      </c>
      <c r="K840" s="335"/>
      <c r="L840" s="335"/>
      <c r="M840" s="335"/>
      <c r="N840" s="335"/>
      <c r="O840" s="335"/>
      <c r="P840" s="348" t="s">
        <v>504</v>
      </c>
      <c r="Q840" s="336"/>
      <c r="R840" s="336"/>
      <c r="S840" s="336"/>
      <c r="T840" s="336"/>
      <c r="U840" s="336"/>
      <c r="V840" s="336"/>
      <c r="W840" s="336"/>
      <c r="X840" s="336"/>
      <c r="Y840" s="337">
        <v>19</v>
      </c>
      <c r="Z840" s="338"/>
      <c r="AA840" s="338"/>
      <c r="AB840" s="339"/>
      <c r="AC840" s="349" t="s">
        <v>292</v>
      </c>
      <c r="AD840" s="349"/>
      <c r="AE840" s="349"/>
      <c r="AF840" s="349"/>
      <c r="AG840" s="349"/>
      <c r="AH840" s="341">
        <v>10</v>
      </c>
      <c r="AI840" s="342"/>
      <c r="AJ840" s="342"/>
      <c r="AK840" s="342"/>
      <c r="AL840" s="343">
        <v>81.8</v>
      </c>
      <c r="AM840" s="344"/>
      <c r="AN840" s="344"/>
      <c r="AO840" s="345"/>
      <c r="AP840" s="346" t="s">
        <v>652</v>
      </c>
      <c r="AQ840" s="346"/>
      <c r="AR840" s="346"/>
      <c r="AS840" s="346"/>
      <c r="AT840" s="346"/>
      <c r="AU840" s="346"/>
      <c r="AV840" s="346"/>
      <c r="AW840" s="346"/>
      <c r="AX840" s="346"/>
    </row>
    <row r="841" spans="1:50" ht="30" customHeight="1" x14ac:dyDescent="0.15">
      <c r="A841" s="371">
        <v>4</v>
      </c>
      <c r="B841" s="371">
        <v>1</v>
      </c>
      <c r="C841" s="347" t="s">
        <v>494</v>
      </c>
      <c r="D841" s="333"/>
      <c r="E841" s="333"/>
      <c r="F841" s="333"/>
      <c r="G841" s="333"/>
      <c r="H841" s="333"/>
      <c r="I841" s="333"/>
      <c r="J841" s="334">
        <v>6011101000700</v>
      </c>
      <c r="K841" s="335"/>
      <c r="L841" s="335"/>
      <c r="M841" s="335"/>
      <c r="N841" s="335"/>
      <c r="O841" s="335"/>
      <c r="P841" s="348" t="s">
        <v>497</v>
      </c>
      <c r="Q841" s="336"/>
      <c r="R841" s="336"/>
      <c r="S841" s="336"/>
      <c r="T841" s="336"/>
      <c r="U841" s="336"/>
      <c r="V841" s="336"/>
      <c r="W841" s="336"/>
      <c r="X841" s="336"/>
      <c r="Y841" s="337">
        <v>32</v>
      </c>
      <c r="Z841" s="338"/>
      <c r="AA841" s="338"/>
      <c r="AB841" s="339"/>
      <c r="AC841" s="349" t="s">
        <v>292</v>
      </c>
      <c r="AD841" s="349"/>
      <c r="AE841" s="349"/>
      <c r="AF841" s="349"/>
      <c r="AG841" s="349"/>
      <c r="AH841" s="341">
        <v>7</v>
      </c>
      <c r="AI841" s="342"/>
      <c r="AJ841" s="342"/>
      <c r="AK841" s="342"/>
      <c r="AL841" s="343">
        <v>87.5</v>
      </c>
      <c r="AM841" s="344"/>
      <c r="AN841" s="344"/>
      <c r="AO841" s="345"/>
      <c r="AP841" s="346" t="s">
        <v>648</v>
      </c>
      <c r="AQ841" s="346"/>
      <c r="AR841" s="346"/>
      <c r="AS841" s="346"/>
      <c r="AT841" s="346"/>
      <c r="AU841" s="346"/>
      <c r="AV841" s="346"/>
      <c r="AW841" s="346"/>
      <c r="AX841" s="346"/>
    </row>
    <row r="842" spans="1:50" ht="45" customHeight="1" x14ac:dyDescent="0.15">
      <c r="A842" s="371">
        <v>5</v>
      </c>
      <c r="B842" s="371">
        <v>1</v>
      </c>
      <c r="C842" s="347" t="s">
        <v>493</v>
      </c>
      <c r="D842" s="333"/>
      <c r="E842" s="333"/>
      <c r="F842" s="333"/>
      <c r="G842" s="333"/>
      <c r="H842" s="333"/>
      <c r="I842" s="333"/>
      <c r="J842" s="334">
        <v>6011101000700</v>
      </c>
      <c r="K842" s="335"/>
      <c r="L842" s="335"/>
      <c r="M842" s="335"/>
      <c r="N842" s="335"/>
      <c r="O842" s="335"/>
      <c r="P842" s="348" t="s">
        <v>498</v>
      </c>
      <c r="Q842" s="336"/>
      <c r="R842" s="336"/>
      <c r="S842" s="336"/>
      <c r="T842" s="336"/>
      <c r="U842" s="336"/>
      <c r="V842" s="336"/>
      <c r="W842" s="336"/>
      <c r="X842" s="336"/>
      <c r="Y842" s="337">
        <v>9</v>
      </c>
      <c r="Z842" s="338"/>
      <c r="AA842" s="338"/>
      <c r="AB842" s="339"/>
      <c r="AC842" s="340" t="s">
        <v>289</v>
      </c>
      <c r="AD842" s="340"/>
      <c r="AE842" s="340"/>
      <c r="AF842" s="340"/>
      <c r="AG842" s="340"/>
      <c r="AH842" s="341">
        <v>6</v>
      </c>
      <c r="AI842" s="342"/>
      <c r="AJ842" s="342"/>
      <c r="AK842" s="342"/>
      <c r="AL842" s="343">
        <v>79.5</v>
      </c>
      <c r="AM842" s="344"/>
      <c r="AN842" s="344"/>
      <c r="AO842" s="345"/>
      <c r="AP842" s="346" t="s">
        <v>648</v>
      </c>
      <c r="AQ842" s="346"/>
      <c r="AR842" s="346"/>
      <c r="AS842" s="346"/>
      <c r="AT842" s="346"/>
      <c r="AU842" s="346"/>
      <c r="AV842" s="346"/>
      <c r="AW842" s="346"/>
      <c r="AX842" s="346"/>
    </row>
    <row r="843" spans="1:50" ht="57" customHeight="1" x14ac:dyDescent="0.15">
      <c r="A843" s="371">
        <v>6</v>
      </c>
      <c r="B843" s="371">
        <v>1</v>
      </c>
      <c r="C843" s="347" t="s">
        <v>493</v>
      </c>
      <c r="D843" s="333"/>
      <c r="E843" s="333"/>
      <c r="F843" s="333"/>
      <c r="G843" s="333"/>
      <c r="H843" s="333"/>
      <c r="I843" s="333"/>
      <c r="J843" s="334">
        <v>6011101000700</v>
      </c>
      <c r="K843" s="335"/>
      <c r="L843" s="335"/>
      <c r="M843" s="335"/>
      <c r="N843" s="335"/>
      <c r="O843" s="335"/>
      <c r="P843" s="348" t="s">
        <v>622</v>
      </c>
      <c r="Q843" s="336"/>
      <c r="R843" s="336"/>
      <c r="S843" s="336"/>
      <c r="T843" s="336"/>
      <c r="U843" s="336"/>
      <c r="V843" s="336"/>
      <c r="W843" s="336"/>
      <c r="X843" s="336"/>
      <c r="Y843" s="337">
        <v>2</v>
      </c>
      <c r="Z843" s="338"/>
      <c r="AA843" s="338"/>
      <c r="AB843" s="339"/>
      <c r="AC843" s="340" t="s">
        <v>289</v>
      </c>
      <c r="AD843" s="340"/>
      <c r="AE843" s="340"/>
      <c r="AF843" s="340"/>
      <c r="AG843" s="340"/>
      <c r="AH843" s="341">
        <v>5</v>
      </c>
      <c r="AI843" s="342"/>
      <c r="AJ843" s="342"/>
      <c r="AK843" s="342"/>
      <c r="AL843" s="343">
        <v>93.8</v>
      </c>
      <c r="AM843" s="344"/>
      <c r="AN843" s="344"/>
      <c r="AO843" s="345"/>
      <c r="AP843" s="346" t="s">
        <v>652</v>
      </c>
      <c r="AQ843" s="346"/>
      <c r="AR843" s="346"/>
      <c r="AS843" s="346"/>
      <c r="AT843" s="346"/>
      <c r="AU843" s="346"/>
      <c r="AV843" s="346"/>
      <c r="AW843" s="346"/>
      <c r="AX843" s="346"/>
    </row>
    <row r="844" spans="1:50" ht="60" customHeight="1" x14ac:dyDescent="0.15">
      <c r="A844" s="371">
        <v>7</v>
      </c>
      <c r="B844" s="371">
        <v>1</v>
      </c>
      <c r="C844" s="347" t="s">
        <v>495</v>
      </c>
      <c r="D844" s="333"/>
      <c r="E844" s="333"/>
      <c r="F844" s="333"/>
      <c r="G844" s="333"/>
      <c r="H844" s="333"/>
      <c r="I844" s="333"/>
      <c r="J844" s="334">
        <v>6011101000700</v>
      </c>
      <c r="K844" s="335"/>
      <c r="L844" s="335"/>
      <c r="M844" s="335"/>
      <c r="N844" s="335"/>
      <c r="O844" s="335"/>
      <c r="P844" s="348" t="s">
        <v>623</v>
      </c>
      <c r="Q844" s="336"/>
      <c r="R844" s="336"/>
      <c r="S844" s="336"/>
      <c r="T844" s="336"/>
      <c r="U844" s="336"/>
      <c r="V844" s="336"/>
      <c r="W844" s="336"/>
      <c r="X844" s="336"/>
      <c r="Y844" s="337">
        <v>2</v>
      </c>
      <c r="Z844" s="338"/>
      <c r="AA844" s="338"/>
      <c r="AB844" s="339"/>
      <c r="AC844" s="340" t="s">
        <v>296</v>
      </c>
      <c r="AD844" s="340"/>
      <c r="AE844" s="340"/>
      <c r="AF844" s="340"/>
      <c r="AG844" s="340"/>
      <c r="AH844" s="341" t="s">
        <v>654</v>
      </c>
      <c r="AI844" s="342"/>
      <c r="AJ844" s="342"/>
      <c r="AK844" s="342"/>
      <c r="AL844" s="343" t="s">
        <v>648</v>
      </c>
      <c r="AM844" s="344"/>
      <c r="AN844" s="344"/>
      <c r="AO844" s="345"/>
      <c r="AP844" s="346" t="s">
        <v>648</v>
      </c>
      <c r="AQ844" s="346"/>
      <c r="AR844" s="346"/>
      <c r="AS844" s="346"/>
      <c r="AT844" s="346"/>
      <c r="AU844" s="346"/>
      <c r="AV844" s="346"/>
      <c r="AW844" s="346"/>
      <c r="AX844" s="346"/>
    </row>
    <row r="845" spans="1:50" ht="30" customHeight="1" x14ac:dyDescent="0.15">
      <c r="A845" s="371">
        <v>8</v>
      </c>
      <c r="B845" s="371">
        <v>1</v>
      </c>
      <c r="C845" s="347" t="s">
        <v>496</v>
      </c>
      <c r="D845" s="333"/>
      <c r="E845" s="333"/>
      <c r="F845" s="333"/>
      <c r="G845" s="333"/>
      <c r="H845" s="333"/>
      <c r="I845" s="333"/>
      <c r="J845" s="334">
        <v>6011101000700</v>
      </c>
      <c r="K845" s="335"/>
      <c r="L845" s="335"/>
      <c r="M845" s="335"/>
      <c r="N845" s="335"/>
      <c r="O845" s="335"/>
      <c r="P845" s="348" t="s">
        <v>624</v>
      </c>
      <c r="Q845" s="336"/>
      <c r="R845" s="336"/>
      <c r="S845" s="336"/>
      <c r="T845" s="336"/>
      <c r="U845" s="336"/>
      <c r="V845" s="336"/>
      <c r="W845" s="336"/>
      <c r="X845" s="336"/>
      <c r="Y845" s="337">
        <v>2</v>
      </c>
      <c r="Z845" s="338"/>
      <c r="AA845" s="338"/>
      <c r="AB845" s="339"/>
      <c r="AC845" s="340" t="s">
        <v>292</v>
      </c>
      <c r="AD845" s="340"/>
      <c r="AE845" s="340"/>
      <c r="AF845" s="340"/>
      <c r="AG845" s="340"/>
      <c r="AH845" s="341">
        <v>3</v>
      </c>
      <c r="AI845" s="342"/>
      <c r="AJ845" s="342"/>
      <c r="AK845" s="342"/>
      <c r="AL845" s="343">
        <v>47.3</v>
      </c>
      <c r="AM845" s="344"/>
      <c r="AN845" s="344"/>
      <c r="AO845" s="345"/>
      <c r="AP845" s="346" t="s">
        <v>648</v>
      </c>
      <c r="AQ845" s="346"/>
      <c r="AR845" s="346"/>
      <c r="AS845" s="346"/>
      <c r="AT845" s="346"/>
      <c r="AU845" s="346"/>
      <c r="AV845" s="346"/>
      <c r="AW845" s="346"/>
      <c r="AX845" s="346"/>
    </row>
    <row r="846" spans="1:50" ht="44.25" customHeight="1" x14ac:dyDescent="0.15">
      <c r="A846" s="371">
        <v>9</v>
      </c>
      <c r="B846" s="371">
        <v>1</v>
      </c>
      <c r="C846" s="347" t="s">
        <v>677</v>
      </c>
      <c r="D846" s="333"/>
      <c r="E846" s="333"/>
      <c r="F846" s="333"/>
      <c r="G846" s="333"/>
      <c r="H846" s="333"/>
      <c r="I846" s="333"/>
      <c r="J846" s="334">
        <v>4050001028222</v>
      </c>
      <c r="K846" s="335"/>
      <c r="L846" s="335"/>
      <c r="M846" s="335"/>
      <c r="N846" s="335"/>
      <c r="O846" s="335"/>
      <c r="P846" s="348" t="s">
        <v>680</v>
      </c>
      <c r="Q846" s="336"/>
      <c r="R846" s="336"/>
      <c r="S846" s="336"/>
      <c r="T846" s="336"/>
      <c r="U846" s="336"/>
      <c r="V846" s="336"/>
      <c r="W846" s="336"/>
      <c r="X846" s="336"/>
      <c r="Y846" s="337">
        <v>34</v>
      </c>
      <c r="Z846" s="338"/>
      <c r="AA846" s="338"/>
      <c r="AB846" s="339"/>
      <c r="AC846" s="340" t="s">
        <v>289</v>
      </c>
      <c r="AD846" s="340"/>
      <c r="AE846" s="340"/>
      <c r="AF846" s="340"/>
      <c r="AG846" s="340"/>
      <c r="AH846" s="341">
        <v>1</v>
      </c>
      <c r="AI846" s="342"/>
      <c r="AJ846" s="342"/>
      <c r="AK846" s="342"/>
      <c r="AL846" s="343">
        <v>89.7</v>
      </c>
      <c r="AM846" s="344"/>
      <c r="AN846" s="344"/>
      <c r="AO846" s="345"/>
      <c r="AP846" s="346" t="s">
        <v>652</v>
      </c>
      <c r="AQ846" s="346"/>
      <c r="AR846" s="346"/>
      <c r="AS846" s="346"/>
      <c r="AT846" s="346"/>
      <c r="AU846" s="346"/>
      <c r="AV846" s="346"/>
      <c r="AW846" s="346"/>
      <c r="AX846" s="346"/>
    </row>
    <row r="847" spans="1:50" ht="45" customHeight="1" x14ac:dyDescent="0.15">
      <c r="A847" s="371">
        <v>10</v>
      </c>
      <c r="B847" s="371">
        <v>1</v>
      </c>
      <c r="C847" s="347" t="s">
        <v>677</v>
      </c>
      <c r="D847" s="333"/>
      <c r="E847" s="333"/>
      <c r="F847" s="333"/>
      <c r="G847" s="333"/>
      <c r="H847" s="333"/>
      <c r="I847" s="333"/>
      <c r="J847" s="334">
        <v>4050001028222</v>
      </c>
      <c r="K847" s="335"/>
      <c r="L847" s="335"/>
      <c r="M847" s="335"/>
      <c r="N847" s="335"/>
      <c r="O847" s="335"/>
      <c r="P847" s="348" t="s">
        <v>681</v>
      </c>
      <c r="Q847" s="336"/>
      <c r="R847" s="336"/>
      <c r="S847" s="336"/>
      <c r="T847" s="336"/>
      <c r="U847" s="336"/>
      <c r="V847" s="336"/>
      <c r="W847" s="336"/>
      <c r="X847" s="336"/>
      <c r="Y847" s="337">
        <v>2</v>
      </c>
      <c r="Z847" s="338"/>
      <c r="AA847" s="338"/>
      <c r="AB847" s="339"/>
      <c r="AC847" s="340" t="s">
        <v>289</v>
      </c>
      <c r="AD847" s="340"/>
      <c r="AE847" s="340"/>
      <c r="AF847" s="340"/>
      <c r="AG847" s="340"/>
      <c r="AH847" s="341">
        <v>2</v>
      </c>
      <c r="AI847" s="342"/>
      <c r="AJ847" s="342"/>
      <c r="AK847" s="342"/>
      <c r="AL847" s="343">
        <v>61.4</v>
      </c>
      <c r="AM847" s="344"/>
      <c r="AN847" s="344"/>
      <c r="AO847" s="345"/>
      <c r="AP847" s="346" t="s">
        <v>652</v>
      </c>
      <c r="AQ847" s="346"/>
      <c r="AR847" s="346"/>
      <c r="AS847" s="346"/>
      <c r="AT847" s="346"/>
      <c r="AU847" s="346"/>
      <c r="AV847" s="346"/>
      <c r="AW847" s="346"/>
      <c r="AX847" s="346"/>
    </row>
    <row r="848" spans="1:50" ht="30" customHeight="1" x14ac:dyDescent="0.15">
      <c r="A848" s="371">
        <v>11</v>
      </c>
      <c r="B848" s="371">
        <v>1</v>
      </c>
      <c r="C848" s="347" t="s">
        <v>677</v>
      </c>
      <c r="D848" s="333"/>
      <c r="E848" s="333"/>
      <c r="F848" s="333"/>
      <c r="G848" s="333"/>
      <c r="H848" s="333"/>
      <c r="I848" s="333"/>
      <c r="J848" s="334">
        <v>4050001028222</v>
      </c>
      <c r="K848" s="335"/>
      <c r="L848" s="335"/>
      <c r="M848" s="335"/>
      <c r="N848" s="335"/>
      <c r="O848" s="335"/>
      <c r="P848" s="348" t="s">
        <v>681</v>
      </c>
      <c r="Q848" s="336"/>
      <c r="R848" s="336"/>
      <c r="S848" s="336"/>
      <c r="T848" s="336"/>
      <c r="U848" s="336"/>
      <c r="V848" s="336"/>
      <c r="W848" s="336"/>
      <c r="X848" s="336"/>
      <c r="Y848" s="337">
        <v>0.6</v>
      </c>
      <c r="Z848" s="338"/>
      <c r="AA848" s="338"/>
      <c r="AB848" s="339"/>
      <c r="AC848" s="340" t="s">
        <v>295</v>
      </c>
      <c r="AD848" s="340"/>
      <c r="AE848" s="340"/>
      <c r="AF848" s="340"/>
      <c r="AG848" s="340"/>
      <c r="AH848" s="341">
        <v>3</v>
      </c>
      <c r="AI848" s="342"/>
      <c r="AJ848" s="342"/>
      <c r="AK848" s="342"/>
      <c r="AL848" s="343" t="s">
        <v>540</v>
      </c>
      <c r="AM848" s="344"/>
      <c r="AN848" s="344"/>
      <c r="AO848" s="345"/>
      <c r="AP848" s="346" t="s">
        <v>652</v>
      </c>
      <c r="AQ848" s="346"/>
      <c r="AR848" s="346"/>
      <c r="AS848" s="346"/>
      <c r="AT848" s="346"/>
      <c r="AU848" s="346"/>
      <c r="AV848" s="346"/>
      <c r="AW848" s="346"/>
      <c r="AX848" s="346"/>
    </row>
    <row r="849" spans="1:50" ht="30" customHeight="1" x14ac:dyDescent="0.15">
      <c r="A849" s="371">
        <v>12</v>
      </c>
      <c r="B849" s="371">
        <v>1</v>
      </c>
      <c r="C849" s="347" t="s">
        <v>678</v>
      </c>
      <c r="D849" s="333"/>
      <c r="E849" s="333"/>
      <c r="F849" s="333"/>
      <c r="G849" s="333"/>
      <c r="H849" s="333"/>
      <c r="I849" s="333"/>
      <c r="J849" s="334">
        <v>9010001101738</v>
      </c>
      <c r="K849" s="335"/>
      <c r="L849" s="335"/>
      <c r="M849" s="335"/>
      <c r="N849" s="335"/>
      <c r="O849" s="335"/>
      <c r="P849" s="348" t="s">
        <v>682</v>
      </c>
      <c r="Q849" s="336"/>
      <c r="R849" s="336"/>
      <c r="S849" s="336"/>
      <c r="T849" s="336"/>
      <c r="U849" s="336"/>
      <c r="V849" s="336"/>
      <c r="W849" s="336"/>
      <c r="X849" s="336"/>
      <c r="Y849" s="337">
        <v>12</v>
      </c>
      <c r="Z849" s="338"/>
      <c r="AA849" s="338"/>
      <c r="AB849" s="339"/>
      <c r="AC849" s="340" t="s">
        <v>289</v>
      </c>
      <c r="AD849" s="340"/>
      <c r="AE849" s="340"/>
      <c r="AF849" s="340"/>
      <c r="AG849" s="340"/>
      <c r="AH849" s="341">
        <v>2</v>
      </c>
      <c r="AI849" s="342"/>
      <c r="AJ849" s="342"/>
      <c r="AK849" s="342"/>
      <c r="AL849" s="343">
        <v>93</v>
      </c>
      <c r="AM849" s="344"/>
      <c r="AN849" s="344"/>
      <c r="AO849" s="345"/>
      <c r="AP849" s="346" t="s">
        <v>648</v>
      </c>
      <c r="AQ849" s="346"/>
      <c r="AR849" s="346"/>
      <c r="AS849" s="346"/>
      <c r="AT849" s="346"/>
      <c r="AU849" s="346"/>
      <c r="AV849" s="346"/>
      <c r="AW849" s="346"/>
      <c r="AX849" s="346"/>
    </row>
    <row r="850" spans="1:50" ht="76.5" customHeight="1" x14ac:dyDescent="0.15">
      <c r="A850" s="371">
        <v>13</v>
      </c>
      <c r="B850" s="371">
        <v>1</v>
      </c>
      <c r="C850" s="347" t="s">
        <v>678</v>
      </c>
      <c r="D850" s="333"/>
      <c r="E850" s="333"/>
      <c r="F850" s="333"/>
      <c r="G850" s="333"/>
      <c r="H850" s="333"/>
      <c r="I850" s="333"/>
      <c r="J850" s="334">
        <v>9010001101738</v>
      </c>
      <c r="K850" s="335"/>
      <c r="L850" s="335"/>
      <c r="M850" s="335"/>
      <c r="N850" s="335"/>
      <c r="O850" s="335"/>
      <c r="P850" s="348" t="s">
        <v>683</v>
      </c>
      <c r="Q850" s="336"/>
      <c r="R850" s="336"/>
      <c r="S850" s="336"/>
      <c r="T850" s="336"/>
      <c r="U850" s="336"/>
      <c r="V850" s="336"/>
      <c r="W850" s="336"/>
      <c r="X850" s="336"/>
      <c r="Y850" s="337">
        <v>6</v>
      </c>
      <c r="Z850" s="338"/>
      <c r="AA850" s="338"/>
      <c r="AB850" s="339"/>
      <c r="AC850" s="340" t="s">
        <v>289</v>
      </c>
      <c r="AD850" s="340"/>
      <c r="AE850" s="340"/>
      <c r="AF850" s="340"/>
      <c r="AG850" s="340"/>
      <c r="AH850" s="341">
        <v>2</v>
      </c>
      <c r="AI850" s="342"/>
      <c r="AJ850" s="342"/>
      <c r="AK850" s="342"/>
      <c r="AL850" s="343">
        <v>99.3</v>
      </c>
      <c r="AM850" s="344"/>
      <c r="AN850" s="344"/>
      <c r="AO850" s="345"/>
      <c r="AP850" s="346" t="s">
        <v>652</v>
      </c>
      <c r="AQ850" s="346"/>
      <c r="AR850" s="346"/>
      <c r="AS850" s="346"/>
      <c r="AT850" s="346"/>
      <c r="AU850" s="346"/>
      <c r="AV850" s="346"/>
      <c r="AW850" s="346"/>
      <c r="AX850" s="346"/>
    </row>
    <row r="851" spans="1:50" ht="45" customHeight="1" x14ac:dyDescent="0.15">
      <c r="A851" s="371">
        <v>14</v>
      </c>
      <c r="B851" s="371">
        <v>1</v>
      </c>
      <c r="C851" s="347" t="s">
        <v>678</v>
      </c>
      <c r="D851" s="333"/>
      <c r="E851" s="333"/>
      <c r="F851" s="333"/>
      <c r="G851" s="333"/>
      <c r="H851" s="333"/>
      <c r="I851" s="333"/>
      <c r="J851" s="334">
        <v>9010001101738</v>
      </c>
      <c r="K851" s="335"/>
      <c r="L851" s="335"/>
      <c r="M851" s="335"/>
      <c r="N851" s="335"/>
      <c r="O851" s="335"/>
      <c r="P851" s="348" t="s">
        <v>684</v>
      </c>
      <c r="Q851" s="336"/>
      <c r="R851" s="336"/>
      <c r="S851" s="336"/>
      <c r="T851" s="336"/>
      <c r="U851" s="336"/>
      <c r="V851" s="336"/>
      <c r="W851" s="336"/>
      <c r="X851" s="336"/>
      <c r="Y851" s="337">
        <v>5</v>
      </c>
      <c r="Z851" s="338"/>
      <c r="AA851" s="338"/>
      <c r="AB851" s="339"/>
      <c r="AC851" s="340" t="s">
        <v>289</v>
      </c>
      <c r="AD851" s="340"/>
      <c r="AE851" s="340"/>
      <c r="AF851" s="340"/>
      <c r="AG851" s="340"/>
      <c r="AH851" s="341">
        <v>3</v>
      </c>
      <c r="AI851" s="342"/>
      <c r="AJ851" s="342"/>
      <c r="AK851" s="342"/>
      <c r="AL851" s="343">
        <v>99.3</v>
      </c>
      <c r="AM851" s="344"/>
      <c r="AN851" s="344"/>
      <c r="AO851" s="345"/>
      <c r="AP851" s="346" t="s">
        <v>649</v>
      </c>
      <c r="AQ851" s="346"/>
      <c r="AR851" s="346"/>
      <c r="AS851" s="346"/>
      <c r="AT851" s="346"/>
      <c r="AU851" s="346"/>
      <c r="AV851" s="346"/>
      <c r="AW851" s="346"/>
      <c r="AX851" s="346"/>
    </row>
    <row r="852" spans="1:50" ht="45" customHeight="1" x14ac:dyDescent="0.15">
      <c r="A852" s="371">
        <v>15</v>
      </c>
      <c r="B852" s="371">
        <v>1</v>
      </c>
      <c r="C852" s="347" t="s">
        <v>678</v>
      </c>
      <c r="D852" s="333"/>
      <c r="E852" s="333"/>
      <c r="F852" s="333"/>
      <c r="G852" s="333"/>
      <c r="H852" s="333"/>
      <c r="I852" s="333"/>
      <c r="J852" s="334">
        <v>9010001101738</v>
      </c>
      <c r="K852" s="335"/>
      <c r="L852" s="335"/>
      <c r="M852" s="335"/>
      <c r="N852" s="335"/>
      <c r="O852" s="335"/>
      <c r="P852" s="348" t="s">
        <v>685</v>
      </c>
      <c r="Q852" s="336"/>
      <c r="R852" s="336"/>
      <c r="S852" s="336"/>
      <c r="T852" s="336"/>
      <c r="U852" s="336"/>
      <c r="V852" s="336"/>
      <c r="W852" s="336"/>
      <c r="X852" s="336"/>
      <c r="Y852" s="337">
        <v>4</v>
      </c>
      <c r="Z852" s="338"/>
      <c r="AA852" s="338"/>
      <c r="AB852" s="339"/>
      <c r="AC852" s="340" t="s">
        <v>289</v>
      </c>
      <c r="AD852" s="340"/>
      <c r="AE852" s="340"/>
      <c r="AF852" s="340"/>
      <c r="AG852" s="340"/>
      <c r="AH852" s="341">
        <v>3</v>
      </c>
      <c r="AI852" s="342"/>
      <c r="AJ852" s="342"/>
      <c r="AK852" s="342"/>
      <c r="AL852" s="343">
        <v>99.1</v>
      </c>
      <c r="AM852" s="344"/>
      <c r="AN852" s="344"/>
      <c r="AO852" s="345"/>
      <c r="AP852" s="346" t="s">
        <v>655</v>
      </c>
      <c r="AQ852" s="346"/>
      <c r="AR852" s="346"/>
      <c r="AS852" s="346"/>
      <c r="AT852" s="346"/>
      <c r="AU852" s="346"/>
      <c r="AV852" s="346"/>
      <c r="AW852" s="346"/>
      <c r="AX852" s="346"/>
    </row>
    <row r="853" spans="1:50" ht="30" customHeight="1" x14ac:dyDescent="0.15">
      <c r="A853" s="371">
        <v>16</v>
      </c>
      <c r="B853" s="371">
        <v>1</v>
      </c>
      <c r="C853" s="347" t="s">
        <v>678</v>
      </c>
      <c r="D853" s="333"/>
      <c r="E853" s="333"/>
      <c r="F853" s="333"/>
      <c r="G853" s="333"/>
      <c r="H853" s="333"/>
      <c r="I853" s="333"/>
      <c r="J853" s="334">
        <v>9010001101738</v>
      </c>
      <c r="K853" s="335"/>
      <c r="L853" s="335"/>
      <c r="M853" s="335"/>
      <c r="N853" s="335"/>
      <c r="O853" s="335"/>
      <c r="P853" s="348" t="s">
        <v>686</v>
      </c>
      <c r="Q853" s="336"/>
      <c r="R853" s="336"/>
      <c r="S853" s="336"/>
      <c r="T853" s="336"/>
      <c r="U853" s="336"/>
      <c r="V853" s="336"/>
      <c r="W853" s="336"/>
      <c r="X853" s="336"/>
      <c r="Y853" s="337">
        <v>3</v>
      </c>
      <c r="Z853" s="338"/>
      <c r="AA853" s="338"/>
      <c r="AB853" s="339"/>
      <c r="AC853" s="340" t="s">
        <v>296</v>
      </c>
      <c r="AD853" s="340"/>
      <c r="AE853" s="340"/>
      <c r="AF853" s="340"/>
      <c r="AG853" s="340"/>
      <c r="AH853" s="341" t="s">
        <v>540</v>
      </c>
      <c r="AI853" s="342"/>
      <c r="AJ853" s="342"/>
      <c r="AK853" s="342"/>
      <c r="AL853" s="343" t="s">
        <v>540</v>
      </c>
      <c r="AM853" s="344"/>
      <c r="AN853" s="344"/>
      <c r="AO853" s="345"/>
      <c r="AP853" s="346" t="s">
        <v>649</v>
      </c>
      <c r="AQ853" s="346"/>
      <c r="AR853" s="346"/>
      <c r="AS853" s="346"/>
      <c r="AT853" s="346"/>
      <c r="AU853" s="346"/>
      <c r="AV853" s="346"/>
      <c r="AW853" s="346"/>
      <c r="AX853" s="346"/>
    </row>
    <row r="854" spans="1:50" s="16" customFormat="1" ht="45" customHeight="1" x14ac:dyDescent="0.15">
      <c r="A854" s="371">
        <v>17</v>
      </c>
      <c r="B854" s="371">
        <v>1</v>
      </c>
      <c r="C854" s="347" t="s">
        <v>678</v>
      </c>
      <c r="D854" s="333"/>
      <c r="E854" s="333"/>
      <c r="F854" s="333"/>
      <c r="G854" s="333"/>
      <c r="H854" s="333"/>
      <c r="I854" s="333"/>
      <c r="J854" s="334">
        <v>9010001101738</v>
      </c>
      <c r="K854" s="335"/>
      <c r="L854" s="335"/>
      <c r="M854" s="335"/>
      <c r="N854" s="335"/>
      <c r="O854" s="335"/>
      <c r="P854" s="348" t="s">
        <v>687</v>
      </c>
      <c r="Q854" s="336"/>
      <c r="R854" s="336"/>
      <c r="S854" s="336"/>
      <c r="T854" s="336"/>
      <c r="U854" s="336"/>
      <c r="V854" s="336"/>
      <c r="W854" s="336"/>
      <c r="X854" s="336"/>
      <c r="Y854" s="337">
        <v>2</v>
      </c>
      <c r="Z854" s="338"/>
      <c r="AA854" s="338"/>
      <c r="AB854" s="339"/>
      <c r="AC854" s="340" t="s">
        <v>289</v>
      </c>
      <c r="AD854" s="340"/>
      <c r="AE854" s="340"/>
      <c r="AF854" s="340"/>
      <c r="AG854" s="340"/>
      <c r="AH854" s="341">
        <v>2</v>
      </c>
      <c r="AI854" s="342"/>
      <c r="AJ854" s="342"/>
      <c r="AK854" s="342"/>
      <c r="AL854" s="343">
        <v>99.8</v>
      </c>
      <c r="AM854" s="344"/>
      <c r="AN854" s="344"/>
      <c r="AO854" s="345"/>
      <c r="AP854" s="346" t="s">
        <v>652</v>
      </c>
      <c r="AQ854" s="346"/>
      <c r="AR854" s="346"/>
      <c r="AS854" s="346"/>
      <c r="AT854" s="346"/>
      <c r="AU854" s="346"/>
      <c r="AV854" s="346"/>
      <c r="AW854" s="346"/>
      <c r="AX854" s="346"/>
    </row>
    <row r="855" spans="1:50" ht="30" customHeight="1" x14ac:dyDescent="0.15">
      <c r="A855" s="371">
        <v>18</v>
      </c>
      <c r="B855" s="371">
        <v>1</v>
      </c>
      <c r="C855" s="347" t="s">
        <v>679</v>
      </c>
      <c r="D855" s="333"/>
      <c r="E855" s="333"/>
      <c r="F855" s="333"/>
      <c r="G855" s="333"/>
      <c r="H855" s="333"/>
      <c r="I855" s="333"/>
      <c r="J855" s="334">
        <v>1100001000789</v>
      </c>
      <c r="K855" s="335"/>
      <c r="L855" s="335"/>
      <c r="M855" s="335"/>
      <c r="N855" s="335"/>
      <c r="O855" s="335"/>
      <c r="P855" s="348" t="s">
        <v>688</v>
      </c>
      <c r="Q855" s="336"/>
      <c r="R855" s="336"/>
      <c r="S855" s="336"/>
      <c r="T855" s="336"/>
      <c r="U855" s="336"/>
      <c r="V855" s="336"/>
      <c r="W855" s="336"/>
      <c r="X855" s="336"/>
      <c r="Y855" s="337">
        <v>27</v>
      </c>
      <c r="Z855" s="338"/>
      <c r="AA855" s="338"/>
      <c r="AB855" s="339"/>
      <c r="AC855" s="340" t="s">
        <v>292</v>
      </c>
      <c r="AD855" s="340"/>
      <c r="AE855" s="340"/>
      <c r="AF855" s="340"/>
      <c r="AG855" s="340"/>
      <c r="AH855" s="341">
        <v>8</v>
      </c>
      <c r="AI855" s="342"/>
      <c r="AJ855" s="342"/>
      <c r="AK855" s="342"/>
      <c r="AL855" s="343">
        <v>84.5</v>
      </c>
      <c r="AM855" s="344"/>
      <c r="AN855" s="344"/>
      <c r="AO855" s="345"/>
      <c r="AP855" s="346" t="s">
        <v>649</v>
      </c>
      <c r="AQ855" s="346"/>
      <c r="AR855" s="346"/>
      <c r="AS855" s="346"/>
      <c r="AT855" s="346"/>
      <c r="AU855" s="346"/>
      <c r="AV855" s="346"/>
      <c r="AW855" s="346"/>
      <c r="AX855" s="346"/>
    </row>
    <row r="856" spans="1:50" ht="30" customHeight="1" x14ac:dyDescent="0.15">
      <c r="A856" s="371">
        <v>19</v>
      </c>
      <c r="B856" s="371">
        <v>1</v>
      </c>
      <c r="C856" s="347" t="s">
        <v>675</v>
      </c>
      <c r="D856" s="333"/>
      <c r="E856" s="333"/>
      <c r="F856" s="333"/>
      <c r="G856" s="333"/>
      <c r="H856" s="333"/>
      <c r="I856" s="333"/>
      <c r="J856" s="334">
        <v>6110001000965</v>
      </c>
      <c r="K856" s="335"/>
      <c r="L856" s="335"/>
      <c r="M856" s="335"/>
      <c r="N856" s="335"/>
      <c r="O856" s="335"/>
      <c r="P856" s="348" t="s">
        <v>676</v>
      </c>
      <c r="Q856" s="336"/>
      <c r="R856" s="336"/>
      <c r="S856" s="336"/>
      <c r="T856" s="336"/>
      <c r="U856" s="336"/>
      <c r="V856" s="336"/>
      <c r="W856" s="336"/>
      <c r="X856" s="336"/>
      <c r="Y856" s="337">
        <v>26</v>
      </c>
      <c r="Z856" s="338"/>
      <c r="AA856" s="338"/>
      <c r="AB856" s="339"/>
      <c r="AC856" s="340" t="s">
        <v>292</v>
      </c>
      <c r="AD856" s="340"/>
      <c r="AE856" s="340"/>
      <c r="AF856" s="340"/>
      <c r="AG856" s="340"/>
      <c r="AH856" s="341">
        <v>10</v>
      </c>
      <c r="AI856" s="342"/>
      <c r="AJ856" s="342"/>
      <c r="AK856" s="342"/>
      <c r="AL856" s="343">
        <v>84.7</v>
      </c>
      <c r="AM856" s="344"/>
      <c r="AN856" s="344"/>
      <c r="AO856" s="345"/>
      <c r="AP856" s="346" t="s">
        <v>649</v>
      </c>
      <c r="AQ856" s="346"/>
      <c r="AR856" s="346"/>
      <c r="AS856" s="346"/>
      <c r="AT856" s="346"/>
      <c r="AU856" s="346"/>
      <c r="AV856" s="346"/>
      <c r="AW856" s="346"/>
      <c r="AX856" s="346"/>
    </row>
    <row r="857" spans="1:50" ht="30" customHeight="1" x14ac:dyDescent="0.15">
      <c r="A857" s="371">
        <v>20</v>
      </c>
      <c r="B857" s="371">
        <v>1</v>
      </c>
      <c r="C857" s="347" t="s">
        <v>663</v>
      </c>
      <c r="D857" s="333"/>
      <c r="E857" s="333"/>
      <c r="F857" s="333"/>
      <c r="G857" s="333"/>
      <c r="H857" s="333"/>
      <c r="I857" s="333"/>
      <c r="J857" s="334">
        <v>4010001031832</v>
      </c>
      <c r="K857" s="335"/>
      <c r="L857" s="335"/>
      <c r="M857" s="335"/>
      <c r="N857" s="335"/>
      <c r="O857" s="335"/>
      <c r="P857" s="348" t="s">
        <v>664</v>
      </c>
      <c r="Q857" s="336"/>
      <c r="R857" s="336"/>
      <c r="S857" s="336"/>
      <c r="T857" s="336"/>
      <c r="U857" s="336"/>
      <c r="V857" s="336"/>
      <c r="W857" s="336"/>
      <c r="X857" s="336"/>
      <c r="Y857" s="337">
        <v>23</v>
      </c>
      <c r="Z857" s="338"/>
      <c r="AA857" s="338"/>
      <c r="AB857" s="339"/>
      <c r="AC857" s="340" t="s">
        <v>674</v>
      </c>
      <c r="AD857" s="340"/>
      <c r="AE857" s="340"/>
      <c r="AF857" s="340"/>
      <c r="AG857" s="340"/>
      <c r="AH857" s="341">
        <v>2</v>
      </c>
      <c r="AI857" s="342"/>
      <c r="AJ857" s="342"/>
      <c r="AK857" s="342"/>
      <c r="AL857" s="343">
        <v>67.599999999999994</v>
      </c>
      <c r="AM857" s="344"/>
      <c r="AN857" s="344"/>
      <c r="AO857" s="345"/>
      <c r="AP857" s="346" t="s">
        <v>649</v>
      </c>
      <c r="AQ857" s="346"/>
      <c r="AR857" s="346"/>
      <c r="AS857" s="346"/>
      <c r="AT857" s="346"/>
      <c r="AU857" s="346"/>
      <c r="AV857" s="346"/>
      <c r="AW857" s="346"/>
      <c r="AX857" s="346"/>
    </row>
    <row r="858" spans="1:50" ht="30" customHeight="1" x14ac:dyDescent="0.15">
      <c r="A858" s="371">
        <v>21</v>
      </c>
      <c r="B858" s="371">
        <v>1</v>
      </c>
      <c r="C858" s="347" t="s">
        <v>661</v>
      </c>
      <c r="D858" s="333"/>
      <c r="E858" s="333"/>
      <c r="F858" s="333"/>
      <c r="G858" s="333"/>
      <c r="H858" s="333"/>
      <c r="I858" s="333"/>
      <c r="J858" s="334">
        <v>1220001002212</v>
      </c>
      <c r="K858" s="335"/>
      <c r="L858" s="335"/>
      <c r="M858" s="335"/>
      <c r="N858" s="335"/>
      <c r="O858" s="335"/>
      <c r="P858" s="348" t="s">
        <v>662</v>
      </c>
      <c r="Q858" s="336"/>
      <c r="R858" s="336"/>
      <c r="S858" s="336"/>
      <c r="T858" s="336"/>
      <c r="U858" s="336"/>
      <c r="V858" s="336"/>
      <c r="W858" s="336"/>
      <c r="X858" s="336"/>
      <c r="Y858" s="337">
        <v>23</v>
      </c>
      <c r="Z858" s="338"/>
      <c r="AA858" s="338"/>
      <c r="AB858" s="339"/>
      <c r="AC858" s="340" t="s">
        <v>292</v>
      </c>
      <c r="AD858" s="340"/>
      <c r="AE858" s="340"/>
      <c r="AF858" s="340"/>
      <c r="AG858" s="340"/>
      <c r="AH858" s="341">
        <v>9</v>
      </c>
      <c r="AI858" s="342"/>
      <c r="AJ858" s="342"/>
      <c r="AK858" s="342"/>
      <c r="AL858" s="343">
        <v>83.5</v>
      </c>
      <c r="AM858" s="344"/>
      <c r="AN858" s="344"/>
      <c r="AO858" s="345"/>
      <c r="AP858" s="346" t="s">
        <v>649</v>
      </c>
      <c r="AQ858" s="346"/>
      <c r="AR858" s="346"/>
      <c r="AS858" s="346"/>
      <c r="AT858" s="346"/>
      <c r="AU858" s="346"/>
      <c r="AV858" s="346"/>
      <c r="AW858" s="346"/>
      <c r="AX858" s="346"/>
    </row>
    <row r="859" spans="1:50" ht="30" customHeight="1" x14ac:dyDescent="0.15">
      <c r="A859" s="371">
        <v>22</v>
      </c>
      <c r="B859" s="371">
        <v>1</v>
      </c>
      <c r="C859" s="347" t="s">
        <v>658</v>
      </c>
      <c r="D859" s="333"/>
      <c r="E859" s="333"/>
      <c r="F859" s="333"/>
      <c r="G859" s="333"/>
      <c r="H859" s="333"/>
      <c r="I859" s="333"/>
      <c r="J859" s="334" t="s">
        <v>659</v>
      </c>
      <c r="K859" s="335"/>
      <c r="L859" s="335"/>
      <c r="M859" s="335"/>
      <c r="N859" s="335"/>
      <c r="O859" s="335"/>
      <c r="P859" s="348" t="s">
        <v>660</v>
      </c>
      <c r="Q859" s="336"/>
      <c r="R859" s="336"/>
      <c r="S859" s="336"/>
      <c r="T859" s="336"/>
      <c r="U859" s="336"/>
      <c r="V859" s="336"/>
      <c r="W859" s="336"/>
      <c r="X859" s="336"/>
      <c r="Y859" s="337">
        <v>15</v>
      </c>
      <c r="Z859" s="338"/>
      <c r="AA859" s="338"/>
      <c r="AB859" s="339"/>
      <c r="AC859" s="340" t="s">
        <v>292</v>
      </c>
      <c r="AD859" s="340"/>
      <c r="AE859" s="340"/>
      <c r="AF859" s="340"/>
      <c r="AG859" s="340"/>
      <c r="AH859" s="341">
        <v>8</v>
      </c>
      <c r="AI859" s="342"/>
      <c r="AJ859" s="342"/>
      <c r="AK859" s="342"/>
      <c r="AL859" s="343">
        <v>82.8</v>
      </c>
      <c r="AM859" s="344"/>
      <c r="AN859" s="344"/>
      <c r="AO859" s="345"/>
      <c r="AP859" s="346" t="s">
        <v>652</v>
      </c>
      <c r="AQ859" s="346"/>
      <c r="AR859" s="346"/>
      <c r="AS859" s="346"/>
      <c r="AT859" s="346"/>
      <c r="AU859" s="346"/>
      <c r="AV859" s="346"/>
      <c r="AW859" s="346"/>
      <c r="AX859" s="346"/>
    </row>
    <row r="860" spans="1:50" ht="30" customHeight="1" x14ac:dyDescent="0.15">
      <c r="A860" s="371">
        <v>23</v>
      </c>
      <c r="B860" s="371">
        <v>1</v>
      </c>
      <c r="C860" s="347" t="s">
        <v>709</v>
      </c>
      <c r="D860" s="333"/>
      <c r="E860" s="333"/>
      <c r="F860" s="333"/>
      <c r="G860" s="333"/>
      <c r="H860" s="333"/>
      <c r="I860" s="333"/>
      <c r="J860" s="334">
        <v>3180001031924</v>
      </c>
      <c r="K860" s="335"/>
      <c r="L860" s="335"/>
      <c r="M860" s="335"/>
      <c r="N860" s="335"/>
      <c r="O860" s="335"/>
      <c r="P860" s="348" t="s">
        <v>656</v>
      </c>
      <c r="Q860" s="336"/>
      <c r="R860" s="336"/>
      <c r="S860" s="336"/>
      <c r="T860" s="336"/>
      <c r="U860" s="336"/>
      <c r="V860" s="336"/>
      <c r="W860" s="336"/>
      <c r="X860" s="336"/>
      <c r="Y860" s="337">
        <v>15</v>
      </c>
      <c r="Z860" s="338"/>
      <c r="AA860" s="338"/>
      <c r="AB860" s="339"/>
      <c r="AC860" s="340" t="s">
        <v>292</v>
      </c>
      <c r="AD860" s="340"/>
      <c r="AE860" s="340"/>
      <c r="AF860" s="340"/>
      <c r="AG860" s="340"/>
      <c r="AH860" s="341">
        <v>9</v>
      </c>
      <c r="AI860" s="342"/>
      <c r="AJ860" s="342"/>
      <c r="AK860" s="342"/>
      <c r="AL860" s="343">
        <v>82.6</v>
      </c>
      <c r="AM860" s="344"/>
      <c r="AN860" s="344"/>
      <c r="AO860" s="345"/>
      <c r="AP860" s="346" t="s">
        <v>657</v>
      </c>
      <c r="AQ860" s="346"/>
      <c r="AR860" s="346"/>
      <c r="AS860" s="346"/>
      <c r="AT860" s="346"/>
      <c r="AU860" s="346"/>
      <c r="AV860" s="346"/>
      <c r="AW860" s="346"/>
      <c r="AX860" s="346"/>
    </row>
    <row r="861" spans="1:50" ht="30" hidden="1" customHeight="1" x14ac:dyDescent="0.15">
      <c r="A861" s="371">
        <v>24</v>
      </c>
      <c r="B861" s="371">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71">
        <v>25</v>
      </c>
      <c r="B862" s="371">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71">
        <v>26</v>
      </c>
      <c r="B863" s="371">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71">
        <v>27</v>
      </c>
      <c r="B864" s="371">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71">
        <v>28</v>
      </c>
      <c r="B865" s="371">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71">
        <v>29</v>
      </c>
      <c r="B866" s="371">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71">
        <v>30</v>
      </c>
      <c r="B867" s="371">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43" t="s">
        <v>489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222</v>
      </c>
      <c r="K870" s="351"/>
      <c r="L870" s="351"/>
      <c r="M870" s="351"/>
      <c r="N870" s="351"/>
      <c r="O870" s="351"/>
      <c r="P870" s="352" t="s">
        <v>197</v>
      </c>
      <c r="Q870" s="352"/>
      <c r="R870" s="352"/>
      <c r="S870" s="352"/>
      <c r="T870" s="352"/>
      <c r="U870" s="352"/>
      <c r="V870" s="352"/>
      <c r="W870" s="352"/>
      <c r="X870" s="352"/>
      <c r="Y870" s="353" t="s">
        <v>220</v>
      </c>
      <c r="Z870" s="354"/>
      <c r="AA870" s="354"/>
      <c r="AB870" s="354"/>
      <c r="AC870" s="134" t="s">
        <v>258</v>
      </c>
      <c r="AD870" s="134"/>
      <c r="AE870" s="134"/>
      <c r="AF870" s="134"/>
      <c r="AG870" s="134"/>
      <c r="AH870" s="353" t="s">
        <v>285</v>
      </c>
      <c r="AI870" s="350"/>
      <c r="AJ870" s="350"/>
      <c r="AK870" s="350"/>
      <c r="AL870" s="350" t="s">
        <v>21</v>
      </c>
      <c r="AM870" s="350"/>
      <c r="AN870" s="350"/>
      <c r="AO870" s="355"/>
      <c r="AP870" s="356" t="s">
        <v>223</v>
      </c>
      <c r="AQ870" s="356"/>
      <c r="AR870" s="356"/>
      <c r="AS870" s="356"/>
      <c r="AT870" s="356"/>
      <c r="AU870" s="356"/>
      <c r="AV870" s="356"/>
      <c r="AW870" s="356"/>
      <c r="AX870" s="356"/>
    </row>
    <row r="871" spans="1:50" ht="30" customHeight="1" x14ac:dyDescent="0.15">
      <c r="A871" s="371">
        <v>1</v>
      </c>
      <c r="B871" s="371">
        <v>1</v>
      </c>
      <c r="C871" s="347" t="s">
        <v>474</v>
      </c>
      <c r="D871" s="333"/>
      <c r="E871" s="333"/>
      <c r="F871" s="333"/>
      <c r="G871" s="333"/>
      <c r="H871" s="333"/>
      <c r="I871" s="333"/>
      <c r="J871" s="334">
        <v>7013205000047</v>
      </c>
      <c r="K871" s="335"/>
      <c r="L871" s="335"/>
      <c r="M871" s="335"/>
      <c r="N871" s="335"/>
      <c r="O871" s="335"/>
      <c r="P871" s="348" t="s">
        <v>478</v>
      </c>
      <c r="Q871" s="336"/>
      <c r="R871" s="336"/>
      <c r="S871" s="336"/>
      <c r="T871" s="336"/>
      <c r="U871" s="336"/>
      <c r="V871" s="336"/>
      <c r="W871" s="336"/>
      <c r="X871" s="336"/>
      <c r="Y871" s="337">
        <v>3</v>
      </c>
      <c r="Z871" s="338"/>
      <c r="AA871" s="338"/>
      <c r="AB871" s="339"/>
      <c r="AC871" s="349" t="s">
        <v>296</v>
      </c>
      <c r="AD871" s="357"/>
      <c r="AE871" s="357"/>
      <c r="AF871" s="357"/>
      <c r="AG871" s="357"/>
      <c r="AH871" s="358" t="s">
        <v>648</v>
      </c>
      <c r="AI871" s="359"/>
      <c r="AJ871" s="359"/>
      <c r="AK871" s="359"/>
      <c r="AL871" s="343" t="s">
        <v>651</v>
      </c>
      <c r="AM871" s="344"/>
      <c r="AN871" s="344"/>
      <c r="AO871" s="345"/>
      <c r="AP871" s="346" t="s">
        <v>648</v>
      </c>
      <c r="AQ871" s="346"/>
      <c r="AR871" s="346"/>
      <c r="AS871" s="346"/>
      <c r="AT871" s="346"/>
      <c r="AU871" s="346"/>
      <c r="AV871" s="346"/>
      <c r="AW871" s="346"/>
      <c r="AX871" s="346"/>
    </row>
    <row r="872" spans="1:50" ht="30" customHeight="1" x14ac:dyDescent="0.15">
      <c r="A872" s="371">
        <v>2</v>
      </c>
      <c r="B872" s="371">
        <v>1</v>
      </c>
      <c r="C872" s="347" t="s">
        <v>474</v>
      </c>
      <c r="D872" s="333"/>
      <c r="E872" s="333"/>
      <c r="F872" s="333"/>
      <c r="G872" s="333"/>
      <c r="H872" s="333"/>
      <c r="I872" s="333"/>
      <c r="J872" s="334">
        <v>7013205000047</v>
      </c>
      <c r="K872" s="335"/>
      <c r="L872" s="335"/>
      <c r="M872" s="335"/>
      <c r="N872" s="335"/>
      <c r="O872" s="335"/>
      <c r="P872" s="348" t="s">
        <v>479</v>
      </c>
      <c r="Q872" s="336"/>
      <c r="R872" s="336"/>
      <c r="S872" s="336"/>
      <c r="T872" s="336"/>
      <c r="U872" s="336"/>
      <c r="V872" s="336"/>
      <c r="W872" s="336"/>
      <c r="X872" s="336"/>
      <c r="Y872" s="337">
        <v>1</v>
      </c>
      <c r="Z872" s="338"/>
      <c r="AA872" s="338"/>
      <c r="AB872" s="339"/>
      <c r="AC872" s="349" t="s">
        <v>296</v>
      </c>
      <c r="AD872" s="349"/>
      <c r="AE872" s="349"/>
      <c r="AF872" s="349"/>
      <c r="AG872" s="349"/>
      <c r="AH872" s="358" t="s">
        <v>652</v>
      </c>
      <c r="AI872" s="359"/>
      <c r="AJ872" s="359"/>
      <c r="AK872" s="359"/>
      <c r="AL872" s="343" t="s">
        <v>653</v>
      </c>
      <c r="AM872" s="344"/>
      <c r="AN872" s="344"/>
      <c r="AO872" s="345"/>
      <c r="AP872" s="346" t="s">
        <v>649</v>
      </c>
      <c r="AQ872" s="346"/>
      <c r="AR872" s="346"/>
      <c r="AS872" s="346"/>
      <c r="AT872" s="346"/>
      <c r="AU872" s="346"/>
      <c r="AV872" s="346"/>
      <c r="AW872" s="346"/>
      <c r="AX872" s="346"/>
    </row>
    <row r="873" spans="1:50" ht="45" customHeight="1" x14ac:dyDescent="0.15">
      <c r="A873" s="371">
        <v>3</v>
      </c>
      <c r="B873" s="371">
        <v>1</v>
      </c>
      <c r="C873" s="347" t="s">
        <v>474</v>
      </c>
      <c r="D873" s="333"/>
      <c r="E873" s="333"/>
      <c r="F873" s="333"/>
      <c r="G873" s="333"/>
      <c r="H873" s="333"/>
      <c r="I873" s="333"/>
      <c r="J873" s="334">
        <v>7013205000047</v>
      </c>
      <c r="K873" s="335"/>
      <c r="L873" s="335"/>
      <c r="M873" s="335"/>
      <c r="N873" s="335"/>
      <c r="O873" s="335"/>
      <c r="P873" s="348" t="s">
        <v>512</v>
      </c>
      <c r="Q873" s="336"/>
      <c r="R873" s="336"/>
      <c r="S873" s="336"/>
      <c r="T873" s="336"/>
      <c r="U873" s="336"/>
      <c r="V873" s="336"/>
      <c r="W873" s="336"/>
      <c r="X873" s="336"/>
      <c r="Y873" s="337">
        <v>1</v>
      </c>
      <c r="Z873" s="338"/>
      <c r="AA873" s="338"/>
      <c r="AB873" s="339"/>
      <c r="AC873" s="349" t="s">
        <v>296</v>
      </c>
      <c r="AD873" s="349"/>
      <c r="AE873" s="349"/>
      <c r="AF873" s="349"/>
      <c r="AG873" s="349"/>
      <c r="AH873" s="341" t="s">
        <v>649</v>
      </c>
      <c r="AI873" s="342"/>
      <c r="AJ873" s="342"/>
      <c r="AK873" s="342"/>
      <c r="AL873" s="343" t="s">
        <v>652</v>
      </c>
      <c r="AM873" s="344"/>
      <c r="AN873" s="344"/>
      <c r="AO873" s="345"/>
      <c r="AP873" s="346" t="s">
        <v>649</v>
      </c>
      <c r="AQ873" s="346"/>
      <c r="AR873" s="346"/>
      <c r="AS873" s="346"/>
      <c r="AT873" s="346"/>
      <c r="AU873" s="346"/>
      <c r="AV873" s="346"/>
      <c r="AW873" s="346"/>
      <c r="AX873" s="346"/>
    </row>
    <row r="874" spans="1:50" ht="30" customHeight="1" x14ac:dyDescent="0.15">
      <c r="A874" s="371">
        <v>4</v>
      </c>
      <c r="B874" s="371">
        <v>1</v>
      </c>
      <c r="C874" s="347" t="s">
        <v>475</v>
      </c>
      <c r="D874" s="333"/>
      <c r="E874" s="333"/>
      <c r="F874" s="333"/>
      <c r="G874" s="333"/>
      <c r="H874" s="333"/>
      <c r="I874" s="333"/>
      <c r="J874" s="334">
        <v>7013205000047</v>
      </c>
      <c r="K874" s="335"/>
      <c r="L874" s="335"/>
      <c r="M874" s="335"/>
      <c r="N874" s="335"/>
      <c r="O874" s="335"/>
      <c r="P874" s="348" t="s">
        <v>480</v>
      </c>
      <c r="Q874" s="336"/>
      <c r="R874" s="336"/>
      <c r="S874" s="336"/>
      <c r="T874" s="336"/>
      <c r="U874" s="336"/>
      <c r="V874" s="336"/>
      <c r="W874" s="336"/>
      <c r="X874" s="336"/>
      <c r="Y874" s="337">
        <v>0.9</v>
      </c>
      <c r="Z874" s="338"/>
      <c r="AA874" s="338"/>
      <c r="AB874" s="339"/>
      <c r="AC874" s="349" t="s">
        <v>296</v>
      </c>
      <c r="AD874" s="349"/>
      <c r="AE874" s="349"/>
      <c r="AF874" s="349"/>
      <c r="AG874" s="349"/>
      <c r="AH874" s="341" t="s">
        <v>648</v>
      </c>
      <c r="AI874" s="342"/>
      <c r="AJ874" s="342"/>
      <c r="AK874" s="342"/>
      <c r="AL874" s="343" t="s">
        <v>651</v>
      </c>
      <c r="AM874" s="344"/>
      <c r="AN874" s="344"/>
      <c r="AO874" s="345"/>
      <c r="AP874" s="346" t="s">
        <v>651</v>
      </c>
      <c r="AQ874" s="346"/>
      <c r="AR874" s="346"/>
      <c r="AS874" s="346"/>
      <c r="AT874" s="346"/>
      <c r="AU874" s="346"/>
      <c r="AV874" s="346"/>
      <c r="AW874" s="346"/>
      <c r="AX874" s="346"/>
    </row>
    <row r="875" spans="1:50" ht="30" customHeight="1" x14ac:dyDescent="0.15">
      <c r="A875" s="371">
        <v>5</v>
      </c>
      <c r="B875" s="371">
        <v>1</v>
      </c>
      <c r="C875" s="347" t="s">
        <v>476</v>
      </c>
      <c r="D875" s="333"/>
      <c r="E875" s="333"/>
      <c r="F875" s="333"/>
      <c r="G875" s="333"/>
      <c r="H875" s="333"/>
      <c r="I875" s="333"/>
      <c r="J875" s="334">
        <v>7013205000047</v>
      </c>
      <c r="K875" s="335"/>
      <c r="L875" s="335"/>
      <c r="M875" s="335"/>
      <c r="N875" s="335"/>
      <c r="O875" s="335"/>
      <c r="P875" s="348" t="s">
        <v>515</v>
      </c>
      <c r="Q875" s="336"/>
      <c r="R875" s="336"/>
      <c r="S875" s="336"/>
      <c r="T875" s="336"/>
      <c r="U875" s="336"/>
      <c r="V875" s="336"/>
      <c r="W875" s="336"/>
      <c r="X875" s="336"/>
      <c r="Y875" s="337">
        <v>0.2</v>
      </c>
      <c r="Z875" s="338"/>
      <c r="AA875" s="338"/>
      <c r="AB875" s="339"/>
      <c r="AC875" s="340" t="s">
        <v>296</v>
      </c>
      <c r="AD875" s="340"/>
      <c r="AE875" s="340"/>
      <c r="AF875" s="340"/>
      <c r="AG875" s="340"/>
      <c r="AH875" s="341" t="s">
        <v>648</v>
      </c>
      <c r="AI875" s="342"/>
      <c r="AJ875" s="342"/>
      <c r="AK875" s="342"/>
      <c r="AL875" s="343" t="s">
        <v>648</v>
      </c>
      <c r="AM875" s="344"/>
      <c r="AN875" s="344"/>
      <c r="AO875" s="345"/>
      <c r="AP875" s="346" t="s">
        <v>649</v>
      </c>
      <c r="AQ875" s="346"/>
      <c r="AR875" s="346"/>
      <c r="AS875" s="346"/>
      <c r="AT875" s="346"/>
      <c r="AU875" s="346"/>
      <c r="AV875" s="346"/>
      <c r="AW875" s="346"/>
      <c r="AX875" s="346"/>
    </row>
    <row r="876" spans="1:50" ht="30" customHeight="1" x14ac:dyDescent="0.15">
      <c r="A876" s="371">
        <v>6</v>
      </c>
      <c r="B876" s="371">
        <v>1</v>
      </c>
      <c r="C876" s="347" t="s">
        <v>477</v>
      </c>
      <c r="D876" s="333"/>
      <c r="E876" s="333"/>
      <c r="F876" s="333"/>
      <c r="G876" s="333"/>
      <c r="H876" s="333"/>
      <c r="I876" s="333"/>
      <c r="J876" s="334">
        <v>7013205000047</v>
      </c>
      <c r="K876" s="335"/>
      <c r="L876" s="335"/>
      <c r="M876" s="335"/>
      <c r="N876" s="335"/>
      <c r="O876" s="335"/>
      <c r="P876" s="348" t="s">
        <v>481</v>
      </c>
      <c r="Q876" s="336"/>
      <c r="R876" s="336"/>
      <c r="S876" s="336"/>
      <c r="T876" s="336"/>
      <c r="U876" s="336"/>
      <c r="V876" s="336"/>
      <c r="W876" s="336"/>
      <c r="X876" s="336"/>
      <c r="Y876" s="337">
        <v>0.1</v>
      </c>
      <c r="Z876" s="338"/>
      <c r="AA876" s="338"/>
      <c r="AB876" s="339"/>
      <c r="AC876" s="340" t="s">
        <v>296</v>
      </c>
      <c r="AD876" s="340"/>
      <c r="AE876" s="340"/>
      <c r="AF876" s="340"/>
      <c r="AG876" s="340"/>
      <c r="AH876" s="341" t="s">
        <v>650</v>
      </c>
      <c r="AI876" s="342"/>
      <c r="AJ876" s="342"/>
      <c r="AK876" s="342"/>
      <c r="AL876" s="343" t="s">
        <v>648</v>
      </c>
      <c r="AM876" s="344"/>
      <c r="AN876" s="344"/>
      <c r="AO876" s="345"/>
      <c r="AP876" s="346" t="s">
        <v>648</v>
      </c>
      <c r="AQ876" s="346"/>
      <c r="AR876" s="346"/>
      <c r="AS876" s="346"/>
      <c r="AT876" s="346"/>
      <c r="AU876" s="346"/>
      <c r="AV876" s="346"/>
      <c r="AW876" s="346"/>
      <c r="AX876" s="346"/>
    </row>
    <row r="877" spans="1:50" ht="45" customHeight="1" x14ac:dyDescent="0.15">
      <c r="A877" s="371">
        <v>7</v>
      </c>
      <c r="B877" s="371">
        <v>1</v>
      </c>
      <c r="C877" s="347" t="s">
        <v>646</v>
      </c>
      <c r="D877" s="333"/>
      <c r="E877" s="333"/>
      <c r="F877" s="333"/>
      <c r="G877" s="333"/>
      <c r="H877" s="333"/>
      <c r="I877" s="333"/>
      <c r="J877" s="334">
        <v>2090005004432</v>
      </c>
      <c r="K877" s="335"/>
      <c r="L877" s="335"/>
      <c r="M877" s="335"/>
      <c r="N877" s="335"/>
      <c r="O877" s="335"/>
      <c r="P877" s="348" t="s">
        <v>482</v>
      </c>
      <c r="Q877" s="336"/>
      <c r="R877" s="336"/>
      <c r="S877" s="336"/>
      <c r="T877" s="336"/>
      <c r="U877" s="336"/>
      <c r="V877" s="336"/>
      <c r="W877" s="336"/>
      <c r="X877" s="336"/>
      <c r="Y877" s="337">
        <v>0.5</v>
      </c>
      <c r="Z877" s="338"/>
      <c r="AA877" s="338"/>
      <c r="AB877" s="339"/>
      <c r="AC877" s="340" t="s">
        <v>295</v>
      </c>
      <c r="AD877" s="340"/>
      <c r="AE877" s="340"/>
      <c r="AF877" s="340"/>
      <c r="AG877" s="340"/>
      <c r="AH877" s="341" t="s">
        <v>648</v>
      </c>
      <c r="AI877" s="342"/>
      <c r="AJ877" s="342"/>
      <c r="AK877" s="342"/>
      <c r="AL877" s="343" t="s">
        <v>649</v>
      </c>
      <c r="AM877" s="344"/>
      <c r="AN877" s="344"/>
      <c r="AO877" s="345"/>
      <c r="AP877" s="346" t="s">
        <v>648</v>
      </c>
      <c r="AQ877" s="346"/>
      <c r="AR877" s="346"/>
      <c r="AS877" s="346"/>
      <c r="AT877" s="346"/>
      <c r="AU877" s="346"/>
      <c r="AV877" s="346"/>
      <c r="AW877" s="346"/>
      <c r="AX877" s="346"/>
    </row>
    <row r="878" spans="1:50" ht="45" customHeight="1" x14ac:dyDescent="0.15">
      <c r="A878" s="371">
        <v>8</v>
      </c>
      <c r="B878" s="371">
        <v>1</v>
      </c>
      <c r="C878" s="347" t="s">
        <v>641</v>
      </c>
      <c r="D878" s="333"/>
      <c r="E878" s="333"/>
      <c r="F878" s="333"/>
      <c r="G878" s="333"/>
      <c r="H878" s="333"/>
      <c r="I878" s="333"/>
      <c r="J878" s="334">
        <v>6340005003768</v>
      </c>
      <c r="K878" s="335"/>
      <c r="L878" s="335"/>
      <c r="M878" s="335"/>
      <c r="N878" s="335"/>
      <c r="O878" s="335"/>
      <c r="P878" s="348" t="s">
        <v>483</v>
      </c>
      <c r="Q878" s="336"/>
      <c r="R878" s="336"/>
      <c r="S878" s="336"/>
      <c r="T878" s="336"/>
      <c r="U878" s="336"/>
      <c r="V878" s="336"/>
      <c r="W878" s="336"/>
      <c r="X878" s="336"/>
      <c r="Y878" s="337">
        <v>0.4</v>
      </c>
      <c r="Z878" s="338"/>
      <c r="AA878" s="338"/>
      <c r="AB878" s="339"/>
      <c r="AC878" s="340" t="s">
        <v>295</v>
      </c>
      <c r="AD878" s="340"/>
      <c r="AE878" s="340"/>
      <c r="AF878" s="340"/>
      <c r="AG878" s="340"/>
      <c r="AH878" s="341" t="s">
        <v>649</v>
      </c>
      <c r="AI878" s="342"/>
      <c r="AJ878" s="342"/>
      <c r="AK878" s="342"/>
      <c r="AL878" s="343" t="s">
        <v>650</v>
      </c>
      <c r="AM878" s="344"/>
      <c r="AN878" s="344"/>
      <c r="AO878" s="345"/>
      <c r="AP878" s="346" t="s">
        <v>649</v>
      </c>
      <c r="AQ878" s="346"/>
      <c r="AR878" s="346"/>
      <c r="AS878" s="346"/>
      <c r="AT878" s="346"/>
      <c r="AU878" s="346"/>
      <c r="AV878" s="346"/>
      <c r="AW878" s="346"/>
      <c r="AX878" s="346"/>
    </row>
    <row r="879" spans="1:50" ht="45" customHeight="1" x14ac:dyDescent="0.15">
      <c r="A879" s="371">
        <v>9</v>
      </c>
      <c r="B879" s="371">
        <v>1</v>
      </c>
      <c r="C879" s="347" t="s">
        <v>647</v>
      </c>
      <c r="D879" s="333"/>
      <c r="E879" s="333"/>
      <c r="F879" s="333"/>
      <c r="G879" s="333"/>
      <c r="H879" s="333"/>
      <c r="I879" s="333"/>
      <c r="J879" s="334">
        <v>2090005004143</v>
      </c>
      <c r="K879" s="335"/>
      <c r="L879" s="335"/>
      <c r="M879" s="335"/>
      <c r="N879" s="335"/>
      <c r="O879" s="335"/>
      <c r="P879" s="348" t="s">
        <v>484</v>
      </c>
      <c r="Q879" s="336"/>
      <c r="R879" s="336"/>
      <c r="S879" s="336"/>
      <c r="T879" s="336"/>
      <c r="U879" s="336"/>
      <c r="V879" s="336"/>
      <c r="W879" s="336"/>
      <c r="X879" s="336"/>
      <c r="Y879" s="337">
        <v>0.3</v>
      </c>
      <c r="Z879" s="338"/>
      <c r="AA879" s="338"/>
      <c r="AB879" s="339"/>
      <c r="AC879" s="340" t="s">
        <v>295</v>
      </c>
      <c r="AD879" s="340"/>
      <c r="AE879" s="340"/>
      <c r="AF879" s="340"/>
      <c r="AG879" s="340"/>
      <c r="AH879" s="341" t="s">
        <v>648</v>
      </c>
      <c r="AI879" s="342"/>
      <c r="AJ879" s="342"/>
      <c r="AK879" s="342"/>
      <c r="AL879" s="343" t="s">
        <v>648</v>
      </c>
      <c r="AM879" s="344"/>
      <c r="AN879" s="344"/>
      <c r="AO879" s="345"/>
      <c r="AP879" s="346" t="s">
        <v>649</v>
      </c>
      <c r="AQ879" s="346"/>
      <c r="AR879" s="346"/>
      <c r="AS879" s="346"/>
      <c r="AT879" s="346"/>
      <c r="AU879" s="346"/>
      <c r="AV879" s="346"/>
      <c r="AW879" s="346"/>
      <c r="AX879" s="346"/>
    </row>
    <row r="880" spans="1:50" ht="30" customHeight="1" x14ac:dyDescent="0.15">
      <c r="A880" s="371">
        <v>10</v>
      </c>
      <c r="B880" s="371">
        <v>1</v>
      </c>
      <c r="C880" s="347" t="s">
        <v>642</v>
      </c>
      <c r="D880" s="333"/>
      <c r="E880" s="333"/>
      <c r="F880" s="333"/>
      <c r="G880" s="333"/>
      <c r="H880" s="333"/>
      <c r="I880" s="333"/>
      <c r="J880" s="334" t="s">
        <v>645</v>
      </c>
      <c r="K880" s="335"/>
      <c r="L880" s="335"/>
      <c r="M880" s="335"/>
      <c r="N880" s="335"/>
      <c r="O880" s="335"/>
      <c r="P880" s="348" t="s">
        <v>485</v>
      </c>
      <c r="Q880" s="336"/>
      <c r="R880" s="336"/>
      <c r="S880" s="336"/>
      <c r="T880" s="336"/>
      <c r="U880" s="336"/>
      <c r="V880" s="336"/>
      <c r="W880" s="336"/>
      <c r="X880" s="336"/>
      <c r="Y880" s="337">
        <v>0.2</v>
      </c>
      <c r="Z880" s="338"/>
      <c r="AA880" s="338"/>
      <c r="AB880" s="339"/>
      <c r="AC880" s="340" t="s">
        <v>295</v>
      </c>
      <c r="AD880" s="340"/>
      <c r="AE880" s="340"/>
      <c r="AF880" s="340"/>
      <c r="AG880" s="340"/>
      <c r="AH880" s="341" t="s">
        <v>649</v>
      </c>
      <c r="AI880" s="342"/>
      <c r="AJ880" s="342"/>
      <c r="AK880" s="342"/>
      <c r="AL880" s="343" t="s">
        <v>649</v>
      </c>
      <c r="AM880" s="344"/>
      <c r="AN880" s="344"/>
      <c r="AO880" s="345"/>
      <c r="AP880" s="346" t="s">
        <v>649</v>
      </c>
      <c r="AQ880" s="346"/>
      <c r="AR880" s="346"/>
      <c r="AS880" s="346"/>
      <c r="AT880" s="346"/>
      <c r="AU880" s="346"/>
      <c r="AV880" s="346"/>
      <c r="AW880" s="346"/>
      <c r="AX880" s="346"/>
    </row>
    <row r="881" spans="1:50" ht="30" customHeight="1" x14ac:dyDescent="0.15">
      <c r="A881" s="371">
        <v>11</v>
      </c>
      <c r="B881" s="371">
        <v>1</v>
      </c>
      <c r="C881" s="347" t="s">
        <v>708</v>
      </c>
      <c r="D881" s="333"/>
      <c r="E881" s="333"/>
      <c r="F881" s="333"/>
      <c r="G881" s="333"/>
      <c r="H881" s="333"/>
      <c r="I881" s="333"/>
      <c r="J881" s="334">
        <v>2010005004209</v>
      </c>
      <c r="K881" s="335"/>
      <c r="L881" s="335"/>
      <c r="M881" s="335"/>
      <c r="N881" s="335"/>
      <c r="O881" s="335"/>
      <c r="P881" s="348" t="s">
        <v>486</v>
      </c>
      <c r="Q881" s="336"/>
      <c r="R881" s="336"/>
      <c r="S881" s="336"/>
      <c r="T881" s="336"/>
      <c r="U881" s="336"/>
      <c r="V881" s="336"/>
      <c r="W881" s="336"/>
      <c r="X881" s="336"/>
      <c r="Y881" s="337">
        <v>0.2</v>
      </c>
      <c r="Z881" s="338"/>
      <c r="AA881" s="338"/>
      <c r="AB881" s="339"/>
      <c r="AC881" s="340" t="s">
        <v>295</v>
      </c>
      <c r="AD881" s="340"/>
      <c r="AE881" s="340"/>
      <c r="AF881" s="340"/>
      <c r="AG881" s="340"/>
      <c r="AH881" s="341" t="s">
        <v>649</v>
      </c>
      <c r="AI881" s="342"/>
      <c r="AJ881" s="342"/>
      <c r="AK881" s="342"/>
      <c r="AL881" s="343" t="s">
        <v>649</v>
      </c>
      <c r="AM881" s="344"/>
      <c r="AN881" s="344"/>
      <c r="AO881" s="345"/>
      <c r="AP881" s="346" t="s">
        <v>649</v>
      </c>
      <c r="AQ881" s="346"/>
      <c r="AR881" s="346"/>
      <c r="AS881" s="346"/>
      <c r="AT881" s="346"/>
      <c r="AU881" s="346"/>
      <c r="AV881" s="346"/>
      <c r="AW881" s="346"/>
      <c r="AX881" s="346"/>
    </row>
    <row r="882" spans="1:50" ht="30" customHeight="1" x14ac:dyDescent="0.15">
      <c r="A882" s="371">
        <v>12</v>
      </c>
      <c r="B882" s="371">
        <v>1</v>
      </c>
      <c r="C882" s="347" t="s">
        <v>643</v>
      </c>
      <c r="D882" s="333"/>
      <c r="E882" s="333"/>
      <c r="F882" s="333"/>
      <c r="G882" s="333"/>
      <c r="H882" s="333"/>
      <c r="I882" s="333"/>
      <c r="J882" s="334">
        <v>8010405009768</v>
      </c>
      <c r="K882" s="335"/>
      <c r="L882" s="335"/>
      <c r="M882" s="335"/>
      <c r="N882" s="335"/>
      <c r="O882" s="335"/>
      <c r="P882" s="348" t="s">
        <v>487</v>
      </c>
      <c r="Q882" s="336"/>
      <c r="R882" s="336"/>
      <c r="S882" s="336"/>
      <c r="T882" s="336"/>
      <c r="U882" s="336"/>
      <c r="V882" s="336"/>
      <c r="W882" s="336"/>
      <c r="X882" s="336"/>
      <c r="Y882" s="337">
        <v>0.1</v>
      </c>
      <c r="Z882" s="338"/>
      <c r="AA882" s="338"/>
      <c r="AB882" s="339"/>
      <c r="AC882" s="340" t="s">
        <v>296</v>
      </c>
      <c r="AD882" s="340"/>
      <c r="AE882" s="340"/>
      <c r="AF882" s="340"/>
      <c r="AG882" s="340"/>
      <c r="AH882" s="341" t="s">
        <v>665</v>
      </c>
      <c r="AI882" s="342"/>
      <c r="AJ882" s="342"/>
      <c r="AK882" s="342"/>
      <c r="AL882" s="343" t="s">
        <v>665</v>
      </c>
      <c r="AM882" s="344"/>
      <c r="AN882" s="344"/>
      <c r="AO882" s="345"/>
      <c r="AP882" s="346" t="s">
        <v>665</v>
      </c>
      <c r="AQ882" s="346"/>
      <c r="AR882" s="346"/>
      <c r="AS882" s="346"/>
      <c r="AT882" s="346"/>
      <c r="AU882" s="346"/>
      <c r="AV882" s="346"/>
      <c r="AW882" s="346"/>
      <c r="AX882" s="346"/>
    </row>
    <row r="883" spans="1:50" ht="30" customHeight="1" x14ac:dyDescent="0.15">
      <c r="A883" s="371">
        <v>13</v>
      </c>
      <c r="B883" s="371">
        <v>1</v>
      </c>
      <c r="C883" s="347" t="s">
        <v>644</v>
      </c>
      <c r="D883" s="333"/>
      <c r="E883" s="333"/>
      <c r="F883" s="333"/>
      <c r="G883" s="333"/>
      <c r="H883" s="333"/>
      <c r="I883" s="333"/>
      <c r="J883" s="334">
        <v>6010005016761</v>
      </c>
      <c r="K883" s="335"/>
      <c r="L883" s="335"/>
      <c r="M883" s="335"/>
      <c r="N883" s="335"/>
      <c r="O883" s="335"/>
      <c r="P883" s="348" t="s">
        <v>488</v>
      </c>
      <c r="Q883" s="336"/>
      <c r="R883" s="336"/>
      <c r="S883" s="336"/>
      <c r="T883" s="336"/>
      <c r="U883" s="336"/>
      <c r="V883" s="336"/>
      <c r="W883" s="336"/>
      <c r="X883" s="336"/>
      <c r="Y883" s="337">
        <v>0</v>
      </c>
      <c r="Z883" s="338"/>
      <c r="AA883" s="338"/>
      <c r="AB883" s="339"/>
      <c r="AC883" s="340" t="s">
        <v>295</v>
      </c>
      <c r="AD883" s="340"/>
      <c r="AE883" s="340"/>
      <c r="AF883" s="340"/>
      <c r="AG883" s="340"/>
      <c r="AH883" s="341" t="s">
        <v>648</v>
      </c>
      <c r="AI883" s="342"/>
      <c r="AJ883" s="342"/>
      <c r="AK883" s="342"/>
      <c r="AL883" s="343" t="s">
        <v>648</v>
      </c>
      <c r="AM883" s="344"/>
      <c r="AN883" s="344"/>
      <c r="AO883" s="345"/>
      <c r="AP883" s="346" t="s">
        <v>648</v>
      </c>
      <c r="AQ883" s="346"/>
      <c r="AR883" s="346"/>
      <c r="AS883" s="346"/>
      <c r="AT883" s="346"/>
      <c r="AU883" s="346"/>
      <c r="AV883" s="346"/>
      <c r="AW883" s="346"/>
      <c r="AX883" s="346"/>
    </row>
    <row r="884" spans="1:50" ht="30" hidden="1" customHeight="1" x14ac:dyDescent="0.15">
      <c r="A884" s="371">
        <v>14</v>
      </c>
      <c r="B884" s="371">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71">
        <v>15</v>
      </c>
      <c r="B885" s="371">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71">
        <v>16</v>
      </c>
      <c r="B886" s="371">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71">
        <v>17</v>
      </c>
      <c r="B887" s="371">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71">
        <v>18</v>
      </c>
      <c r="B888" s="371">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71">
        <v>19</v>
      </c>
      <c r="B889" s="371">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71">
        <v>20</v>
      </c>
      <c r="B890" s="371">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71">
        <v>21</v>
      </c>
      <c r="B891" s="371">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71">
        <v>22</v>
      </c>
      <c r="B892" s="371">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71">
        <v>23</v>
      </c>
      <c r="B893" s="371">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71">
        <v>24</v>
      </c>
      <c r="B894" s="371">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71">
        <v>25</v>
      </c>
      <c r="B895" s="371">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71">
        <v>26</v>
      </c>
      <c r="B896" s="371">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71">
        <v>27</v>
      </c>
      <c r="B897" s="371">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71">
        <v>28</v>
      </c>
      <c r="B898" s="371">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71">
        <v>29</v>
      </c>
      <c r="B899" s="371">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71">
        <v>30</v>
      </c>
      <c r="B900" s="371">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43" t="s">
        <v>576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222</v>
      </c>
      <c r="K903" s="351"/>
      <c r="L903" s="351"/>
      <c r="M903" s="351"/>
      <c r="N903" s="351"/>
      <c r="O903" s="351"/>
      <c r="P903" s="352" t="s">
        <v>197</v>
      </c>
      <c r="Q903" s="352"/>
      <c r="R903" s="352"/>
      <c r="S903" s="352"/>
      <c r="T903" s="352"/>
      <c r="U903" s="352"/>
      <c r="V903" s="352"/>
      <c r="W903" s="352"/>
      <c r="X903" s="352"/>
      <c r="Y903" s="353" t="s">
        <v>220</v>
      </c>
      <c r="Z903" s="354"/>
      <c r="AA903" s="354"/>
      <c r="AB903" s="354"/>
      <c r="AC903" s="134" t="s">
        <v>258</v>
      </c>
      <c r="AD903" s="134"/>
      <c r="AE903" s="134"/>
      <c r="AF903" s="134"/>
      <c r="AG903" s="134"/>
      <c r="AH903" s="353" t="s">
        <v>285</v>
      </c>
      <c r="AI903" s="350"/>
      <c r="AJ903" s="350"/>
      <c r="AK903" s="350"/>
      <c r="AL903" s="350" t="s">
        <v>21</v>
      </c>
      <c r="AM903" s="350"/>
      <c r="AN903" s="350"/>
      <c r="AO903" s="355"/>
      <c r="AP903" s="356" t="s">
        <v>223</v>
      </c>
      <c r="AQ903" s="356"/>
      <c r="AR903" s="356"/>
      <c r="AS903" s="356"/>
      <c r="AT903" s="356"/>
      <c r="AU903" s="356"/>
      <c r="AV903" s="356"/>
      <c r="AW903" s="356"/>
      <c r="AX903" s="356"/>
    </row>
    <row r="904" spans="1:50" ht="30" customHeight="1" x14ac:dyDescent="0.15">
      <c r="A904" s="371">
        <v>1</v>
      </c>
      <c r="B904" s="371">
        <v>1</v>
      </c>
      <c r="C904" s="347" t="s">
        <v>577</v>
      </c>
      <c r="D904" s="333"/>
      <c r="E904" s="333"/>
      <c r="F904" s="333"/>
      <c r="G904" s="333"/>
      <c r="H904" s="333"/>
      <c r="I904" s="333"/>
      <c r="J904" s="334">
        <v>2000012100001</v>
      </c>
      <c r="K904" s="335"/>
      <c r="L904" s="335"/>
      <c r="M904" s="335"/>
      <c r="N904" s="335"/>
      <c r="O904" s="335"/>
      <c r="P904" s="348" t="s">
        <v>578</v>
      </c>
      <c r="Q904" s="336"/>
      <c r="R904" s="336"/>
      <c r="S904" s="336"/>
      <c r="T904" s="336"/>
      <c r="U904" s="336"/>
      <c r="V904" s="336"/>
      <c r="W904" s="336"/>
      <c r="X904" s="336"/>
      <c r="Y904" s="337">
        <v>0.9</v>
      </c>
      <c r="Z904" s="338"/>
      <c r="AA904" s="338"/>
      <c r="AB904" s="339"/>
      <c r="AC904" s="349" t="s">
        <v>79</v>
      </c>
      <c r="AD904" s="357"/>
      <c r="AE904" s="357"/>
      <c r="AF904" s="357"/>
      <c r="AG904" s="357"/>
      <c r="AH904" s="358" t="s">
        <v>634</v>
      </c>
      <c r="AI904" s="359"/>
      <c r="AJ904" s="359"/>
      <c r="AK904" s="359"/>
      <c r="AL904" s="343" t="s">
        <v>637</v>
      </c>
      <c r="AM904" s="344"/>
      <c r="AN904" s="344"/>
      <c r="AO904" s="345"/>
      <c r="AP904" s="346" t="s">
        <v>638</v>
      </c>
      <c r="AQ904" s="346"/>
      <c r="AR904" s="346"/>
      <c r="AS904" s="346"/>
      <c r="AT904" s="346"/>
      <c r="AU904" s="346"/>
      <c r="AV904" s="346"/>
      <c r="AW904" s="346"/>
      <c r="AX904" s="346"/>
    </row>
    <row r="905" spans="1:50" ht="30" customHeight="1" x14ac:dyDescent="0.15">
      <c r="A905" s="371">
        <v>2</v>
      </c>
      <c r="B905" s="371">
        <v>1</v>
      </c>
      <c r="C905" s="347" t="s">
        <v>580</v>
      </c>
      <c r="D905" s="333"/>
      <c r="E905" s="333"/>
      <c r="F905" s="333"/>
      <c r="G905" s="333"/>
      <c r="H905" s="333"/>
      <c r="I905" s="333"/>
      <c r="J905" s="334">
        <v>2000012100001</v>
      </c>
      <c r="K905" s="335"/>
      <c r="L905" s="335"/>
      <c r="M905" s="335"/>
      <c r="N905" s="335"/>
      <c r="O905" s="335"/>
      <c r="P905" s="348" t="s">
        <v>579</v>
      </c>
      <c r="Q905" s="336"/>
      <c r="R905" s="336"/>
      <c r="S905" s="336"/>
      <c r="T905" s="336"/>
      <c r="U905" s="336"/>
      <c r="V905" s="336"/>
      <c r="W905" s="336"/>
      <c r="X905" s="336"/>
      <c r="Y905" s="337">
        <v>0.3</v>
      </c>
      <c r="Z905" s="338"/>
      <c r="AA905" s="338"/>
      <c r="AB905" s="339"/>
      <c r="AC905" s="349" t="s">
        <v>79</v>
      </c>
      <c r="AD905" s="349"/>
      <c r="AE905" s="349"/>
      <c r="AF905" s="349"/>
      <c r="AG905" s="349"/>
      <c r="AH905" s="358" t="s">
        <v>634</v>
      </c>
      <c r="AI905" s="359"/>
      <c r="AJ905" s="359"/>
      <c r="AK905" s="359"/>
      <c r="AL905" s="343" t="s">
        <v>639</v>
      </c>
      <c r="AM905" s="344"/>
      <c r="AN905" s="344"/>
      <c r="AO905" s="345"/>
      <c r="AP905" s="346" t="s">
        <v>638</v>
      </c>
      <c r="AQ905" s="346"/>
      <c r="AR905" s="346"/>
      <c r="AS905" s="346"/>
      <c r="AT905" s="346"/>
      <c r="AU905" s="346"/>
      <c r="AV905" s="346"/>
      <c r="AW905" s="346"/>
      <c r="AX905" s="346"/>
    </row>
    <row r="906" spans="1:50" ht="30" customHeight="1" x14ac:dyDescent="0.15">
      <c r="A906" s="371">
        <v>3</v>
      </c>
      <c r="B906" s="371">
        <v>1</v>
      </c>
      <c r="C906" s="347" t="s">
        <v>589</v>
      </c>
      <c r="D906" s="333"/>
      <c r="E906" s="333"/>
      <c r="F906" s="333"/>
      <c r="G906" s="333"/>
      <c r="H906" s="333"/>
      <c r="I906" s="333"/>
      <c r="J906" s="334">
        <v>2000012100001</v>
      </c>
      <c r="K906" s="335"/>
      <c r="L906" s="335"/>
      <c r="M906" s="335"/>
      <c r="N906" s="335"/>
      <c r="O906" s="335"/>
      <c r="P906" s="348" t="s">
        <v>588</v>
      </c>
      <c r="Q906" s="336"/>
      <c r="R906" s="336"/>
      <c r="S906" s="336"/>
      <c r="T906" s="336"/>
      <c r="U906" s="336"/>
      <c r="V906" s="336"/>
      <c r="W906" s="336"/>
      <c r="X906" s="336"/>
      <c r="Y906" s="337">
        <v>0.1</v>
      </c>
      <c r="Z906" s="338"/>
      <c r="AA906" s="338"/>
      <c r="AB906" s="339"/>
      <c r="AC906" s="349" t="s">
        <v>79</v>
      </c>
      <c r="AD906" s="349"/>
      <c r="AE906" s="349"/>
      <c r="AF906" s="349"/>
      <c r="AG906" s="349"/>
      <c r="AH906" s="341" t="s">
        <v>634</v>
      </c>
      <c r="AI906" s="342"/>
      <c r="AJ906" s="342"/>
      <c r="AK906" s="342"/>
      <c r="AL906" s="343" t="s">
        <v>634</v>
      </c>
      <c r="AM906" s="344"/>
      <c r="AN906" s="344"/>
      <c r="AO906" s="345"/>
      <c r="AP906" s="346" t="s">
        <v>634</v>
      </c>
      <c r="AQ906" s="346"/>
      <c r="AR906" s="346"/>
      <c r="AS906" s="346"/>
      <c r="AT906" s="346"/>
      <c r="AU906" s="346"/>
      <c r="AV906" s="346"/>
      <c r="AW906" s="346"/>
      <c r="AX906" s="346"/>
    </row>
    <row r="907" spans="1:50" ht="30" customHeight="1" x14ac:dyDescent="0.15">
      <c r="A907" s="371">
        <v>4</v>
      </c>
      <c r="B907" s="371">
        <v>1</v>
      </c>
      <c r="C907" s="347" t="s">
        <v>586</v>
      </c>
      <c r="D907" s="333"/>
      <c r="E907" s="333"/>
      <c r="F907" s="333"/>
      <c r="G907" s="333"/>
      <c r="H907" s="333"/>
      <c r="I907" s="333"/>
      <c r="J907" s="334">
        <v>2000012100001</v>
      </c>
      <c r="K907" s="335"/>
      <c r="L907" s="335"/>
      <c r="M907" s="335"/>
      <c r="N907" s="335"/>
      <c r="O907" s="335"/>
      <c r="P907" s="348" t="s">
        <v>581</v>
      </c>
      <c r="Q907" s="336"/>
      <c r="R907" s="336"/>
      <c r="S907" s="336"/>
      <c r="T907" s="336"/>
      <c r="U907" s="336"/>
      <c r="V907" s="336"/>
      <c r="W907" s="336"/>
      <c r="X907" s="336"/>
      <c r="Y907" s="337">
        <v>0.8</v>
      </c>
      <c r="Z907" s="338"/>
      <c r="AA907" s="338"/>
      <c r="AB907" s="339"/>
      <c r="AC907" s="349" t="s">
        <v>79</v>
      </c>
      <c r="AD907" s="349"/>
      <c r="AE907" s="349"/>
      <c r="AF907" s="349"/>
      <c r="AG907" s="349"/>
      <c r="AH907" s="341" t="s">
        <v>636</v>
      </c>
      <c r="AI907" s="342"/>
      <c r="AJ907" s="342"/>
      <c r="AK907" s="342"/>
      <c r="AL907" s="343" t="s">
        <v>636</v>
      </c>
      <c r="AM907" s="344"/>
      <c r="AN907" s="344"/>
      <c r="AO907" s="345"/>
      <c r="AP907" s="346" t="s">
        <v>634</v>
      </c>
      <c r="AQ907" s="346"/>
      <c r="AR907" s="346"/>
      <c r="AS907" s="346"/>
      <c r="AT907" s="346"/>
      <c r="AU907" s="346"/>
      <c r="AV907" s="346"/>
      <c r="AW907" s="346"/>
      <c r="AX907" s="346"/>
    </row>
    <row r="908" spans="1:50" ht="30" customHeight="1" x14ac:dyDescent="0.15">
      <c r="A908" s="371">
        <v>5</v>
      </c>
      <c r="B908" s="371">
        <v>1</v>
      </c>
      <c r="C908" s="347" t="s">
        <v>587</v>
      </c>
      <c r="D908" s="333"/>
      <c r="E908" s="333"/>
      <c r="F908" s="333"/>
      <c r="G908" s="333"/>
      <c r="H908" s="333"/>
      <c r="I908" s="333"/>
      <c r="J908" s="334">
        <v>2000012100001</v>
      </c>
      <c r="K908" s="335"/>
      <c r="L908" s="335"/>
      <c r="M908" s="335"/>
      <c r="N908" s="335"/>
      <c r="O908" s="335"/>
      <c r="P908" s="348" t="s">
        <v>583</v>
      </c>
      <c r="Q908" s="336"/>
      <c r="R908" s="336"/>
      <c r="S908" s="336"/>
      <c r="T908" s="336"/>
      <c r="U908" s="336"/>
      <c r="V908" s="336"/>
      <c r="W908" s="336"/>
      <c r="X908" s="336"/>
      <c r="Y908" s="337">
        <v>0.2</v>
      </c>
      <c r="Z908" s="338"/>
      <c r="AA908" s="338"/>
      <c r="AB908" s="339"/>
      <c r="AC908" s="340" t="s">
        <v>79</v>
      </c>
      <c r="AD908" s="340"/>
      <c r="AE908" s="340"/>
      <c r="AF908" s="340"/>
      <c r="AG908" s="340"/>
      <c r="AH908" s="341" t="s">
        <v>638</v>
      </c>
      <c r="AI908" s="342"/>
      <c r="AJ908" s="342"/>
      <c r="AK908" s="342"/>
      <c r="AL908" s="343" t="s">
        <v>638</v>
      </c>
      <c r="AM908" s="344"/>
      <c r="AN908" s="344"/>
      <c r="AO908" s="345"/>
      <c r="AP908" s="346" t="s">
        <v>638</v>
      </c>
      <c r="AQ908" s="346"/>
      <c r="AR908" s="346"/>
      <c r="AS908" s="346"/>
      <c r="AT908" s="346"/>
      <c r="AU908" s="346"/>
      <c r="AV908" s="346"/>
      <c r="AW908" s="346"/>
      <c r="AX908" s="346"/>
    </row>
    <row r="909" spans="1:50" ht="30" customHeight="1" x14ac:dyDescent="0.15">
      <c r="A909" s="371">
        <v>6</v>
      </c>
      <c r="B909" s="371">
        <v>1</v>
      </c>
      <c r="C909" s="347" t="s">
        <v>584</v>
      </c>
      <c r="D909" s="333"/>
      <c r="E909" s="333"/>
      <c r="F909" s="333"/>
      <c r="G909" s="333"/>
      <c r="H909" s="333"/>
      <c r="I909" s="333"/>
      <c r="J909" s="334">
        <v>2000012100001</v>
      </c>
      <c r="K909" s="335"/>
      <c r="L909" s="335"/>
      <c r="M909" s="335"/>
      <c r="N909" s="335"/>
      <c r="O909" s="335"/>
      <c r="P909" s="348" t="s">
        <v>581</v>
      </c>
      <c r="Q909" s="336"/>
      <c r="R909" s="336"/>
      <c r="S909" s="336"/>
      <c r="T909" s="336"/>
      <c r="U909" s="336"/>
      <c r="V909" s="336"/>
      <c r="W909" s="336"/>
      <c r="X909" s="336"/>
      <c r="Y909" s="337">
        <v>0.9</v>
      </c>
      <c r="Z909" s="338"/>
      <c r="AA909" s="338"/>
      <c r="AB909" s="339"/>
      <c r="AC909" s="340" t="s">
        <v>79</v>
      </c>
      <c r="AD909" s="340"/>
      <c r="AE909" s="340"/>
      <c r="AF909" s="340"/>
      <c r="AG909" s="340"/>
      <c r="AH909" s="341" t="s">
        <v>636</v>
      </c>
      <c r="AI909" s="342"/>
      <c r="AJ909" s="342"/>
      <c r="AK909" s="342"/>
      <c r="AL909" s="343" t="s">
        <v>636</v>
      </c>
      <c r="AM909" s="344"/>
      <c r="AN909" s="344"/>
      <c r="AO909" s="345"/>
      <c r="AP909" s="346" t="s">
        <v>636</v>
      </c>
      <c r="AQ909" s="346"/>
      <c r="AR909" s="346"/>
      <c r="AS909" s="346"/>
      <c r="AT909" s="346"/>
      <c r="AU909" s="346"/>
      <c r="AV909" s="346"/>
      <c r="AW909" s="346"/>
      <c r="AX909" s="346"/>
    </row>
    <row r="910" spans="1:50" ht="30" customHeight="1" x14ac:dyDescent="0.15">
      <c r="A910" s="371">
        <v>7</v>
      </c>
      <c r="B910" s="371">
        <v>1</v>
      </c>
      <c r="C910" s="347" t="s">
        <v>585</v>
      </c>
      <c r="D910" s="333"/>
      <c r="E910" s="333"/>
      <c r="F910" s="333"/>
      <c r="G910" s="333"/>
      <c r="H910" s="333"/>
      <c r="I910" s="333"/>
      <c r="J910" s="334">
        <v>2000012100001</v>
      </c>
      <c r="K910" s="335"/>
      <c r="L910" s="335"/>
      <c r="M910" s="335"/>
      <c r="N910" s="335"/>
      <c r="O910" s="335"/>
      <c r="P910" s="348" t="s">
        <v>592</v>
      </c>
      <c r="Q910" s="336"/>
      <c r="R910" s="336"/>
      <c r="S910" s="336"/>
      <c r="T910" s="336"/>
      <c r="U910" s="336"/>
      <c r="V910" s="336"/>
      <c r="W910" s="336"/>
      <c r="X910" s="336"/>
      <c r="Y910" s="337">
        <v>0.1</v>
      </c>
      <c r="Z910" s="338"/>
      <c r="AA910" s="338"/>
      <c r="AB910" s="339"/>
      <c r="AC910" s="340" t="s">
        <v>79</v>
      </c>
      <c r="AD910" s="340"/>
      <c r="AE910" s="340"/>
      <c r="AF910" s="340"/>
      <c r="AG910" s="340"/>
      <c r="AH910" s="341" t="s">
        <v>636</v>
      </c>
      <c r="AI910" s="342"/>
      <c r="AJ910" s="342"/>
      <c r="AK910" s="342"/>
      <c r="AL910" s="343" t="s">
        <v>634</v>
      </c>
      <c r="AM910" s="344"/>
      <c r="AN910" s="344"/>
      <c r="AO910" s="345"/>
      <c r="AP910" s="346" t="s">
        <v>638</v>
      </c>
      <c r="AQ910" s="346"/>
      <c r="AR910" s="346"/>
      <c r="AS910" s="346"/>
      <c r="AT910" s="346"/>
      <c r="AU910" s="346"/>
      <c r="AV910" s="346"/>
      <c r="AW910" s="346"/>
      <c r="AX910" s="346"/>
    </row>
    <row r="911" spans="1:50" ht="30" customHeight="1" x14ac:dyDescent="0.15">
      <c r="A911" s="371">
        <v>8</v>
      </c>
      <c r="B911" s="371">
        <v>1</v>
      </c>
      <c r="C911" s="347" t="s">
        <v>590</v>
      </c>
      <c r="D911" s="333"/>
      <c r="E911" s="333"/>
      <c r="F911" s="333"/>
      <c r="G911" s="333"/>
      <c r="H911" s="333"/>
      <c r="I911" s="333"/>
      <c r="J911" s="334">
        <v>2000012100001</v>
      </c>
      <c r="K911" s="335"/>
      <c r="L911" s="335"/>
      <c r="M911" s="335"/>
      <c r="N911" s="335"/>
      <c r="O911" s="335"/>
      <c r="P911" s="348" t="s">
        <v>582</v>
      </c>
      <c r="Q911" s="336"/>
      <c r="R911" s="336"/>
      <c r="S911" s="336"/>
      <c r="T911" s="336"/>
      <c r="U911" s="336"/>
      <c r="V911" s="336"/>
      <c r="W911" s="336"/>
      <c r="X911" s="336"/>
      <c r="Y911" s="337">
        <v>0.5</v>
      </c>
      <c r="Z911" s="338"/>
      <c r="AA911" s="338"/>
      <c r="AB911" s="339"/>
      <c r="AC911" s="340" t="s">
        <v>79</v>
      </c>
      <c r="AD911" s="340"/>
      <c r="AE911" s="340"/>
      <c r="AF911" s="340"/>
      <c r="AG911" s="340"/>
      <c r="AH911" s="341" t="s">
        <v>640</v>
      </c>
      <c r="AI911" s="342"/>
      <c r="AJ911" s="342"/>
      <c r="AK911" s="342"/>
      <c r="AL911" s="343" t="s">
        <v>636</v>
      </c>
      <c r="AM911" s="344"/>
      <c r="AN911" s="344"/>
      <c r="AO911" s="345"/>
      <c r="AP911" s="346" t="s">
        <v>638</v>
      </c>
      <c r="AQ911" s="346"/>
      <c r="AR911" s="346"/>
      <c r="AS911" s="346"/>
      <c r="AT911" s="346"/>
      <c r="AU911" s="346"/>
      <c r="AV911" s="346"/>
      <c r="AW911" s="346"/>
      <c r="AX911" s="346"/>
    </row>
    <row r="912" spans="1:50" ht="30" customHeight="1" x14ac:dyDescent="0.15">
      <c r="A912" s="371">
        <v>9</v>
      </c>
      <c r="B912" s="371">
        <v>1</v>
      </c>
      <c r="C912" s="347" t="s">
        <v>591</v>
      </c>
      <c r="D912" s="333"/>
      <c r="E912" s="333"/>
      <c r="F912" s="333"/>
      <c r="G912" s="333"/>
      <c r="H912" s="333"/>
      <c r="I912" s="333"/>
      <c r="J912" s="334">
        <v>2000012100001</v>
      </c>
      <c r="K912" s="335"/>
      <c r="L912" s="335"/>
      <c r="M912" s="335"/>
      <c r="N912" s="335"/>
      <c r="O912" s="335"/>
      <c r="P912" s="348" t="s">
        <v>581</v>
      </c>
      <c r="Q912" s="336"/>
      <c r="R912" s="336"/>
      <c r="S912" s="336"/>
      <c r="T912" s="336"/>
      <c r="U912" s="336"/>
      <c r="V912" s="336"/>
      <c r="W912" s="336"/>
      <c r="X912" s="336"/>
      <c r="Y912" s="337">
        <v>0.3</v>
      </c>
      <c r="Z912" s="338"/>
      <c r="AA912" s="338"/>
      <c r="AB912" s="339"/>
      <c r="AC912" s="340" t="s">
        <v>79</v>
      </c>
      <c r="AD912" s="340"/>
      <c r="AE912" s="340"/>
      <c r="AF912" s="340"/>
      <c r="AG912" s="340"/>
      <c r="AH912" s="341" t="s">
        <v>636</v>
      </c>
      <c r="AI912" s="342"/>
      <c r="AJ912" s="342"/>
      <c r="AK912" s="342"/>
      <c r="AL912" s="343" t="s">
        <v>636</v>
      </c>
      <c r="AM912" s="344"/>
      <c r="AN912" s="344"/>
      <c r="AO912" s="345"/>
      <c r="AP912" s="346" t="s">
        <v>634</v>
      </c>
      <c r="AQ912" s="346"/>
      <c r="AR912" s="346"/>
      <c r="AS912" s="346"/>
      <c r="AT912" s="346"/>
      <c r="AU912" s="346"/>
      <c r="AV912" s="346"/>
      <c r="AW912" s="346"/>
      <c r="AX912" s="346"/>
    </row>
    <row r="913" spans="1:50" ht="30" customHeight="1" x14ac:dyDescent="0.15">
      <c r="A913" s="371">
        <v>10</v>
      </c>
      <c r="B913" s="371">
        <v>1</v>
      </c>
      <c r="C913" s="347" t="s">
        <v>593</v>
      </c>
      <c r="D913" s="333"/>
      <c r="E913" s="333"/>
      <c r="F913" s="333"/>
      <c r="G913" s="333"/>
      <c r="H913" s="333"/>
      <c r="I913" s="333"/>
      <c r="J913" s="334">
        <v>2000012100001</v>
      </c>
      <c r="K913" s="335"/>
      <c r="L913" s="335"/>
      <c r="M913" s="335"/>
      <c r="N913" s="335"/>
      <c r="O913" s="335"/>
      <c r="P913" s="348" t="s">
        <v>581</v>
      </c>
      <c r="Q913" s="336"/>
      <c r="R913" s="336"/>
      <c r="S913" s="336"/>
      <c r="T913" s="336"/>
      <c r="U913" s="336"/>
      <c r="V913" s="336"/>
      <c r="W913" s="336"/>
      <c r="X913" s="336"/>
      <c r="Y913" s="337">
        <v>0.5</v>
      </c>
      <c r="Z913" s="338"/>
      <c r="AA913" s="338"/>
      <c r="AB913" s="339"/>
      <c r="AC913" s="340" t="s">
        <v>79</v>
      </c>
      <c r="AD913" s="340"/>
      <c r="AE913" s="340"/>
      <c r="AF913" s="340"/>
      <c r="AG913" s="340"/>
      <c r="AH913" s="341" t="s">
        <v>636</v>
      </c>
      <c r="AI913" s="342"/>
      <c r="AJ913" s="342"/>
      <c r="AK913" s="342"/>
      <c r="AL913" s="343" t="s">
        <v>638</v>
      </c>
      <c r="AM913" s="344"/>
      <c r="AN913" s="344"/>
      <c r="AO913" s="345"/>
      <c r="AP913" s="346" t="s">
        <v>638</v>
      </c>
      <c r="AQ913" s="346"/>
      <c r="AR913" s="346"/>
      <c r="AS913" s="346"/>
      <c r="AT913" s="346"/>
      <c r="AU913" s="346"/>
      <c r="AV913" s="346"/>
      <c r="AW913" s="346"/>
      <c r="AX913" s="346"/>
    </row>
    <row r="914" spans="1:50" ht="30" customHeight="1" x14ac:dyDescent="0.15">
      <c r="A914" s="371">
        <v>11</v>
      </c>
      <c r="B914" s="371">
        <v>1</v>
      </c>
      <c r="C914" s="347" t="s">
        <v>593</v>
      </c>
      <c r="D914" s="333"/>
      <c r="E914" s="333"/>
      <c r="F914" s="333"/>
      <c r="G914" s="333"/>
      <c r="H914" s="333"/>
      <c r="I914" s="333"/>
      <c r="J914" s="334">
        <v>2000012100001</v>
      </c>
      <c r="K914" s="335"/>
      <c r="L914" s="335"/>
      <c r="M914" s="335"/>
      <c r="N914" s="335"/>
      <c r="O914" s="335"/>
      <c r="P914" s="348" t="s">
        <v>583</v>
      </c>
      <c r="Q914" s="336"/>
      <c r="R914" s="336"/>
      <c r="S914" s="336"/>
      <c r="T914" s="336"/>
      <c r="U914" s="336"/>
      <c r="V914" s="336"/>
      <c r="W914" s="336"/>
      <c r="X914" s="336"/>
      <c r="Y914" s="337">
        <v>0.3</v>
      </c>
      <c r="Z914" s="338"/>
      <c r="AA914" s="338"/>
      <c r="AB914" s="339"/>
      <c r="AC914" s="340" t="s">
        <v>79</v>
      </c>
      <c r="AD914" s="340"/>
      <c r="AE914" s="340"/>
      <c r="AF914" s="340"/>
      <c r="AG914" s="340"/>
      <c r="AH914" s="341" t="s">
        <v>634</v>
      </c>
      <c r="AI914" s="342"/>
      <c r="AJ914" s="342"/>
      <c r="AK914" s="342"/>
      <c r="AL914" s="343" t="s">
        <v>638</v>
      </c>
      <c r="AM914" s="344"/>
      <c r="AN914" s="344"/>
      <c r="AO914" s="345"/>
      <c r="AP914" s="346" t="s">
        <v>634</v>
      </c>
      <c r="AQ914" s="346"/>
      <c r="AR914" s="346"/>
      <c r="AS914" s="346"/>
      <c r="AT914" s="346"/>
      <c r="AU914" s="346"/>
      <c r="AV914" s="346"/>
      <c r="AW914" s="346"/>
      <c r="AX914" s="346"/>
    </row>
    <row r="915" spans="1:50" ht="30" customHeight="1" x14ac:dyDescent="0.15">
      <c r="A915" s="371">
        <v>12</v>
      </c>
      <c r="B915" s="371">
        <v>1</v>
      </c>
      <c r="C915" s="347" t="s">
        <v>594</v>
      </c>
      <c r="D915" s="333"/>
      <c r="E915" s="333"/>
      <c r="F915" s="333"/>
      <c r="G915" s="333"/>
      <c r="H915" s="333"/>
      <c r="I915" s="333"/>
      <c r="J915" s="334">
        <v>2000012100001</v>
      </c>
      <c r="K915" s="335"/>
      <c r="L915" s="335"/>
      <c r="M915" s="335"/>
      <c r="N915" s="335"/>
      <c r="O915" s="335"/>
      <c r="P915" s="348" t="s">
        <v>582</v>
      </c>
      <c r="Q915" s="336"/>
      <c r="R915" s="336"/>
      <c r="S915" s="336"/>
      <c r="T915" s="336"/>
      <c r="U915" s="336"/>
      <c r="V915" s="336"/>
      <c r="W915" s="336"/>
      <c r="X915" s="336"/>
      <c r="Y915" s="337">
        <v>0.4</v>
      </c>
      <c r="Z915" s="338"/>
      <c r="AA915" s="338"/>
      <c r="AB915" s="339"/>
      <c r="AC915" s="340" t="s">
        <v>79</v>
      </c>
      <c r="AD915" s="340"/>
      <c r="AE915" s="340"/>
      <c r="AF915" s="340"/>
      <c r="AG915" s="340"/>
      <c r="AH915" s="341" t="s">
        <v>636</v>
      </c>
      <c r="AI915" s="342"/>
      <c r="AJ915" s="342"/>
      <c r="AK915" s="342"/>
      <c r="AL915" s="343" t="s">
        <v>636</v>
      </c>
      <c r="AM915" s="344"/>
      <c r="AN915" s="344"/>
      <c r="AO915" s="345"/>
      <c r="AP915" s="346" t="s">
        <v>636</v>
      </c>
      <c r="AQ915" s="346"/>
      <c r="AR915" s="346"/>
      <c r="AS915" s="346"/>
      <c r="AT915" s="346"/>
      <c r="AU915" s="346"/>
      <c r="AV915" s="346"/>
      <c r="AW915" s="346"/>
      <c r="AX915" s="346"/>
    </row>
    <row r="916" spans="1:50" ht="30" customHeight="1" x14ac:dyDescent="0.15">
      <c r="A916" s="371">
        <v>13</v>
      </c>
      <c r="B916" s="371">
        <v>1</v>
      </c>
      <c r="C916" s="347" t="s">
        <v>594</v>
      </c>
      <c r="D916" s="333"/>
      <c r="E916" s="333"/>
      <c r="F916" s="333"/>
      <c r="G916" s="333"/>
      <c r="H916" s="333"/>
      <c r="I916" s="333"/>
      <c r="J916" s="334">
        <v>2000012100001</v>
      </c>
      <c r="K916" s="335"/>
      <c r="L916" s="335"/>
      <c r="M916" s="335"/>
      <c r="N916" s="335"/>
      <c r="O916" s="335"/>
      <c r="P916" s="348" t="s">
        <v>581</v>
      </c>
      <c r="Q916" s="336"/>
      <c r="R916" s="336"/>
      <c r="S916" s="336"/>
      <c r="T916" s="336"/>
      <c r="U916" s="336"/>
      <c r="V916" s="336"/>
      <c r="W916" s="336"/>
      <c r="X916" s="336"/>
      <c r="Y916" s="337">
        <v>0.3</v>
      </c>
      <c r="Z916" s="338"/>
      <c r="AA916" s="338"/>
      <c r="AB916" s="339"/>
      <c r="AC916" s="340" t="s">
        <v>79</v>
      </c>
      <c r="AD916" s="340"/>
      <c r="AE916" s="340"/>
      <c r="AF916" s="340"/>
      <c r="AG916" s="340"/>
      <c r="AH916" s="341" t="s">
        <v>636</v>
      </c>
      <c r="AI916" s="342"/>
      <c r="AJ916" s="342"/>
      <c r="AK916" s="342"/>
      <c r="AL916" s="343" t="s">
        <v>636</v>
      </c>
      <c r="AM916" s="344"/>
      <c r="AN916" s="344"/>
      <c r="AO916" s="345"/>
      <c r="AP916" s="346" t="s">
        <v>636</v>
      </c>
      <c r="AQ916" s="346"/>
      <c r="AR916" s="346"/>
      <c r="AS916" s="346"/>
      <c r="AT916" s="346"/>
      <c r="AU916" s="346"/>
      <c r="AV916" s="346"/>
      <c r="AW916" s="346"/>
      <c r="AX916" s="346"/>
    </row>
    <row r="917" spans="1:50" ht="30" customHeight="1" x14ac:dyDescent="0.15">
      <c r="A917" s="371">
        <v>14</v>
      </c>
      <c r="B917" s="371">
        <v>1</v>
      </c>
      <c r="C917" s="347" t="s">
        <v>595</v>
      </c>
      <c r="D917" s="333"/>
      <c r="E917" s="333"/>
      <c r="F917" s="333"/>
      <c r="G917" s="333"/>
      <c r="H917" s="333"/>
      <c r="I917" s="333"/>
      <c r="J917" s="334">
        <v>2000012100001</v>
      </c>
      <c r="K917" s="335"/>
      <c r="L917" s="335"/>
      <c r="M917" s="335"/>
      <c r="N917" s="335"/>
      <c r="O917" s="335"/>
      <c r="P917" s="348" t="s">
        <v>596</v>
      </c>
      <c r="Q917" s="336"/>
      <c r="R917" s="336"/>
      <c r="S917" s="336"/>
      <c r="T917" s="336"/>
      <c r="U917" s="336"/>
      <c r="V917" s="336"/>
      <c r="W917" s="336"/>
      <c r="X917" s="336"/>
      <c r="Y917" s="337">
        <v>0.4</v>
      </c>
      <c r="Z917" s="338"/>
      <c r="AA917" s="338"/>
      <c r="AB917" s="339"/>
      <c r="AC917" s="340" t="s">
        <v>79</v>
      </c>
      <c r="AD917" s="340"/>
      <c r="AE917" s="340"/>
      <c r="AF917" s="340"/>
      <c r="AG917" s="340"/>
      <c r="AH917" s="341" t="s">
        <v>634</v>
      </c>
      <c r="AI917" s="342"/>
      <c r="AJ917" s="342"/>
      <c r="AK917" s="342"/>
      <c r="AL917" s="343" t="s">
        <v>636</v>
      </c>
      <c r="AM917" s="344"/>
      <c r="AN917" s="344"/>
      <c r="AO917" s="345"/>
      <c r="AP917" s="346" t="s">
        <v>634</v>
      </c>
      <c r="AQ917" s="346"/>
      <c r="AR917" s="346"/>
      <c r="AS917" s="346"/>
      <c r="AT917" s="346"/>
      <c r="AU917" s="346"/>
      <c r="AV917" s="346"/>
      <c r="AW917" s="346"/>
      <c r="AX917" s="346"/>
    </row>
    <row r="918" spans="1:50" ht="30" customHeight="1" x14ac:dyDescent="0.15">
      <c r="A918" s="371">
        <v>15</v>
      </c>
      <c r="B918" s="371">
        <v>1</v>
      </c>
      <c r="C918" s="347" t="s">
        <v>595</v>
      </c>
      <c r="D918" s="333"/>
      <c r="E918" s="333"/>
      <c r="F918" s="333"/>
      <c r="G918" s="333"/>
      <c r="H918" s="333"/>
      <c r="I918" s="333"/>
      <c r="J918" s="334">
        <v>2000012100001</v>
      </c>
      <c r="K918" s="335"/>
      <c r="L918" s="335"/>
      <c r="M918" s="335"/>
      <c r="N918" s="335"/>
      <c r="O918" s="335"/>
      <c r="P918" s="348" t="s">
        <v>599</v>
      </c>
      <c r="Q918" s="336"/>
      <c r="R918" s="336"/>
      <c r="S918" s="336"/>
      <c r="T918" s="336"/>
      <c r="U918" s="336"/>
      <c r="V918" s="336"/>
      <c r="W918" s="336"/>
      <c r="X918" s="336"/>
      <c r="Y918" s="337">
        <v>0.3</v>
      </c>
      <c r="Z918" s="338"/>
      <c r="AA918" s="338"/>
      <c r="AB918" s="339"/>
      <c r="AC918" s="340" t="s">
        <v>79</v>
      </c>
      <c r="AD918" s="340"/>
      <c r="AE918" s="340"/>
      <c r="AF918" s="340"/>
      <c r="AG918" s="340"/>
      <c r="AH918" s="341" t="s">
        <v>636</v>
      </c>
      <c r="AI918" s="342"/>
      <c r="AJ918" s="342"/>
      <c r="AK918" s="342"/>
      <c r="AL918" s="343" t="s">
        <v>636</v>
      </c>
      <c r="AM918" s="344"/>
      <c r="AN918" s="344"/>
      <c r="AO918" s="345"/>
      <c r="AP918" s="346" t="s">
        <v>636</v>
      </c>
      <c r="AQ918" s="346"/>
      <c r="AR918" s="346"/>
      <c r="AS918" s="346"/>
      <c r="AT918" s="346"/>
      <c r="AU918" s="346"/>
      <c r="AV918" s="346"/>
      <c r="AW918" s="346"/>
      <c r="AX918" s="346"/>
    </row>
    <row r="919" spans="1:50" ht="30" customHeight="1" x14ac:dyDescent="0.15">
      <c r="A919" s="371">
        <v>16</v>
      </c>
      <c r="B919" s="371">
        <v>1</v>
      </c>
      <c r="C919" s="360" t="s">
        <v>597</v>
      </c>
      <c r="D919" s="361"/>
      <c r="E919" s="361"/>
      <c r="F919" s="361"/>
      <c r="G919" s="361"/>
      <c r="H919" s="361"/>
      <c r="I919" s="362"/>
      <c r="J919" s="363">
        <v>2000012100001</v>
      </c>
      <c r="K919" s="364"/>
      <c r="L919" s="364"/>
      <c r="M919" s="364"/>
      <c r="N919" s="364"/>
      <c r="O919" s="365"/>
      <c r="P919" s="366" t="s">
        <v>627</v>
      </c>
      <c r="Q919" s="367"/>
      <c r="R919" s="367"/>
      <c r="S919" s="367"/>
      <c r="T919" s="367"/>
      <c r="U919" s="367"/>
      <c r="V919" s="367"/>
      <c r="W919" s="367"/>
      <c r="X919" s="368"/>
      <c r="Y919" s="337">
        <v>0.4</v>
      </c>
      <c r="Z919" s="338"/>
      <c r="AA919" s="338"/>
      <c r="AB919" s="339"/>
      <c r="AC919" s="340" t="s">
        <v>79</v>
      </c>
      <c r="AD919" s="340"/>
      <c r="AE919" s="340"/>
      <c r="AF919" s="340"/>
      <c r="AG919" s="340"/>
      <c r="AH919" s="341" t="s">
        <v>636</v>
      </c>
      <c r="AI919" s="342"/>
      <c r="AJ919" s="342"/>
      <c r="AK919" s="342"/>
      <c r="AL919" s="343" t="s">
        <v>636</v>
      </c>
      <c r="AM919" s="344"/>
      <c r="AN919" s="344"/>
      <c r="AO919" s="345"/>
      <c r="AP919" s="346" t="s">
        <v>634</v>
      </c>
      <c r="AQ919" s="346"/>
      <c r="AR919" s="346"/>
      <c r="AS919" s="346"/>
      <c r="AT919" s="346"/>
      <c r="AU919" s="346"/>
      <c r="AV919" s="346"/>
      <c r="AW919" s="346"/>
      <c r="AX919" s="346"/>
    </row>
    <row r="920" spans="1:50" s="16" customFormat="1" ht="30" customHeight="1" x14ac:dyDescent="0.15">
      <c r="A920" s="371">
        <v>17</v>
      </c>
      <c r="B920" s="371">
        <v>1</v>
      </c>
      <c r="C920" s="360" t="s">
        <v>625</v>
      </c>
      <c r="D920" s="361"/>
      <c r="E920" s="361"/>
      <c r="F920" s="361"/>
      <c r="G920" s="361"/>
      <c r="H920" s="361"/>
      <c r="I920" s="362"/>
      <c r="J920" s="363">
        <v>2000012100001</v>
      </c>
      <c r="K920" s="364"/>
      <c r="L920" s="364"/>
      <c r="M920" s="364"/>
      <c r="N920" s="364"/>
      <c r="O920" s="365"/>
      <c r="P920" s="366" t="s">
        <v>626</v>
      </c>
      <c r="Q920" s="367"/>
      <c r="R920" s="367"/>
      <c r="S920" s="367"/>
      <c r="T920" s="367"/>
      <c r="U920" s="367"/>
      <c r="V920" s="367"/>
      <c r="W920" s="367"/>
      <c r="X920" s="368"/>
      <c r="Y920" s="337">
        <v>0.2</v>
      </c>
      <c r="Z920" s="338"/>
      <c r="AA920" s="338"/>
      <c r="AB920" s="339"/>
      <c r="AC920" s="340" t="s">
        <v>79</v>
      </c>
      <c r="AD920" s="340"/>
      <c r="AE920" s="340"/>
      <c r="AF920" s="340"/>
      <c r="AG920" s="340"/>
      <c r="AH920" s="341" t="s">
        <v>636</v>
      </c>
      <c r="AI920" s="342"/>
      <c r="AJ920" s="342"/>
      <c r="AK920" s="342"/>
      <c r="AL920" s="343" t="s">
        <v>636</v>
      </c>
      <c r="AM920" s="344"/>
      <c r="AN920" s="344"/>
      <c r="AO920" s="345"/>
      <c r="AP920" s="346" t="s">
        <v>636</v>
      </c>
      <c r="AQ920" s="346"/>
      <c r="AR920" s="346"/>
      <c r="AS920" s="346"/>
      <c r="AT920" s="346"/>
      <c r="AU920" s="346"/>
      <c r="AV920" s="346"/>
      <c r="AW920" s="346"/>
      <c r="AX920" s="346"/>
    </row>
    <row r="921" spans="1:50" ht="30" customHeight="1" x14ac:dyDescent="0.15">
      <c r="A921" s="371">
        <v>18</v>
      </c>
      <c r="B921" s="371">
        <v>1</v>
      </c>
      <c r="C921" s="360" t="s">
        <v>598</v>
      </c>
      <c r="D921" s="361"/>
      <c r="E921" s="361"/>
      <c r="F921" s="361"/>
      <c r="G921" s="361"/>
      <c r="H921" s="361"/>
      <c r="I921" s="362"/>
      <c r="J921" s="363">
        <v>2000012100001</v>
      </c>
      <c r="K921" s="364"/>
      <c r="L921" s="364"/>
      <c r="M921" s="364"/>
      <c r="N921" s="364"/>
      <c r="O921" s="365"/>
      <c r="P921" s="366" t="s">
        <v>627</v>
      </c>
      <c r="Q921" s="367"/>
      <c r="R921" s="367"/>
      <c r="S921" s="367"/>
      <c r="T921" s="367"/>
      <c r="U921" s="367"/>
      <c r="V921" s="367"/>
      <c r="W921" s="367"/>
      <c r="X921" s="368"/>
      <c r="Y921" s="337">
        <v>0.5</v>
      </c>
      <c r="Z921" s="338"/>
      <c r="AA921" s="338"/>
      <c r="AB921" s="339"/>
      <c r="AC921" s="340" t="s">
        <v>79</v>
      </c>
      <c r="AD921" s="340"/>
      <c r="AE921" s="340"/>
      <c r="AF921" s="340"/>
      <c r="AG921" s="340"/>
      <c r="AH921" s="341" t="s">
        <v>636</v>
      </c>
      <c r="AI921" s="342"/>
      <c r="AJ921" s="342"/>
      <c r="AK921" s="342"/>
      <c r="AL921" s="343" t="s">
        <v>636</v>
      </c>
      <c r="AM921" s="344"/>
      <c r="AN921" s="344"/>
      <c r="AO921" s="345"/>
      <c r="AP921" s="346" t="s">
        <v>638</v>
      </c>
      <c r="AQ921" s="346"/>
      <c r="AR921" s="346"/>
      <c r="AS921" s="346"/>
      <c r="AT921" s="346"/>
      <c r="AU921" s="346"/>
      <c r="AV921" s="346"/>
      <c r="AW921" s="346"/>
      <c r="AX921" s="346"/>
    </row>
    <row r="922" spans="1:50" ht="30" customHeight="1" x14ac:dyDescent="0.15">
      <c r="A922" s="371">
        <v>19</v>
      </c>
      <c r="B922" s="371">
        <v>1</v>
      </c>
      <c r="C922" s="360" t="s">
        <v>629</v>
      </c>
      <c r="D922" s="361"/>
      <c r="E922" s="361"/>
      <c r="F922" s="361"/>
      <c r="G922" s="361"/>
      <c r="H922" s="361"/>
      <c r="I922" s="362"/>
      <c r="J922" s="363">
        <v>2000012100001</v>
      </c>
      <c r="K922" s="364"/>
      <c r="L922" s="364"/>
      <c r="M922" s="364"/>
      <c r="N922" s="364"/>
      <c r="O922" s="365"/>
      <c r="P922" s="366" t="s">
        <v>626</v>
      </c>
      <c r="Q922" s="367"/>
      <c r="R922" s="367"/>
      <c r="S922" s="367"/>
      <c r="T922" s="367"/>
      <c r="U922" s="367"/>
      <c r="V922" s="367"/>
      <c r="W922" s="367"/>
      <c r="X922" s="368"/>
      <c r="Y922" s="337">
        <v>0.2</v>
      </c>
      <c r="Z922" s="338"/>
      <c r="AA922" s="338"/>
      <c r="AB922" s="339"/>
      <c r="AC922" s="340" t="s">
        <v>79</v>
      </c>
      <c r="AD922" s="340"/>
      <c r="AE922" s="340"/>
      <c r="AF922" s="340"/>
      <c r="AG922" s="340"/>
      <c r="AH922" s="341" t="s">
        <v>636</v>
      </c>
      <c r="AI922" s="342"/>
      <c r="AJ922" s="342"/>
      <c r="AK922" s="342"/>
      <c r="AL922" s="343" t="s">
        <v>636</v>
      </c>
      <c r="AM922" s="344"/>
      <c r="AN922" s="344"/>
      <c r="AO922" s="345"/>
      <c r="AP922" s="346" t="s">
        <v>636</v>
      </c>
      <c r="AQ922" s="346"/>
      <c r="AR922" s="346"/>
      <c r="AS922" s="346"/>
      <c r="AT922" s="346"/>
      <c r="AU922" s="346"/>
      <c r="AV922" s="346"/>
      <c r="AW922" s="346"/>
      <c r="AX922" s="346"/>
    </row>
    <row r="923" spans="1:50" ht="30" customHeight="1" x14ac:dyDescent="0.15">
      <c r="A923" s="371">
        <v>20</v>
      </c>
      <c r="B923" s="371">
        <v>1</v>
      </c>
      <c r="C923" s="360" t="s">
        <v>600</v>
      </c>
      <c r="D923" s="361"/>
      <c r="E923" s="361"/>
      <c r="F923" s="361"/>
      <c r="G923" s="361"/>
      <c r="H923" s="361"/>
      <c r="I923" s="362"/>
      <c r="J923" s="363">
        <v>2000012100001</v>
      </c>
      <c r="K923" s="364"/>
      <c r="L923" s="364"/>
      <c r="M923" s="364"/>
      <c r="N923" s="364"/>
      <c r="O923" s="365"/>
      <c r="P923" s="366" t="s">
        <v>627</v>
      </c>
      <c r="Q923" s="367"/>
      <c r="R923" s="367"/>
      <c r="S923" s="367"/>
      <c r="T923" s="367"/>
      <c r="U923" s="367"/>
      <c r="V923" s="367"/>
      <c r="W923" s="367"/>
      <c r="X923" s="368"/>
      <c r="Y923" s="337">
        <v>0.4</v>
      </c>
      <c r="Z923" s="338"/>
      <c r="AA923" s="338"/>
      <c r="AB923" s="339"/>
      <c r="AC923" s="340" t="s">
        <v>79</v>
      </c>
      <c r="AD923" s="340"/>
      <c r="AE923" s="340"/>
      <c r="AF923" s="340"/>
      <c r="AG923" s="340"/>
      <c r="AH923" s="341" t="s">
        <v>634</v>
      </c>
      <c r="AI923" s="342"/>
      <c r="AJ923" s="342"/>
      <c r="AK923" s="342"/>
      <c r="AL923" s="343" t="s">
        <v>634</v>
      </c>
      <c r="AM923" s="344"/>
      <c r="AN923" s="344"/>
      <c r="AO923" s="345"/>
      <c r="AP923" s="346" t="s">
        <v>634</v>
      </c>
      <c r="AQ923" s="346"/>
      <c r="AR923" s="346"/>
      <c r="AS923" s="346"/>
      <c r="AT923" s="346"/>
      <c r="AU923" s="346"/>
      <c r="AV923" s="346"/>
      <c r="AW923" s="346"/>
      <c r="AX923" s="346"/>
    </row>
    <row r="924" spans="1:50" ht="30" customHeight="1" x14ac:dyDescent="0.15">
      <c r="A924" s="371">
        <v>21</v>
      </c>
      <c r="B924" s="371">
        <v>1</v>
      </c>
      <c r="C924" s="906" t="s">
        <v>628</v>
      </c>
      <c r="D924" s="907"/>
      <c r="E924" s="907"/>
      <c r="F924" s="907"/>
      <c r="G924" s="907"/>
      <c r="H924" s="907"/>
      <c r="I924" s="908"/>
      <c r="J924" s="363">
        <v>2000012100001</v>
      </c>
      <c r="K924" s="364"/>
      <c r="L924" s="364"/>
      <c r="M924" s="364"/>
      <c r="N924" s="364"/>
      <c r="O924" s="365"/>
      <c r="P924" s="909" t="s">
        <v>626</v>
      </c>
      <c r="Q924" s="910"/>
      <c r="R924" s="910"/>
      <c r="S924" s="910"/>
      <c r="T924" s="910"/>
      <c r="U924" s="910"/>
      <c r="V924" s="910"/>
      <c r="W924" s="910"/>
      <c r="X924" s="911"/>
      <c r="Y924" s="337">
        <v>0.2</v>
      </c>
      <c r="Z924" s="338"/>
      <c r="AA924" s="338"/>
      <c r="AB924" s="339"/>
      <c r="AC924" s="340" t="s">
        <v>79</v>
      </c>
      <c r="AD924" s="340"/>
      <c r="AE924" s="340"/>
      <c r="AF924" s="340"/>
      <c r="AG924" s="340"/>
      <c r="AH924" s="341" t="s">
        <v>636</v>
      </c>
      <c r="AI924" s="342"/>
      <c r="AJ924" s="342"/>
      <c r="AK924" s="342"/>
      <c r="AL924" s="343" t="s">
        <v>637</v>
      </c>
      <c r="AM924" s="344"/>
      <c r="AN924" s="344"/>
      <c r="AO924" s="345"/>
      <c r="AP924" s="346" t="s">
        <v>636</v>
      </c>
      <c r="AQ924" s="346"/>
      <c r="AR924" s="346"/>
      <c r="AS924" s="346"/>
      <c r="AT924" s="346"/>
      <c r="AU924" s="346"/>
      <c r="AV924" s="346"/>
      <c r="AW924" s="346"/>
      <c r="AX924" s="346"/>
    </row>
    <row r="925" spans="1:50" ht="30" hidden="1" customHeight="1" x14ac:dyDescent="0.15">
      <c r="A925" s="371">
        <v>22</v>
      </c>
      <c r="B925" s="371">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71">
        <v>23</v>
      </c>
      <c r="B926" s="371">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71">
        <v>24</v>
      </c>
      <c r="B927" s="371">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71">
        <v>25</v>
      </c>
      <c r="B928" s="371">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71">
        <v>26</v>
      </c>
      <c r="B929" s="371">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71">
        <v>27</v>
      </c>
      <c r="B930" s="371">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71">
        <v>28</v>
      </c>
      <c r="B931" s="371">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71">
        <v>29</v>
      </c>
      <c r="B932" s="371">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71">
        <v>30</v>
      </c>
      <c r="B933" s="371">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43" t="s">
        <v>601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222</v>
      </c>
      <c r="K936" s="351"/>
      <c r="L936" s="351"/>
      <c r="M936" s="351"/>
      <c r="N936" s="351"/>
      <c r="O936" s="351"/>
      <c r="P936" s="352" t="s">
        <v>197</v>
      </c>
      <c r="Q936" s="352"/>
      <c r="R936" s="352"/>
      <c r="S936" s="352"/>
      <c r="T936" s="352"/>
      <c r="U936" s="352"/>
      <c r="V936" s="352"/>
      <c r="W936" s="352"/>
      <c r="X936" s="352"/>
      <c r="Y936" s="353" t="s">
        <v>220</v>
      </c>
      <c r="Z936" s="354"/>
      <c r="AA936" s="354"/>
      <c r="AB936" s="354"/>
      <c r="AC936" s="134" t="s">
        <v>258</v>
      </c>
      <c r="AD936" s="134"/>
      <c r="AE936" s="134"/>
      <c r="AF936" s="134"/>
      <c r="AG936" s="134"/>
      <c r="AH936" s="353" t="s">
        <v>285</v>
      </c>
      <c r="AI936" s="350"/>
      <c r="AJ936" s="350"/>
      <c r="AK936" s="350"/>
      <c r="AL936" s="350" t="s">
        <v>21</v>
      </c>
      <c r="AM936" s="350"/>
      <c r="AN936" s="350"/>
      <c r="AO936" s="355"/>
      <c r="AP936" s="356" t="s">
        <v>223</v>
      </c>
      <c r="AQ936" s="356"/>
      <c r="AR936" s="356"/>
      <c r="AS936" s="356"/>
      <c r="AT936" s="356"/>
      <c r="AU936" s="356"/>
      <c r="AV936" s="356"/>
      <c r="AW936" s="356"/>
      <c r="AX936" s="356"/>
    </row>
    <row r="937" spans="1:50" ht="30" customHeight="1" x14ac:dyDescent="0.15">
      <c r="A937" s="371">
        <v>1</v>
      </c>
      <c r="B937" s="371">
        <v>1</v>
      </c>
      <c r="C937" s="347" t="s">
        <v>689</v>
      </c>
      <c r="D937" s="333"/>
      <c r="E937" s="333"/>
      <c r="F937" s="333"/>
      <c r="G937" s="333"/>
      <c r="H937" s="333"/>
      <c r="I937" s="333"/>
      <c r="J937" s="334">
        <v>7430001026837</v>
      </c>
      <c r="K937" s="335"/>
      <c r="L937" s="335"/>
      <c r="M937" s="335"/>
      <c r="N937" s="335"/>
      <c r="O937" s="335"/>
      <c r="P937" s="348" t="s">
        <v>602</v>
      </c>
      <c r="Q937" s="336"/>
      <c r="R937" s="336"/>
      <c r="S937" s="336"/>
      <c r="T937" s="336"/>
      <c r="U937" s="336"/>
      <c r="V937" s="336"/>
      <c r="W937" s="336"/>
      <c r="X937" s="336"/>
      <c r="Y937" s="337">
        <v>0.9</v>
      </c>
      <c r="Z937" s="338"/>
      <c r="AA937" s="338"/>
      <c r="AB937" s="339"/>
      <c r="AC937" s="349" t="s">
        <v>295</v>
      </c>
      <c r="AD937" s="357"/>
      <c r="AE937" s="357"/>
      <c r="AF937" s="357"/>
      <c r="AG937" s="357"/>
      <c r="AH937" s="358" t="s">
        <v>634</v>
      </c>
      <c r="AI937" s="359"/>
      <c r="AJ937" s="359"/>
      <c r="AK937" s="359"/>
      <c r="AL937" s="343" t="s">
        <v>634</v>
      </c>
      <c r="AM937" s="344"/>
      <c r="AN937" s="344"/>
      <c r="AO937" s="345"/>
      <c r="AP937" s="346" t="s">
        <v>634</v>
      </c>
      <c r="AQ937" s="346"/>
      <c r="AR937" s="346"/>
      <c r="AS937" s="346"/>
      <c r="AT937" s="346"/>
      <c r="AU937" s="346"/>
      <c r="AV937" s="346"/>
      <c r="AW937" s="346"/>
      <c r="AX937" s="346"/>
    </row>
    <row r="938" spans="1:50" ht="30" customHeight="1" x14ac:dyDescent="0.15">
      <c r="A938" s="371">
        <v>2</v>
      </c>
      <c r="B938" s="371">
        <v>1</v>
      </c>
      <c r="C938" s="347" t="s">
        <v>604</v>
      </c>
      <c r="D938" s="333"/>
      <c r="E938" s="333"/>
      <c r="F938" s="333"/>
      <c r="G938" s="333"/>
      <c r="H938" s="333"/>
      <c r="I938" s="333"/>
      <c r="J938" s="334">
        <v>7430001026837</v>
      </c>
      <c r="K938" s="335"/>
      <c r="L938" s="335"/>
      <c r="M938" s="335"/>
      <c r="N938" s="335"/>
      <c r="O938" s="335"/>
      <c r="P938" s="348" t="s">
        <v>603</v>
      </c>
      <c r="Q938" s="336"/>
      <c r="R938" s="336"/>
      <c r="S938" s="336"/>
      <c r="T938" s="336"/>
      <c r="U938" s="336"/>
      <c r="V938" s="336"/>
      <c r="W938" s="336"/>
      <c r="X938" s="336"/>
      <c r="Y938" s="337">
        <v>0.1</v>
      </c>
      <c r="Z938" s="338"/>
      <c r="AA938" s="338"/>
      <c r="AB938" s="339"/>
      <c r="AC938" s="349" t="s">
        <v>295</v>
      </c>
      <c r="AD938" s="349"/>
      <c r="AE938" s="349"/>
      <c r="AF938" s="349"/>
      <c r="AG938" s="349"/>
      <c r="AH938" s="358" t="s">
        <v>635</v>
      </c>
      <c r="AI938" s="359"/>
      <c r="AJ938" s="359"/>
      <c r="AK938" s="359"/>
      <c r="AL938" s="343" t="s">
        <v>634</v>
      </c>
      <c r="AM938" s="344"/>
      <c r="AN938" s="344"/>
      <c r="AO938" s="345"/>
      <c r="AP938" s="346" t="s">
        <v>634</v>
      </c>
      <c r="AQ938" s="346"/>
      <c r="AR938" s="346"/>
      <c r="AS938" s="346"/>
      <c r="AT938" s="346"/>
      <c r="AU938" s="346"/>
      <c r="AV938" s="346"/>
      <c r="AW938" s="346"/>
      <c r="AX938" s="346"/>
    </row>
    <row r="939" spans="1:50" ht="30" customHeight="1" x14ac:dyDescent="0.15">
      <c r="A939" s="371">
        <v>3</v>
      </c>
      <c r="B939" s="371">
        <v>1</v>
      </c>
      <c r="C939" s="347" t="s">
        <v>605</v>
      </c>
      <c r="D939" s="333"/>
      <c r="E939" s="333"/>
      <c r="F939" s="333"/>
      <c r="G939" s="333"/>
      <c r="H939" s="333"/>
      <c r="I939" s="333"/>
      <c r="J939" s="334">
        <v>5220001003363</v>
      </c>
      <c r="K939" s="335"/>
      <c r="L939" s="335"/>
      <c r="M939" s="335"/>
      <c r="N939" s="335"/>
      <c r="O939" s="335"/>
      <c r="P939" s="348" t="s">
        <v>606</v>
      </c>
      <c r="Q939" s="336"/>
      <c r="R939" s="336"/>
      <c r="S939" s="336"/>
      <c r="T939" s="336"/>
      <c r="U939" s="336"/>
      <c r="V939" s="336"/>
      <c r="W939" s="336"/>
      <c r="X939" s="336"/>
      <c r="Y939" s="337">
        <v>1</v>
      </c>
      <c r="Z939" s="338"/>
      <c r="AA939" s="338"/>
      <c r="AB939" s="339"/>
      <c r="AC939" s="349" t="s">
        <v>295</v>
      </c>
      <c r="AD939" s="349"/>
      <c r="AE939" s="349"/>
      <c r="AF939" s="349"/>
      <c r="AG939" s="349"/>
      <c r="AH939" s="341" t="s">
        <v>634</v>
      </c>
      <c r="AI939" s="342"/>
      <c r="AJ939" s="342"/>
      <c r="AK939" s="342"/>
      <c r="AL939" s="343" t="s">
        <v>634</v>
      </c>
      <c r="AM939" s="344"/>
      <c r="AN939" s="344"/>
      <c r="AO939" s="345"/>
      <c r="AP939" s="346" t="s">
        <v>636</v>
      </c>
      <c r="AQ939" s="346"/>
      <c r="AR939" s="346"/>
      <c r="AS939" s="346"/>
      <c r="AT939" s="346"/>
      <c r="AU939" s="346"/>
      <c r="AV939" s="346"/>
      <c r="AW939" s="346"/>
      <c r="AX939" s="346"/>
    </row>
    <row r="940" spans="1:50" ht="30" customHeight="1" x14ac:dyDescent="0.15">
      <c r="A940" s="371">
        <v>4</v>
      </c>
      <c r="B940" s="371">
        <v>1</v>
      </c>
      <c r="C940" s="347" t="s">
        <v>619</v>
      </c>
      <c r="D940" s="333"/>
      <c r="E940" s="333"/>
      <c r="F940" s="333"/>
      <c r="G940" s="333"/>
      <c r="H940" s="333"/>
      <c r="I940" s="333"/>
      <c r="J940" s="334">
        <v>1140001050558</v>
      </c>
      <c r="K940" s="335"/>
      <c r="L940" s="335"/>
      <c r="M940" s="335"/>
      <c r="N940" s="335"/>
      <c r="O940" s="335"/>
      <c r="P940" s="348" t="s">
        <v>602</v>
      </c>
      <c r="Q940" s="336"/>
      <c r="R940" s="336"/>
      <c r="S940" s="336"/>
      <c r="T940" s="336"/>
      <c r="U940" s="336"/>
      <c r="V940" s="336"/>
      <c r="W940" s="336"/>
      <c r="X940" s="336"/>
      <c r="Y940" s="337">
        <v>0.8</v>
      </c>
      <c r="Z940" s="338"/>
      <c r="AA940" s="338"/>
      <c r="AB940" s="339"/>
      <c r="AC940" s="349" t="s">
        <v>295</v>
      </c>
      <c r="AD940" s="349"/>
      <c r="AE940" s="349"/>
      <c r="AF940" s="349"/>
      <c r="AG940" s="349"/>
      <c r="AH940" s="341" t="s">
        <v>634</v>
      </c>
      <c r="AI940" s="342"/>
      <c r="AJ940" s="342"/>
      <c r="AK940" s="342"/>
      <c r="AL940" s="343" t="s">
        <v>634</v>
      </c>
      <c r="AM940" s="344"/>
      <c r="AN940" s="344"/>
      <c r="AO940" s="345"/>
      <c r="AP940" s="346" t="s">
        <v>636</v>
      </c>
      <c r="AQ940" s="346"/>
      <c r="AR940" s="346"/>
      <c r="AS940" s="346"/>
      <c r="AT940" s="346"/>
      <c r="AU940" s="346"/>
      <c r="AV940" s="346"/>
      <c r="AW940" s="346"/>
      <c r="AX940" s="346"/>
    </row>
    <row r="941" spans="1:50" ht="30" customHeight="1" x14ac:dyDescent="0.15">
      <c r="A941" s="371">
        <v>5</v>
      </c>
      <c r="B941" s="371">
        <v>1</v>
      </c>
      <c r="C941" s="347" t="s">
        <v>612</v>
      </c>
      <c r="D941" s="333"/>
      <c r="E941" s="333"/>
      <c r="F941" s="333"/>
      <c r="G941" s="333"/>
      <c r="H941" s="333"/>
      <c r="I941" s="333"/>
      <c r="J941" s="334">
        <v>1140001050558</v>
      </c>
      <c r="K941" s="335"/>
      <c r="L941" s="335"/>
      <c r="M941" s="335"/>
      <c r="N941" s="335"/>
      <c r="O941" s="335"/>
      <c r="P941" s="348" t="s">
        <v>507</v>
      </c>
      <c r="Q941" s="336"/>
      <c r="R941" s="336"/>
      <c r="S941" s="336"/>
      <c r="T941" s="336"/>
      <c r="U941" s="336"/>
      <c r="V941" s="336"/>
      <c r="W941" s="336"/>
      <c r="X941" s="336"/>
      <c r="Y941" s="337">
        <v>0.4</v>
      </c>
      <c r="Z941" s="338"/>
      <c r="AA941" s="338"/>
      <c r="AB941" s="339"/>
      <c r="AC941" s="340" t="s">
        <v>295</v>
      </c>
      <c r="AD941" s="340"/>
      <c r="AE941" s="340"/>
      <c r="AF941" s="340"/>
      <c r="AG941" s="340"/>
      <c r="AH941" s="341" t="s">
        <v>634</v>
      </c>
      <c r="AI941" s="342"/>
      <c r="AJ941" s="342"/>
      <c r="AK941" s="342"/>
      <c r="AL941" s="343" t="s">
        <v>634</v>
      </c>
      <c r="AM941" s="344"/>
      <c r="AN941" s="344"/>
      <c r="AO941" s="345"/>
      <c r="AP941" s="346" t="s">
        <v>634</v>
      </c>
      <c r="AQ941" s="346"/>
      <c r="AR941" s="346"/>
      <c r="AS941" s="346"/>
      <c r="AT941" s="346"/>
      <c r="AU941" s="346"/>
      <c r="AV941" s="346"/>
      <c r="AW941" s="346"/>
      <c r="AX941" s="346"/>
    </row>
    <row r="942" spans="1:50" ht="30" customHeight="1" x14ac:dyDescent="0.15">
      <c r="A942" s="371">
        <v>6</v>
      </c>
      <c r="B942" s="371">
        <v>1</v>
      </c>
      <c r="C942" s="347" t="s">
        <v>617</v>
      </c>
      <c r="D942" s="333"/>
      <c r="E942" s="333"/>
      <c r="F942" s="333"/>
      <c r="G942" s="333"/>
      <c r="H942" s="333"/>
      <c r="I942" s="333"/>
      <c r="J942" s="334">
        <v>9013301010402</v>
      </c>
      <c r="K942" s="335"/>
      <c r="L942" s="335"/>
      <c r="M942" s="335"/>
      <c r="N942" s="335"/>
      <c r="O942" s="335"/>
      <c r="P942" s="348" t="s">
        <v>618</v>
      </c>
      <c r="Q942" s="336"/>
      <c r="R942" s="336"/>
      <c r="S942" s="336"/>
      <c r="T942" s="336"/>
      <c r="U942" s="336"/>
      <c r="V942" s="336"/>
      <c r="W942" s="336"/>
      <c r="X942" s="336"/>
      <c r="Y942" s="337">
        <v>0.8</v>
      </c>
      <c r="Z942" s="338"/>
      <c r="AA942" s="338"/>
      <c r="AB942" s="339"/>
      <c r="AC942" s="340" t="s">
        <v>295</v>
      </c>
      <c r="AD942" s="340"/>
      <c r="AE942" s="340"/>
      <c r="AF942" s="340"/>
      <c r="AG942" s="340"/>
      <c r="AH942" s="341" t="s">
        <v>636</v>
      </c>
      <c r="AI942" s="342"/>
      <c r="AJ942" s="342"/>
      <c r="AK942" s="342"/>
      <c r="AL942" s="343" t="s">
        <v>636</v>
      </c>
      <c r="AM942" s="344"/>
      <c r="AN942" s="344"/>
      <c r="AO942" s="345"/>
      <c r="AP942" s="346" t="s">
        <v>634</v>
      </c>
      <c r="AQ942" s="346"/>
      <c r="AR942" s="346"/>
      <c r="AS942" s="346"/>
      <c r="AT942" s="346"/>
      <c r="AU942" s="346"/>
      <c r="AV942" s="346"/>
      <c r="AW942" s="346"/>
      <c r="AX942" s="346"/>
    </row>
    <row r="943" spans="1:50" ht="30" customHeight="1" x14ac:dyDescent="0.15">
      <c r="A943" s="371">
        <v>7</v>
      </c>
      <c r="B943" s="371">
        <v>1</v>
      </c>
      <c r="C943" s="347" t="s">
        <v>615</v>
      </c>
      <c r="D943" s="333"/>
      <c r="E943" s="333"/>
      <c r="F943" s="333"/>
      <c r="G943" s="333"/>
      <c r="H943" s="333"/>
      <c r="I943" s="333"/>
      <c r="J943" s="334">
        <v>4070001011201</v>
      </c>
      <c r="K943" s="335"/>
      <c r="L943" s="335"/>
      <c r="M943" s="335"/>
      <c r="N943" s="335"/>
      <c r="O943" s="335"/>
      <c r="P943" s="348" t="s">
        <v>613</v>
      </c>
      <c r="Q943" s="336"/>
      <c r="R943" s="336"/>
      <c r="S943" s="336"/>
      <c r="T943" s="336"/>
      <c r="U943" s="336"/>
      <c r="V943" s="336"/>
      <c r="W943" s="336"/>
      <c r="X943" s="336"/>
      <c r="Y943" s="337">
        <v>0.7</v>
      </c>
      <c r="Z943" s="338"/>
      <c r="AA943" s="338"/>
      <c r="AB943" s="339"/>
      <c r="AC943" s="340" t="s">
        <v>295</v>
      </c>
      <c r="AD943" s="340"/>
      <c r="AE943" s="340"/>
      <c r="AF943" s="340"/>
      <c r="AG943" s="340"/>
      <c r="AH943" s="341" t="s">
        <v>636</v>
      </c>
      <c r="AI943" s="342"/>
      <c r="AJ943" s="342"/>
      <c r="AK943" s="342"/>
      <c r="AL943" s="343" t="s">
        <v>636</v>
      </c>
      <c r="AM943" s="344"/>
      <c r="AN943" s="344"/>
      <c r="AO943" s="345"/>
      <c r="AP943" s="346" t="s">
        <v>633</v>
      </c>
      <c r="AQ943" s="346"/>
      <c r="AR943" s="346"/>
      <c r="AS943" s="346"/>
      <c r="AT943" s="346"/>
      <c r="AU943" s="346"/>
      <c r="AV943" s="346"/>
      <c r="AW943" s="346"/>
      <c r="AX943" s="346"/>
    </row>
    <row r="944" spans="1:50" ht="30" customHeight="1" x14ac:dyDescent="0.15">
      <c r="A944" s="371">
        <v>8</v>
      </c>
      <c r="B944" s="371">
        <v>1</v>
      </c>
      <c r="C944" s="347" t="s">
        <v>615</v>
      </c>
      <c r="D944" s="333"/>
      <c r="E944" s="333"/>
      <c r="F944" s="333"/>
      <c r="G944" s="333"/>
      <c r="H944" s="333"/>
      <c r="I944" s="333"/>
      <c r="J944" s="334">
        <v>4070001011201</v>
      </c>
      <c r="K944" s="335"/>
      <c r="L944" s="335"/>
      <c r="M944" s="335"/>
      <c r="N944" s="335"/>
      <c r="O944" s="335"/>
      <c r="P944" s="348" t="s">
        <v>616</v>
      </c>
      <c r="Q944" s="336"/>
      <c r="R944" s="336"/>
      <c r="S944" s="336"/>
      <c r="T944" s="336"/>
      <c r="U944" s="336"/>
      <c r="V944" s="336"/>
      <c r="W944" s="336"/>
      <c r="X944" s="336"/>
      <c r="Y944" s="337">
        <v>0.1</v>
      </c>
      <c r="Z944" s="338"/>
      <c r="AA944" s="338"/>
      <c r="AB944" s="339"/>
      <c r="AC944" s="340" t="s">
        <v>295</v>
      </c>
      <c r="AD944" s="340"/>
      <c r="AE944" s="340"/>
      <c r="AF944" s="340"/>
      <c r="AG944" s="340"/>
      <c r="AH944" s="341" t="s">
        <v>636</v>
      </c>
      <c r="AI944" s="342"/>
      <c r="AJ944" s="342"/>
      <c r="AK944" s="342"/>
      <c r="AL944" s="343" t="s">
        <v>636</v>
      </c>
      <c r="AM944" s="344"/>
      <c r="AN944" s="344"/>
      <c r="AO944" s="345"/>
      <c r="AP944" s="346" t="s">
        <v>636</v>
      </c>
      <c r="AQ944" s="346"/>
      <c r="AR944" s="346"/>
      <c r="AS944" s="346"/>
      <c r="AT944" s="346"/>
      <c r="AU944" s="346"/>
      <c r="AV944" s="346"/>
      <c r="AW944" s="346"/>
      <c r="AX944" s="346"/>
    </row>
    <row r="945" spans="1:50" ht="30" customHeight="1" x14ac:dyDescent="0.15">
      <c r="A945" s="371">
        <v>9</v>
      </c>
      <c r="B945" s="371">
        <v>1</v>
      </c>
      <c r="C945" s="347" t="s">
        <v>614</v>
      </c>
      <c r="D945" s="333"/>
      <c r="E945" s="333"/>
      <c r="F945" s="333"/>
      <c r="G945" s="333"/>
      <c r="H945" s="333"/>
      <c r="I945" s="333"/>
      <c r="J945" s="334">
        <v>9020001071212</v>
      </c>
      <c r="K945" s="335"/>
      <c r="L945" s="335"/>
      <c r="M945" s="335"/>
      <c r="N945" s="335"/>
      <c r="O945" s="335"/>
      <c r="P945" s="348" t="s">
        <v>613</v>
      </c>
      <c r="Q945" s="336"/>
      <c r="R945" s="336"/>
      <c r="S945" s="336"/>
      <c r="T945" s="336"/>
      <c r="U945" s="336"/>
      <c r="V945" s="336"/>
      <c r="W945" s="336"/>
      <c r="X945" s="336"/>
      <c r="Y945" s="337">
        <v>0.7</v>
      </c>
      <c r="Z945" s="338"/>
      <c r="AA945" s="338"/>
      <c r="AB945" s="339"/>
      <c r="AC945" s="340" t="s">
        <v>295</v>
      </c>
      <c r="AD945" s="340"/>
      <c r="AE945" s="340"/>
      <c r="AF945" s="340"/>
      <c r="AG945" s="340"/>
      <c r="AH945" s="341" t="s">
        <v>634</v>
      </c>
      <c r="AI945" s="342"/>
      <c r="AJ945" s="342"/>
      <c r="AK945" s="342"/>
      <c r="AL945" s="343" t="s">
        <v>636</v>
      </c>
      <c r="AM945" s="344"/>
      <c r="AN945" s="344"/>
      <c r="AO945" s="345"/>
      <c r="AP945" s="346" t="s">
        <v>636</v>
      </c>
      <c r="AQ945" s="346"/>
      <c r="AR945" s="346"/>
      <c r="AS945" s="346"/>
      <c r="AT945" s="346"/>
      <c r="AU945" s="346"/>
      <c r="AV945" s="346"/>
      <c r="AW945" s="346"/>
      <c r="AX945" s="346"/>
    </row>
    <row r="946" spans="1:50" ht="30" customHeight="1" x14ac:dyDescent="0.15">
      <c r="A946" s="371">
        <v>10</v>
      </c>
      <c r="B946" s="371">
        <v>1</v>
      </c>
      <c r="C946" s="347" t="s">
        <v>607</v>
      </c>
      <c r="D946" s="333"/>
      <c r="E946" s="333"/>
      <c r="F946" s="333"/>
      <c r="G946" s="333"/>
      <c r="H946" s="333"/>
      <c r="I946" s="333"/>
      <c r="J946" s="334">
        <v>8180001032785</v>
      </c>
      <c r="K946" s="335"/>
      <c r="L946" s="335"/>
      <c r="M946" s="335"/>
      <c r="N946" s="335"/>
      <c r="O946" s="335"/>
      <c r="P946" s="348" t="s">
        <v>606</v>
      </c>
      <c r="Q946" s="336"/>
      <c r="R946" s="336"/>
      <c r="S946" s="336"/>
      <c r="T946" s="336"/>
      <c r="U946" s="336"/>
      <c r="V946" s="336"/>
      <c r="W946" s="336"/>
      <c r="X946" s="336"/>
      <c r="Y946" s="337">
        <v>0.3</v>
      </c>
      <c r="Z946" s="338"/>
      <c r="AA946" s="338"/>
      <c r="AB946" s="339"/>
      <c r="AC946" s="340" t="s">
        <v>295</v>
      </c>
      <c r="AD946" s="340"/>
      <c r="AE946" s="340"/>
      <c r="AF946" s="340"/>
      <c r="AG946" s="340"/>
      <c r="AH946" s="341" t="s">
        <v>636</v>
      </c>
      <c r="AI946" s="342"/>
      <c r="AJ946" s="342"/>
      <c r="AK946" s="342"/>
      <c r="AL946" s="343" t="s">
        <v>636</v>
      </c>
      <c r="AM946" s="344"/>
      <c r="AN946" s="344"/>
      <c r="AO946" s="345"/>
      <c r="AP946" s="346" t="s">
        <v>636</v>
      </c>
      <c r="AQ946" s="346"/>
      <c r="AR946" s="346"/>
      <c r="AS946" s="346"/>
      <c r="AT946" s="346"/>
      <c r="AU946" s="346"/>
      <c r="AV946" s="346"/>
      <c r="AW946" s="346"/>
      <c r="AX946" s="346"/>
    </row>
    <row r="947" spans="1:50" ht="30" customHeight="1" x14ac:dyDescent="0.15">
      <c r="A947" s="371">
        <v>11</v>
      </c>
      <c r="B947" s="371">
        <v>1</v>
      </c>
      <c r="C947" s="347" t="s">
        <v>609</v>
      </c>
      <c r="D947" s="333"/>
      <c r="E947" s="333"/>
      <c r="F947" s="333"/>
      <c r="G947" s="333"/>
      <c r="H947" s="333"/>
      <c r="I947" s="333"/>
      <c r="J947" s="334">
        <v>8180001032785</v>
      </c>
      <c r="K947" s="335"/>
      <c r="L947" s="335"/>
      <c r="M947" s="335"/>
      <c r="N947" s="335"/>
      <c r="O947" s="335"/>
      <c r="P947" s="348" t="s">
        <v>608</v>
      </c>
      <c r="Q947" s="336"/>
      <c r="R947" s="336"/>
      <c r="S947" s="336"/>
      <c r="T947" s="336"/>
      <c r="U947" s="336"/>
      <c r="V947" s="336"/>
      <c r="W947" s="336"/>
      <c r="X947" s="336"/>
      <c r="Y947" s="337">
        <v>0.2</v>
      </c>
      <c r="Z947" s="338"/>
      <c r="AA947" s="338"/>
      <c r="AB947" s="339"/>
      <c r="AC947" s="340" t="s">
        <v>295</v>
      </c>
      <c r="AD947" s="340"/>
      <c r="AE947" s="340"/>
      <c r="AF947" s="340"/>
      <c r="AG947" s="340"/>
      <c r="AH947" s="341" t="s">
        <v>636</v>
      </c>
      <c r="AI947" s="342"/>
      <c r="AJ947" s="342"/>
      <c r="AK947" s="342"/>
      <c r="AL947" s="343" t="s">
        <v>634</v>
      </c>
      <c r="AM947" s="344"/>
      <c r="AN947" s="344"/>
      <c r="AO947" s="345"/>
      <c r="AP947" s="346" t="s">
        <v>636</v>
      </c>
      <c r="AQ947" s="346"/>
      <c r="AR947" s="346"/>
      <c r="AS947" s="346"/>
      <c r="AT947" s="346"/>
      <c r="AU947" s="346"/>
      <c r="AV947" s="346"/>
      <c r="AW947" s="346"/>
      <c r="AX947" s="346"/>
    </row>
    <row r="948" spans="1:50" ht="30" customHeight="1" x14ac:dyDescent="0.15">
      <c r="A948" s="371">
        <v>12</v>
      </c>
      <c r="B948" s="371">
        <v>1</v>
      </c>
      <c r="C948" s="347" t="s">
        <v>620</v>
      </c>
      <c r="D948" s="333"/>
      <c r="E948" s="333"/>
      <c r="F948" s="333"/>
      <c r="G948" s="333"/>
      <c r="H948" s="333"/>
      <c r="I948" s="333"/>
      <c r="J948" s="334">
        <v>5290801002046</v>
      </c>
      <c r="K948" s="335"/>
      <c r="L948" s="335"/>
      <c r="M948" s="335"/>
      <c r="N948" s="335"/>
      <c r="O948" s="335"/>
      <c r="P948" s="348" t="s">
        <v>621</v>
      </c>
      <c r="Q948" s="336"/>
      <c r="R948" s="336"/>
      <c r="S948" s="336"/>
      <c r="T948" s="336"/>
      <c r="U948" s="336"/>
      <c r="V948" s="336"/>
      <c r="W948" s="336"/>
      <c r="X948" s="336"/>
      <c r="Y948" s="337">
        <v>0.4</v>
      </c>
      <c r="Z948" s="338"/>
      <c r="AA948" s="338"/>
      <c r="AB948" s="339"/>
      <c r="AC948" s="340" t="s">
        <v>295</v>
      </c>
      <c r="AD948" s="340"/>
      <c r="AE948" s="340"/>
      <c r="AF948" s="340"/>
      <c r="AG948" s="340"/>
      <c r="AH948" s="341" t="s">
        <v>636</v>
      </c>
      <c r="AI948" s="342"/>
      <c r="AJ948" s="342"/>
      <c r="AK948" s="342"/>
      <c r="AL948" s="343" t="s">
        <v>636</v>
      </c>
      <c r="AM948" s="344"/>
      <c r="AN948" s="344"/>
      <c r="AO948" s="345"/>
      <c r="AP948" s="346" t="s">
        <v>636</v>
      </c>
      <c r="AQ948" s="346"/>
      <c r="AR948" s="346"/>
      <c r="AS948" s="346"/>
      <c r="AT948" s="346"/>
      <c r="AU948" s="346"/>
      <c r="AV948" s="346"/>
      <c r="AW948" s="346"/>
      <c r="AX948" s="346"/>
    </row>
    <row r="949" spans="1:50" ht="30" customHeight="1" x14ac:dyDescent="0.15">
      <c r="A949" s="371">
        <v>13</v>
      </c>
      <c r="B949" s="371">
        <v>1</v>
      </c>
      <c r="C949" s="347" t="s">
        <v>630</v>
      </c>
      <c r="D949" s="333"/>
      <c r="E949" s="333"/>
      <c r="F949" s="333"/>
      <c r="G949" s="333"/>
      <c r="H949" s="333"/>
      <c r="I949" s="333"/>
      <c r="J949" s="334">
        <v>9120001074460</v>
      </c>
      <c r="K949" s="335"/>
      <c r="L949" s="335"/>
      <c r="M949" s="335"/>
      <c r="N949" s="335"/>
      <c r="O949" s="335"/>
      <c r="P949" s="348" t="s">
        <v>611</v>
      </c>
      <c r="Q949" s="336"/>
      <c r="R949" s="336"/>
      <c r="S949" s="336"/>
      <c r="T949" s="336"/>
      <c r="U949" s="336"/>
      <c r="V949" s="336"/>
      <c r="W949" s="336"/>
      <c r="X949" s="336"/>
      <c r="Y949" s="337">
        <v>0.3</v>
      </c>
      <c r="Z949" s="338"/>
      <c r="AA949" s="338"/>
      <c r="AB949" s="339"/>
      <c r="AC949" s="340" t="s">
        <v>295</v>
      </c>
      <c r="AD949" s="340"/>
      <c r="AE949" s="340"/>
      <c r="AF949" s="340"/>
      <c r="AG949" s="340"/>
      <c r="AH949" s="341" t="s">
        <v>636</v>
      </c>
      <c r="AI949" s="342"/>
      <c r="AJ949" s="342"/>
      <c r="AK949" s="342"/>
      <c r="AL949" s="343" t="s">
        <v>636</v>
      </c>
      <c r="AM949" s="344"/>
      <c r="AN949" s="344"/>
      <c r="AO949" s="345"/>
      <c r="AP949" s="346" t="s">
        <v>636</v>
      </c>
      <c r="AQ949" s="346"/>
      <c r="AR949" s="346"/>
      <c r="AS949" s="346"/>
      <c r="AT949" s="346"/>
      <c r="AU949" s="346"/>
      <c r="AV949" s="346"/>
      <c r="AW949" s="346"/>
      <c r="AX949" s="346"/>
    </row>
    <row r="950" spans="1:50" ht="30" customHeight="1" x14ac:dyDescent="0.15">
      <c r="A950" s="371">
        <v>14</v>
      </c>
      <c r="B950" s="371">
        <v>1</v>
      </c>
      <c r="C950" s="347" t="s">
        <v>610</v>
      </c>
      <c r="D950" s="333"/>
      <c r="E950" s="333"/>
      <c r="F950" s="333"/>
      <c r="G950" s="333"/>
      <c r="H950" s="333"/>
      <c r="I950" s="333"/>
      <c r="J950" s="334">
        <v>9120001074460</v>
      </c>
      <c r="K950" s="335"/>
      <c r="L950" s="335"/>
      <c r="M950" s="335"/>
      <c r="N950" s="335"/>
      <c r="O950" s="335"/>
      <c r="P950" s="348" t="s">
        <v>602</v>
      </c>
      <c r="Q950" s="336"/>
      <c r="R950" s="336"/>
      <c r="S950" s="336"/>
      <c r="T950" s="336"/>
      <c r="U950" s="336"/>
      <c r="V950" s="336"/>
      <c r="W950" s="336"/>
      <c r="X950" s="336"/>
      <c r="Y950" s="337">
        <v>0.1</v>
      </c>
      <c r="Z950" s="338"/>
      <c r="AA950" s="338"/>
      <c r="AB950" s="339"/>
      <c r="AC950" s="340" t="s">
        <v>295</v>
      </c>
      <c r="AD950" s="340"/>
      <c r="AE950" s="340"/>
      <c r="AF950" s="340"/>
      <c r="AG950" s="340"/>
      <c r="AH950" s="341" t="s">
        <v>634</v>
      </c>
      <c r="AI950" s="342"/>
      <c r="AJ950" s="342"/>
      <c r="AK950" s="342"/>
      <c r="AL950" s="343" t="s">
        <v>634</v>
      </c>
      <c r="AM950" s="344"/>
      <c r="AN950" s="344"/>
      <c r="AO950" s="345"/>
      <c r="AP950" s="346" t="s">
        <v>636</v>
      </c>
      <c r="AQ950" s="346"/>
      <c r="AR950" s="346"/>
      <c r="AS950" s="346"/>
      <c r="AT950" s="346"/>
      <c r="AU950" s="346"/>
      <c r="AV950" s="346"/>
      <c r="AW950" s="346"/>
      <c r="AX950" s="346"/>
    </row>
    <row r="951" spans="1:50" ht="30" customHeight="1" x14ac:dyDescent="0.15">
      <c r="A951" s="371">
        <v>15</v>
      </c>
      <c r="B951" s="371">
        <v>1</v>
      </c>
      <c r="C951" s="347" t="s">
        <v>631</v>
      </c>
      <c r="D951" s="333"/>
      <c r="E951" s="333"/>
      <c r="F951" s="333"/>
      <c r="G951" s="333"/>
      <c r="H951" s="333"/>
      <c r="I951" s="333"/>
      <c r="J951" s="334">
        <v>8470001003427</v>
      </c>
      <c r="K951" s="335"/>
      <c r="L951" s="335"/>
      <c r="M951" s="335"/>
      <c r="N951" s="335"/>
      <c r="O951" s="335"/>
      <c r="P951" s="348" t="s">
        <v>611</v>
      </c>
      <c r="Q951" s="336"/>
      <c r="R951" s="336"/>
      <c r="S951" s="336"/>
      <c r="T951" s="336"/>
      <c r="U951" s="336"/>
      <c r="V951" s="336"/>
      <c r="W951" s="336"/>
      <c r="X951" s="336"/>
      <c r="Y951" s="337">
        <v>0.3</v>
      </c>
      <c r="Z951" s="338"/>
      <c r="AA951" s="338"/>
      <c r="AB951" s="339"/>
      <c r="AC951" s="340" t="s">
        <v>295</v>
      </c>
      <c r="AD951" s="340"/>
      <c r="AE951" s="340"/>
      <c r="AF951" s="340"/>
      <c r="AG951" s="340"/>
      <c r="AH951" s="341" t="s">
        <v>634</v>
      </c>
      <c r="AI951" s="342"/>
      <c r="AJ951" s="342"/>
      <c r="AK951" s="342"/>
      <c r="AL951" s="343" t="s">
        <v>636</v>
      </c>
      <c r="AM951" s="344"/>
      <c r="AN951" s="344"/>
      <c r="AO951" s="345"/>
      <c r="AP951" s="346" t="s">
        <v>636</v>
      </c>
      <c r="AQ951" s="346"/>
      <c r="AR951" s="346"/>
      <c r="AS951" s="346"/>
      <c r="AT951" s="346"/>
      <c r="AU951" s="346"/>
      <c r="AV951" s="346"/>
      <c r="AW951" s="346"/>
      <c r="AX951" s="346"/>
    </row>
    <row r="952" spans="1:50" ht="30" hidden="1" customHeight="1" x14ac:dyDescent="0.15">
      <c r="A952" s="371">
        <v>16</v>
      </c>
      <c r="B952" s="371">
        <v>1</v>
      </c>
      <c r="C952" s="347"/>
      <c r="D952" s="333"/>
      <c r="E952" s="333"/>
      <c r="F952" s="333"/>
      <c r="G952" s="333"/>
      <c r="H952" s="333"/>
      <c r="I952" s="333"/>
      <c r="J952" s="334"/>
      <c r="K952" s="335"/>
      <c r="L952" s="335"/>
      <c r="M952" s="335"/>
      <c r="N952" s="335"/>
      <c r="O952" s="335"/>
      <c r="P952" s="348"/>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71">
        <v>17</v>
      </c>
      <c r="B953" s="371">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71">
        <v>18</v>
      </c>
      <c r="B954" s="371">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71">
        <v>19</v>
      </c>
      <c r="B955" s="371">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71">
        <v>20</v>
      </c>
      <c r="B956" s="371">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71">
        <v>21</v>
      </c>
      <c r="B957" s="371">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71">
        <v>22</v>
      </c>
      <c r="B958" s="371">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71">
        <v>23</v>
      </c>
      <c r="B959" s="371">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71">
        <v>24</v>
      </c>
      <c r="B960" s="371">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71">
        <v>25</v>
      </c>
      <c r="B961" s="371">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71">
        <v>26</v>
      </c>
      <c r="B962" s="371">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71">
        <v>27</v>
      </c>
      <c r="B963" s="371">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71">
        <v>28</v>
      </c>
      <c r="B964" s="371">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71">
        <v>29</v>
      </c>
      <c r="B965" s="371">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71">
        <v>30</v>
      </c>
      <c r="B966" s="371">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180</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222</v>
      </c>
      <c r="K969" s="351"/>
      <c r="L969" s="351"/>
      <c r="M969" s="351"/>
      <c r="N969" s="351"/>
      <c r="O969" s="351"/>
      <c r="P969" s="352" t="s">
        <v>197</v>
      </c>
      <c r="Q969" s="352"/>
      <c r="R969" s="352"/>
      <c r="S969" s="352"/>
      <c r="T969" s="352"/>
      <c r="U969" s="352"/>
      <c r="V969" s="352"/>
      <c r="W969" s="352"/>
      <c r="X969" s="352"/>
      <c r="Y969" s="353" t="s">
        <v>220</v>
      </c>
      <c r="Z969" s="354"/>
      <c r="AA969" s="354"/>
      <c r="AB969" s="354"/>
      <c r="AC969" s="134" t="s">
        <v>258</v>
      </c>
      <c r="AD969" s="134"/>
      <c r="AE969" s="134"/>
      <c r="AF969" s="134"/>
      <c r="AG969" s="134"/>
      <c r="AH969" s="353" t="s">
        <v>285</v>
      </c>
      <c r="AI969" s="350"/>
      <c r="AJ969" s="350"/>
      <c r="AK969" s="350"/>
      <c r="AL969" s="350" t="s">
        <v>21</v>
      </c>
      <c r="AM969" s="350"/>
      <c r="AN969" s="350"/>
      <c r="AO969" s="355"/>
      <c r="AP969" s="356" t="s">
        <v>223</v>
      </c>
      <c r="AQ969" s="356"/>
      <c r="AR969" s="356"/>
      <c r="AS969" s="356"/>
      <c r="AT969" s="356"/>
      <c r="AU969" s="356"/>
      <c r="AV969" s="356"/>
      <c r="AW969" s="356"/>
      <c r="AX969" s="356"/>
    </row>
    <row r="970" spans="1:50" ht="30" hidden="1" customHeight="1" x14ac:dyDescent="0.15">
      <c r="A970" s="371">
        <v>1</v>
      </c>
      <c r="B970" s="371">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71">
        <v>2</v>
      </c>
      <c r="B971" s="371">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71">
        <v>3</v>
      </c>
      <c r="B972" s="371">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71">
        <v>4</v>
      </c>
      <c r="B973" s="371">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71">
        <v>5</v>
      </c>
      <c r="B974" s="371">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71">
        <v>6</v>
      </c>
      <c r="B975" s="371">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71">
        <v>7</v>
      </c>
      <c r="B976" s="371">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71">
        <v>8</v>
      </c>
      <c r="B977" s="371">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71">
        <v>9</v>
      </c>
      <c r="B978" s="371">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71">
        <v>10</v>
      </c>
      <c r="B979" s="371">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71">
        <v>11</v>
      </c>
      <c r="B980" s="371">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71">
        <v>12</v>
      </c>
      <c r="B981" s="371">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71">
        <v>13</v>
      </c>
      <c r="B982" s="371">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71">
        <v>14</v>
      </c>
      <c r="B983" s="371">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71">
        <v>15</v>
      </c>
      <c r="B984" s="371">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71">
        <v>16</v>
      </c>
      <c r="B985" s="371">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71">
        <v>17</v>
      </c>
      <c r="B986" s="371">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71">
        <v>18</v>
      </c>
      <c r="B987" s="371">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71">
        <v>19</v>
      </c>
      <c r="B988" s="371">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71">
        <v>20</v>
      </c>
      <c r="B989" s="371">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71">
        <v>21</v>
      </c>
      <c r="B990" s="371">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71">
        <v>22</v>
      </c>
      <c r="B991" s="371">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71">
        <v>23</v>
      </c>
      <c r="B992" s="371">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71">
        <v>24</v>
      </c>
      <c r="B993" s="371">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71">
        <v>25</v>
      </c>
      <c r="B994" s="371">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71">
        <v>26</v>
      </c>
      <c r="B995" s="371">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71">
        <v>27</v>
      </c>
      <c r="B996" s="371">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71">
        <v>28</v>
      </c>
      <c r="B997" s="371">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71">
        <v>29</v>
      </c>
      <c r="B998" s="371">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71">
        <v>30</v>
      </c>
      <c r="B999" s="371">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181</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222</v>
      </c>
      <c r="K1002" s="351"/>
      <c r="L1002" s="351"/>
      <c r="M1002" s="351"/>
      <c r="N1002" s="351"/>
      <c r="O1002" s="351"/>
      <c r="P1002" s="352" t="s">
        <v>197</v>
      </c>
      <c r="Q1002" s="352"/>
      <c r="R1002" s="352"/>
      <c r="S1002" s="352"/>
      <c r="T1002" s="352"/>
      <c r="U1002" s="352"/>
      <c r="V1002" s="352"/>
      <c r="W1002" s="352"/>
      <c r="X1002" s="352"/>
      <c r="Y1002" s="353" t="s">
        <v>220</v>
      </c>
      <c r="Z1002" s="354"/>
      <c r="AA1002" s="354"/>
      <c r="AB1002" s="354"/>
      <c r="AC1002" s="134" t="s">
        <v>258</v>
      </c>
      <c r="AD1002" s="134"/>
      <c r="AE1002" s="134"/>
      <c r="AF1002" s="134"/>
      <c r="AG1002" s="134"/>
      <c r="AH1002" s="353" t="s">
        <v>285</v>
      </c>
      <c r="AI1002" s="350"/>
      <c r="AJ1002" s="350"/>
      <c r="AK1002" s="350"/>
      <c r="AL1002" s="350" t="s">
        <v>21</v>
      </c>
      <c r="AM1002" s="350"/>
      <c r="AN1002" s="350"/>
      <c r="AO1002" s="355"/>
      <c r="AP1002" s="356" t="s">
        <v>223</v>
      </c>
      <c r="AQ1002" s="356"/>
      <c r="AR1002" s="356"/>
      <c r="AS1002" s="356"/>
      <c r="AT1002" s="356"/>
      <c r="AU1002" s="356"/>
      <c r="AV1002" s="356"/>
      <c r="AW1002" s="356"/>
      <c r="AX1002" s="356"/>
    </row>
    <row r="1003" spans="1:50" ht="30" hidden="1" customHeight="1" x14ac:dyDescent="0.15">
      <c r="A1003" s="371">
        <v>1</v>
      </c>
      <c r="B1003" s="371">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71">
        <v>2</v>
      </c>
      <c r="B1004" s="371">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71">
        <v>3</v>
      </c>
      <c r="B1005" s="371">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71">
        <v>4</v>
      </c>
      <c r="B1006" s="371">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71">
        <v>5</v>
      </c>
      <c r="B1007" s="371">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71">
        <v>6</v>
      </c>
      <c r="B1008" s="371">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71">
        <v>7</v>
      </c>
      <c r="B1009" s="371">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71">
        <v>8</v>
      </c>
      <c r="B1010" s="371">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71">
        <v>9</v>
      </c>
      <c r="B1011" s="371">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71">
        <v>10</v>
      </c>
      <c r="B1012" s="371">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71">
        <v>11</v>
      </c>
      <c r="B1013" s="371">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71">
        <v>12</v>
      </c>
      <c r="B1014" s="371">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71">
        <v>13</v>
      </c>
      <c r="B1015" s="371">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71">
        <v>14</v>
      </c>
      <c r="B1016" s="371">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71">
        <v>15</v>
      </c>
      <c r="B1017" s="371">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71">
        <v>16</v>
      </c>
      <c r="B1018" s="371">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71">
        <v>17</v>
      </c>
      <c r="B1019" s="371">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71">
        <v>18</v>
      </c>
      <c r="B1020" s="371">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71">
        <v>19</v>
      </c>
      <c r="B1021" s="371">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71">
        <v>20</v>
      </c>
      <c r="B1022" s="371">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71">
        <v>21</v>
      </c>
      <c r="B1023" s="371">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71">
        <v>22</v>
      </c>
      <c r="B1024" s="371">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71">
        <v>23</v>
      </c>
      <c r="B1025" s="371">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71">
        <v>24</v>
      </c>
      <c r="B1026" s="371">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71">
        <v>25</v>
      </c>
      <c r="B1027" s="371">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71">
        <v>26</v>
      </c>
      <c r="B1028" s="371">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71">
        <v>27</v>
      </c>
      <c r="B1029" s="371">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71">
        <v>28</v>
      </c>
      <c r="B1030" s="371">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71">
        <v>29</v>
      </c>
      <c r="B1031" s="371">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71">
        <v>30</v>
      </c>
      <c r="B1032" s="371">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182</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222</v>
      </c>
      <c r="K1035" s="351"/>
      <c r="L1035" s="351"/>
      <c r="M1035" s="351"/>
      <c r="N1035" s="351"/>
      <c r="O1035" s="351"/>
      <c r="P1035" s="352" t="s">
        <v>197</v>
      </c>
      <c r="Q1035" s="352"/>
      <c r="R1035" s="352"/>
      <c r="S1035" s="352"/>
      <c r="T1035" s="352"/>
      <c r="U1035" s="352"/>
      <c r="V1035" s="352"/>
      <c r="W1035" s="352"/>
      <c r="X1035" s="352"/>
      <c r="Y1035" s="353" t="s">
        <v>220</v>
      </c>
      <c r="Z1035" s="354"/>
      <c r="AA1035" s="354"/>
      <c r="AB1035" s="354"/>
      <c r="AC1035" s="134" t="s">
        <v>258</v>
      </c>
      <c r="AD1035" s="134"/>
      <c r="AE1035" s="134"/>
      <c r="AF1035" s="134"/>
      <c r="AG1035" s="134"/>
      <c r="AH1035" s="353" t="s">
        <v>285</v>
      </c>
      <c r="AI1035" s="350"/>
      <c r="AJ1035" s="350"/>
      <c r="AK1035" s="350"/>
      <c r="AL1035" s="350" t="s">
        <v>21</v>
      </c>
      <c r="AM1035" s="350"/>
      <c r="AN1035" s="350"/>
      <c r="AO1035" s="355"/>
      <c r="AP1035" s="356" t="s">
        <v>223</v>
      </c>
      <c r="AQ1035" s="356"/>
      <c r="AR1035" s="356"/>
      <c r="AS1035" s="356"/>
      <c r="AT1035" s="356"/>
      <c r="AU1035" s="356"/>
      <c r="AV1035" s="356"/>
      <c r="AW1035" s="356"/>
      <c r="AX1035" s="356"/>
    </row>
    <row r="1036" spans="1:50" ht="30" hidden="1" customHeight="1" x14ac:dyDescent="0.15">
      <c r="A1036" s="371">
        <v>1</v>
      </c>
      <c r="B1036" s="371">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71">
        <v>2</v>
      </c>
      <c r="B1037" s="371">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71">
        <v>3</v>
      </c>
      <c r="B1038" s="371">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71">
        <v>4</v>
      </c>
      <c r="B1039" s="371">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71">
        <v>5</v>
      </c>
      <c r="B1040" s="371">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71">
        <v>6</v>
      </c>
      <c r="B1041" s="371">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71">
        <v>7</v>
      </c>
      <c r="B1042" s="371">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71">
        <v>8</v>
      </c>
      <c r="B1043" s="371">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71">
        <v>9</v>
      </c>
      <c r="B1044" s="371">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71">
        <v>10</v>
      </c>
      <c r="B1045" s="371">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71">
        <v>11</v>
      </c>
      <c r="B1046" s="371">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71">
        <v>12</v>
      </c>
      <c r="B1047" s="371">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71">
        <v>13</v>
      </c>
      <c r="B1048" s="371">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71">
        <v>14</v>
      </c>
      <c r="B1049" s="371">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71">
        <v>15</v>
      </c>
      <c r="B1050" s="371">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71">
        <v>16</v>
      </c>
      <c r="B1051" s="371">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71">
        <v>17</v>
      </c>
      <c r="B1052" s="371">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71">
        <v>18</v>
      </c>
      <c r="B1053" s="371">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71">
        <v>19</v>
      </c>
      <c r="B1054" s="371">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71">
        <v>20</v>
      </c>
      <c r="B1055" s="371">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71">
        <v>21</v>
      </c>
      <c r="B1056" s="371">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71">
        <v>22</v>
      </c>
      <c r="B1057" s="371">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71">
        <v>23</v>
      </c>
      <c r="B1058" s="371">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71">
        <v>24</v>
      </c>
      <c r="B1059" s="371">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71">
        <v>25</v>
      </c>
      <c r="B1060" s="371">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71">
        <v>26</v>
      </c>
      <c r="B1061" s="371">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71">
        <v>27</v>
      </c>
      <c r="B1062" s="371">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71">
        <v>28</v>
      </c>
      <c r="B1063" s="371">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71">
        <v>29</v>
      </c>
      <c r="B1064" s="371">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71">
        <v>30</v>
      </c>
      <c r="B1065" s="371">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183</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222</v>
      </c>
      <c r="K1068" s="351"/>
      <c r="L1068" s="351"/>
      <c r="M1068" s="351"/>
      <c r="N1068" s="351"/>
      <c r="O1068" s="351"/>
      <c r="P1068" s="352" t="s">
        <v>197</v>
      </c>
      <c r="Q1068" s="352"/>
      <c r="R1068" s="352"/>
      <c r="S1068" s="352"/>
      <c r="T1068" s="352"/>
      <c r="U1068" s="352"/>
      <c r="V1068" s="352"/>
      <c r="W1068" s="352"/>
      <c r="X1068" s="352"/>
      <c r="Y1068" s="353" t="s">
        <v>220</v>
      </c>
      <c r="Z1068" s="354"/>
      <c r="AA1068" s="354"/>
      <c r="AB1068" s="354"/>
      <c r="AC1068" s="134" t="s">
        <v>258</v>
      </c>
      <c r="AD1068" s="134"/>
      <c r="AE1068" s="134"/>
      <c r="AF1068" s="134"/>
      <c r="AG1068" s="134"/>
      <c r="AH1068" s="353" t="s">
        <v>285</v>
      </c>
      <c r="AI1068" s="350"/>
      <c r="AJ1068" s="350"/>
      <c r="AK1068" s="350"/>
      <c r="AL1068" s="350" t="s">
        <v>21</v>
      </c>
      <c r="AM1068" s="350"/>
      <c r="AN1068" s="350"/>
      <c r="AO1068" s="355"/>
      <c r="AP1068" s="356" t="s">
        <v>223</v>
      </c>
      <c r="AQ1068" s="356"/>
      <c r="AR1068" s="356"/>
      <c r="AS1068" s="356"/>
      <c r="AT1068" s="356"/>
      <c r="AU1068" s="356"/>
      <c r="AV1068" s="356"/>
      <c r="AW1068" s="356"/>
      <c r="AX1068" s="356"/>
    </row>
    <row r="1069" spans="1:50" ht="30" hidden="1" customHeight="1" x14ac:dyDescent="0.15">
      <c r="A1069" s="371">
        <v>1</v>
      </c>
      <c r="B1069" s="371">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71">
        <v>2</v>
      </c>
      <c r="B1070" s="371">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71">
        <v>3</v>
      </c>
      <c r="B1071" s="371">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71">
        <v>4</v>
      </c>
      <c r="B1072" s="371">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71">
        <v>5</v>
      </c>
      <c r="B1073" s="371">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71">
        <v>6</v>
      </c>
      <c r="B1074" s="371">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71">
        <v>7</v>
      </c>
      <c r="B1075" s="371">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71">
        <v>8</v>
      </c>
      <c r="B1076" s="371">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71">
        <v>9</v>
      </c>
      <c r="B1077" s="371">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71">
        <v>10</v>
      </c>
      <c r="B1078" s="371">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71">
        <v>11</v>
      </c>
      <c r="B1079" s="371">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71">
        <v>12</v>
      </c>
      <c r="B1080" s="371">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71">
        <v>13</v>
      </c>
      <c r="B1081" s="371">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71">
        <v>14</v>
      </c>
      <c r="B1082" s="371">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71">
        <v>15</v>
      </c>
      <c r="B1083" s="371">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71">
        <v>16</v>
      </c>
      <c r="B1084" s="371">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71">
        <v>17</v>
      </c>
      <c r="B1085" s="371">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71">
        <v>18</v>
      </c>
      <c r="B1086" s="371">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71">
        <v>19</v>
      </c>
      <c r="B1087" s="371">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71">
        <v>20</v>
      </c>
      <c r="B1088" s="371">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71">
        <v>21</v>
      </c>
      <c r="B1089" s="371">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71">
        <v>22</v>
      </c>
      <c r="B1090" s="371">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71">
        <v>23</v>
      </c>
      <c r="B1091" s="371">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71">
        <v>24</v>
      </c>
      <c r="B1092" s="371">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71">
        <v>25</v>
      </c>
      <c r="B1093" s="371">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71">
        <v>26</v>
      </c>
      <c r="B1094" s="371">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71">
        <v>27</v>
      </c>
      <c r="B1095" s="371">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71">
        <v>28</v>
      </c>
      <c r="B1096" s="371">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71">
        <v>29</v>
      </c>
      <c r="B1097" s="371">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71">
        <v>30</v>
      </c>
      <c r="B1098" s="371">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72" t="s">
        <v>249</v>
      </c>
      <c r="B1099" s="373"/>
      <c r="C1099" s="373"/>
      <c r="D1099" s="373"/>
      <c r="E1099" s="373"/>
      <c r="F1099" s="373"/>
      <c r="G1099" s="373"/>
      <c r="H1099" s="373"/>
      <c r="I1099" s="373"/>
      <c r="J1099" s="373"/>
      <c r="K1099" s="373"/>
      <c r="L1099" s="373"/>
      <c r="M1099" s="373"/>
      <c r="N1099" s="373"/>
      <c r="O1099" s="373"/>
      <c r="P1099" s="373"/>
      <c r="Q1099" s="373"/>
      <c r="R1099" s="373"/>
      <c r="S1099" s="373"/>
      <c r="T1099" s="373"/>
      <c r="U1099" s="373"/>
      <c r="V1099" s="373"/>
      <c r="W1099" s="373"/>
      <c r="X1099" s="373"/>
      <c r="Y1099" s="373"/>
      <c r="Z1099" s="373"/>
      <c r="AA1099" s="373"/>
      <c r="AB1099" s="373"/>
      <c r="AC1099" s="373"/>
      <c r="AD1099" s="373"/>
      <c r="AE1099" s="373"/>
      <c r="AF1099" s="373"/>
      <c r="AG1099" s="373"/>
      <c r="AH1099" s="373"/>
      <c r="AI1099" s="373"/>
      <c r="AJ1099" s="373"/>
      <c r="AK1099" s="374"/>
      <c r="AL1099" s="266" t="s">
        <v>264</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71"/>
      <c r="B1102" s="371"/>
      <c r="C1102" s="134" t="s">
        <v>216</v>
      </c>
      <c r="D1102" s="375"/>
      <c r="E1102" s="134" t="s">
        <v>215</v>
      </c>
      <c r="F1102" s="375"/>
      <c r="G1102" s="375"/>
      <c r="H1102" s="375"/>
      <c r="I1102" s="375"/>
      <c r="J1102" s="134" t="s">
        <v>222</v>
      </c>
      <c r="K1102" s="134"/>
      <c r="L1102" s="134"/>
      <c r="M1102" s="134"/>
      <c r="N1102" s="134"/>
      <c r="O1102" s="134"/>
      <c r="P1102" s="353" t="s">
        <v>27</v>
      </c>
      <c r="Q1102" s="353"/>
      <c r="R1102" s="353"/>
      <c r="S1102" s="353"/>
      <c r="T1102" s="353"/>
      <c r="U1102" s="353"/>
      <c r="V1102" s="353"/>
      <c r="W1102" s="353"/>
      <c r="X1102" s="353"/>
      <c r="Y1102" s="134" t="s">
        <v>224</v>
      </c>
      <c r="Z1102" s="375"/>
      <c r="AA1102" s="375"/>
      <c r="AB1102" s="375"/>
      <c r="AC1102" s="134" t="s">
        <v>198</v>
      </c>
      <c r="AD1102" s="134"/>
      <c r="AE1102" s="134"/>
      <c r="AF1102" s="134"/>
      <c r="AG1102" s="134"/>
      <c r="AH1102" s="353" t="s">
        <v>211</v>
      </c>
      <c r="AI1102" s="354"/>
      <c r="AJ1102" s="354"/>
      <c r="AK1102" s="354"/>
      <c r="AL1102" s="354" t="s">
        <v>21</v>
      </c>
      <c r="AM1102" s="354"/>
      <c r="AN1102" s="354"/>
      <c r="AO1102" s="377"/>
      <c r="AP1102" s="356" t="s">
        <v>250</v>
      </c>
      <c r="AQ1102" s="356"/>
      <c r="AR1102" s="356"/>
      <c r="AS1102" s="356"/>
      <c r="AT1102" s="356"/>
      <c r="AU1102" s="356"/>
      <c r="AV1102" s="356"/>
      <c r="AW1102" s="356"/>
      <c r="AX1102" s="356"/>
    </row>
    <row r="1103" spans="1:50" ht="30" customHeight="1" x14ac:dyDescent="0.15">
      <c r="A1103" s="371">
        <v>1</v>
      </c>
      <c r="B1103" s="371">
        <v>1</v>
      </c>
      <c r="C1103" s="376" t="s">
        <v>538</v>
      </c>
      <c r="D1103" s="369"/>
      <c r="E1103" s="132" t="s">
        <v>536</v>
      </c>
      <c r="F1103" s="370"/>
      <c r="G1103" s="370"/>
      <c r="H1103" s="370"/>
      <c r="I1103" s="370"/>
      <c r="J1103" s="334">
        <v>4010001031832</v>
      </c>
      <c r="K1103" s="335"/>
      <c r="L1103" s="335"/>
      <c r="M1103" s="335"/>
      <c r="N1103" s="335"/>
      <c r="O1103" s="335"/>
      <c r="P1103" s="348" t="s">
        <v>537</v>
      </c>
      <c r="Q1103" s="336"/>
      <c r="R1103" s="336"/>
      <c r="S1103" s="336"/>
      <c r="T1103" s="336"/>
      <c r="U1103" s="336"/>
      <c r="V1103" s="336"/>
      <c r="W1103" s="336"/>
      <c r="X1103" s="336"/>
      <c r="Y1103" s="337">
        <v>108</v>
      </c>
      <c r="Z1103" s="338"/>
      <c r="AA1103" s="338"/>
      <c r="AB1103" s="339"/>
      <c r="AC1103" s="340" t="s">
        <v>289</v>
      </c>
      <c r="AD1103" s="340"/>
      <c r="AE1103" s="340"/>
      <c r="AF1103" s="340"/>
      <c r="AG1103" s="340"/>
      <c r="AH1103" s="341">
        <v>2</v>
      </c>
      <c r="AI1103" s="342"/>
      <c r="AJ1103" s="342"/>
      <c r="AK1103" s="342"/>
      <c r="AL1103" s="343">
        <v>67.599999999999994</v>
      </c>
      <c r="AM1103" s="344"/>
      <c r="AN1103" s="344"/>
      <c r="AO1103" s="345"/>
      <c r="AP1103" s="346" t="s">
        <v>632</v>
      </c>
      <c r="AQ1103" s="346"/>
      <c r="AR1103" s="346"/>
      <c r="AS1103" s="346"/>
      <c r="AT1103" s="346"/>
      <c r="AU1103" s="346"/>
      <c r="AV1103" s="346"/>
      <c r="AW1103" s="346"/>
      <c r="AX1103" s="346"/>
    </row>
    <row r="1104" spans="1:50" ht="30" hidden="1" customHeight="1" x14ac:dyDescent="0.15">
      <c r="A1104" s="371">
        <v>2</v>
      </c>
      <c r="B1104" s="371">
        <v>1</v>
      </c>
      <c r="C1104" s="369"/>
      <c r="D1104" s="369"/>
      <c r="E1104" s="370"/>
      <c r="F1104" s="370"/>
      <c r="G1104" s="370"/>
      <c r="H1104" s="370"/>
      <c r="I1104" s="370"/>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71">
        <v>3</v>
      </c>
      <c r="B1105" s="371">
        <v>1</v>
      </c>
      <c r="C1105" s="369"/>
      <c r="D1105" s="369"/>
      <c r="E1105" s="370"/>
      <c r="F1105" s="370"/>
      <c r="G1105" s="370"/>
      <c r="H1105" s="370"/>
      <c r="I1105" s="370"/>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71">
        <v>4</v>
      </c>
      <c r="B1106" s="371">
        <v>1</v>
      </c>
      <c r="C1106" s="369"/>
      <c r="D1106" s="369"/>
      <c r="E1106" s="370"/>
      <c r="F1106" s="370"/>
      <c r="G1106" s="370"/>
      <c r="H1106" s="370"/>
      <c r="I1106" s="370"/>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71">
        <v>5</v>
      </c>
      <c r="B1107" s="371">
        <v>1</v>
      </c>
      <c r="C1107" s="369"/>
      <c r="D1107" s="369"/>
      <c r="E1107" s="370"/>
      <c r="F1107" s="370"/>
      <c r="G1107" s="370"/>
      <c r="H1107" s="370"/>
      <c r="I1107" s="370"/>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71">
        <v>6</v>
      </c>
      <c r="B1108" s="371">
        <v>1</v>
      </c>
      <c r="C1108" s="369"/>
      <c r="D1108" s="369"/>
      <c r="E1108" s="370"/>
      <c r="F1108" s="370"/>
      <c r="G1108" s="370"/>
      <c r="H1108" s="370"/>
      <c r="I1108" s="370"/>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71">
        <v>7</v>
      </c>
      <c r="B1109" s="371">
        <v>1</v>
      </c>
      <c r="C1109" s="369"/>
      <c r="D1109" s="369"/>
      <c r="E1109" s="370"/>
      <c r="F1109" s="370"/>
      <c r="G1109" s="370"/>
      <c r="H1109" s="370"/>
      <c r="I1109" s="370"/>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71">
        <v>8</v>
      </c>
      <c r="B1110" s="371">
        <v>1</v>
      </c>
      <c r="C1110" s="369"/>
      <c r="D1110" s="369"/>
      <c r="E1110" s="370"/>
      <c r="F1110" s="370"/>
      <c r="G1110" s="370"/>
      <c r="H1110" s="370"/>
      <c r="I1110" s="370"/>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71">
        <v>9</v>
      </c>
      <c r="B1111" s="371">
        <v>1</v>
      </c>
      <c r="C1111" s="369"/>
      <c r="D1111" s="369"/>
      <c r="E1111" s="370"/>
      <c r="F1111" s="370"/>
      <c r="G1111" s="370"/>
      <c r="H1111" s="370"/>
      <c r="I1111" s="370"/>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71">
        <v>10</v>
      </c>
      <c r="B1112" s="371">
        <v>1</v>
      </c>
      <c r="C1112" s="369"/>
      <c r="D1112" s="369"/>
      <c r="E1112" s="370"/>
      <c r="F1112" s="370"/>
      <c r="G1112" s="370"/>
      <c r="H1112" s="370"/>
      <c r="I1112" s="370"/>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71">
        <v>11</v>
      </c>
      <c r="B1113" s="371">
        <v>1</v>
      </c>
      <c r="C1113" s="369"/>
      <c r="D1113" s="369"/>
      <c r="E1113" s="370"/>
      <c r="F1113" s="370"/>
      <c r="G1113" s="370"/>
      <c r="H1113" s="370"/>
      <c r="I1113" s="370"/>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71">
        <v>12</v>
      </c>
      <c r="B1114" s="371">
        <v>1</v>
      </c>
      <c r="C1114" s="369"/>
      <c r="D1114" s="369"/>
      <c r="E1114" s="370"/>
      <c r="F1114" s="370"/>
      <c r="G1114" s="370"/>
      <c r="H1114" s="370"/>
      <c r="I1114" s="370"/>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71">
        <v>13</v>
      </c>
      <c r="B1115" s="371">
        <v>1</v>
      </c>
      <c r="C1115" s="369"/>
      <c r="D1115" s="369"/>
      <c r="E1115" s="370"/>
      <c r="F1115" s="370"/>
      <c r="G1115" s="370"/>
      <c r="H1115" s="370"/>
      <c r="I1115" s="370"/>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71">
        <v>14</v>
      </c>
      <c r="B1116" s="371">
        <v>1</v>
      </c>
      <c r="C1116" s="369"/>
      <c r="D1116" s="369"/>
      <c r="E1116" s="370"/>
      <c r="F1116" s="370"/>
      <c r="G1116" s="370"/>
      <c r="H1116" s="370"/>
      <c r="I1116" s="370"/>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71">
        <v>15</v>
      </c>
      <c r="B1117" s="371">
        <v>1</v>
      </c>
      <c r="C1117" s="369"/>
      <c r="D1117" s="369"/>
      <c r="E1117" s="370"/>
      <c r="F1117" s="370"/>
      <c r="G1117" s="370"/>
      <c r="H1117" s="370"/>
      <c r="I1117" s="370"/>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71">
        <v>16</v>
      </c>
      <c r="B1118" s="371">
        <v>1</v>
      </c>
      <c r="C1118" s="369"/>
      <c r="D1118" s="369"/>
      <c r="E1118" s="370"/>
      <c r="F1118" s="370"/>
      <c r="G1118" s="370"/>
      <c r="H1118" s="370"/>
      <c r="I1118" s="370"/>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71">
        <v>17</v>
      </c>
      <c r="B1119" s="371">
        <v>1</v>
      </c>
      <c r="C1119" s="369"/>
      <c r="D1119" s="369"/>
      <c r="E1119" s="370"/>
      <c r="F1119" s="370"/>
      <c r="G1119" s="370"/>
      <c r="H1119" s="370"/>
      <c r="I1119" s="370"/>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71">
        <v>18</v>
      </c>
      <c r="B1120" s="371">
        <v>1</v>
      </c>
      <c r="C1120" s="369"/>
      <c r="D1120" s="369"/>
      <c r="E1120" s="132"/>
      <c r="F1120" s="370"/>
      <c r="G1120" s="370"/>
      <c r="H1120" s="370"/>
      <c r="I1120" s="370"/>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71">
        <v>19</v>
      </c>
      <c r="B1121" s="371">
        <v>1</v>
      </c>
      <c r="C1121" s="369"/>
      <c r="D1121" s="369"/>
      <c r="E1121" s="370"/>
      <c r="F1121" s="370"/>
      <c r="G1121" s="370"/>
      <c r="H1121" s="370"/>
      <c r="I1121" s="370"/>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71">
        <v>20</v>
      </c>
      <c r="B1122" s="371">
        <v>1</v>
      </c>
      <c r="C1122" s="369"/>
      <c r="D1122" s="369"/>
      <c r="E1122" s="370"/>
      <c r="F1122" s="370"/>
      <c r="G1122" s="370"/>
      <c r="H1122" s="370"/>
      <c r="I1122" s="370"/>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71">
        <v>21</v>
      </c>
      <c r="B1123" s="371">
        <v>1</v>
      </c>
      <c r="C1123" s="369"/>
      <c r="D1123" s="369"/>
      <c r="E1123" s="370"/>
      <c r="F1123" s="370"/>
      <c r="G1123" s="370"/>
      <c r="H1123" s="370"/>
      <c r="I1123" s="370"/>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71">
        <v>22</v>
      </c>
      <c r="B1124" s="371">
        <v>1</v>
      </c>
      <c r="C1124" s="369"/>
      <c r="D1124" s="369"/>
      <c r="E1124" s="370"/>
      <c r="F1124" s="370"/>
      <c r="G1124" s="370"/>
      <c r="H1124" s="370"/>
      <c r="I1124" s="370"/>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71">
        <v>23</v>
      </c>
      <c r="B1125" s="371">
        <v>1</v>
      </c>
      <c r="C1125" s="369"/>
      <c r="D1125" s="369"/>
      <c r="E1125" s="370"/>
      <c r="F1125" s="370"/>
      <c r="G1125" s="370"/>
      <c r="H1125" s="370"/>
      <c r="I1125" s="370"/>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71">
        <v>24</v>
      </c>
      <c r="B1126" s="371">
        <v>1</v>
      </c>
      <c r="C1126" s="369"/>
      <c r="D1126" s="369"/>
      <c r="E1126" s="370"/>
      <c r="F1126" s="370"/>
      <c r="G1126" s="370"/>
      <c r="H1126" s="370"/>
      <c r="I1126" s="370"/>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71">
        <v>25</v>
      </c>
      <c r="B1127" s="371">
        <v>1</v>
      </c>
      <c r="C1127" s="369"/>
      <c r="D1127" s="369"/>
      <c r="E1127" s="370"/>
      <c r="F1127" s="370"/>
      <c r="G1127" s="370"/>
      <c r="H1127" s="370"/>
      <c r="I1127" s="370"/>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71">
        <v>26</v>
      </c>
      <c r="B1128" s="371">
        <v>1</v>
      </c>
      <c r="C1128" s="369"/>
      <c r="D1128" s="369"/>
      <c r="E1128" s="370"/>
      <c r="F1128" s="370"/>
      <c r="G1128" s="370"/>
      <c r="H1128" s="370"/>
      <c r="I1128" s="370"/>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71">
        <v>27</v>
      </c>
      <c r="B1129" s="371">
        <v>1</v>
      </c>
      <c r="C1129" s="369"/>
      <c r="D1129" s="369"/>
      <c r="E1129" s="370"/>
      <c r="F1129" s="370"/>
      <c r="G1129" s="370"/>
      <c r="H1129" s="370"/>
      <c r="I1129" s="370"/>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71">
        <v>28</v>
      </c>
      <c r="B1130" s="371">
        <v>1</v>
      </c>
      <c r="C1130" s="369"/>
      <c r="D1130" s="369"/>
      <c r="E1130" s="370"/>
      <c r="F1130" s="370"/>
      <c r="G1130" s="370"/>
      <c r="H1130" s="370"/>
      <c r="I1130" s="370"/>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71">
        <v>29</v>
      </c>
      <c r="B1131" s="371">
        <v>1</v>
      </c>
      <c r="C1131" s="369"/>
      <c r="D1131" s="369"/>
      <c r="E1131" s="370"/>
      <c r="F1131" s="370"/>
      <c r="G1131" s="370"/>
      <c r="H1131" s="370"/>
      <c r="I1131" s="370"/>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71">
        <v>30</v>
      </c>
      <c r="B1132" s="371">
        <v>1</v>
      </c>
      <c r="C1132" s="369"/>
      <c r="D1132" s="369"/>
      <c r="E1132" s="370"/>
      <c r="F1132" s="370"/>
      <c r="G1132" s="370"/>
      <c r="H1132" s="370"/>
      <c r="I1132" s="370"/>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129" max="49" man="1"/>
    <brk id="699" max="49" man="1"/>
    <brk id="735" max="49" man="1"/>
    <brk id="833" max="49" man="1"/>
    <brk id="867" max="49" man="1"/>
    <brk id="900" max="49" man="1"/>
    <brk id="924"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198</v>
      </c>
      <c r="AI1" s="44" t="s">
        <v>207</v>
      </c>
      <c r="AK1" s="44" t="s">
        <v>212</v>
      </c>
      <c r="AM1" s="73"/>
      <c r="AN1" s="73"/>
      <c r="AP1" s="28" t="s">
        <v>275</v>
      </c>
    </row>
    <row r="2" spans="1:42" ht="13.5" customHeight="1" x14ac:dyDescent="0.15">
      <c r="A2" s="14" t="s">
        <v>84</v>
      </c>
      <c r="B2" s="15"/>
      <c r="C2" s="13" t="str">
        <f>IF(B2="","",A2)</f>
        <v/>
      </c>
      <c r="D2" s="13" t="str">
        <f>IF(C2="","",IF(D1&lt;&gt;"",CONCATENATE(D1,"、",C2),C2))</f>
        <v/>
      </c>
      <c r="F2" s="12" t="s">
        <v>71</v>
      </c>
      <c r="G2" s="17" t="s">
        <v>523</v>
      </c>
      <c r="H2" s="13" t="str">
        <f>IF(G2="","",F2)</f>
        <v>一般会計</v>
      </c>
      <c r="I2" s="13" t="str">
        <f>IF(H2="","",IF(I1&lt;&gt;"",CONCATENATE(I1,"、",H2),H2))</f>
        <v>一般会計</v>
      </c>
      <c r="K2" s="14" t="s">
        <v>102</v>
      </c>
      <c r="L2" s="15"/>
      <c r="M2" s="13" t="str">
        <f>IF(L2="","",K2)</f>
        <v/>
      </c>
      <c r="N2" s="13" t="str">
        <f>IF(M2="","",IF(N1&lt;&gt;"",CONCATENATE(N1,"、",M2),M2))</f>
        <v/>
      </c>
      <c r="O2" s="13"/>
      <c r="P2" s="12" t="s">
        <v>73</v>
      </c>
      <c r="Q2" s="17" t="s">
        <v>523</v>
      </c>
      <c r="R2" s="13" t="str">
        <f>IF(Q2="","",P2)</f>
        <v>直接実施</v>
      </c>
      <c r="S2" s="13" t="str">
        <f>IF(R2="","",IF(S1&lt;&gt;"",CONCATENATE(S1,"、",R2),R2))</f>
        <v>直接実施</v>
      </c>
      <c r="T2" s="13"/>
      <c r="U2" s="32" t="s">
        <v>184</v>
      </c>
      <c r="W2" s="32" t="s">
        <v>176</v>
      </c>
      <c r="Y2" s="32" t="s">
        <v>67</v>
      </c>
      <c r="Z2" s="30"/>
      <c r="AA2" s="32" t="s">
        <v>335</v>
      </c>
      <c r="AB2" s="31"/>
      <c r="AC2" s="33" t="s">
        <v>134</v>
      </c>
      <c r="AD2" s="28"/>
      <c r="AE2" s="35" t="s">
        <v>172</v>
      </c>
      <c r="AF2" s="30"/>
      <c r="AG2" s="46" t="s">
        <v>289</v>
      </c>
      <c r="AI2" s="44" t="s">
        <v>325</v>
      </c>
      <c r="AK2" s="44" t="s">
        <v>213</v>
      </c>
      <c r="AM2" s="73"/>
      <c r="AN2" s="73"/>
      <c r="AP2" s="46" t="s">
        <v>289</v>
      </c>
    </row>
    <row r="3" spans="1:42" ht="13.5" customHeight="1" x14ac:dyDescent="0.15">
      <c r="A3" s="14" t="s">
        <v>85</v>
      </c>
      <c r="B3" s="15" t="s">
        <v>523</v>
      </c>
      <c r="C3" s="13" t="str">
        <f t="shared" ref="C3:C11" si="0">IF(B3="","",A3)</f>
        <v>宇宙開発利用</v>
      </c>
      <c r="D3" s="13" t="str">
        <f>IF(C3="",D2,IF(D2&lt;&gt;"",CONCATENATE(D2,"、",C3),C3))</f>
        <v>宇宙開発利用</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337</v>
      </c>
      <c r="W3" s="32" t="s">
        <v>149</v>
      </c>
      <c r="Y3" s="32" t="s">
        <v>68</v>
      </c>
      <c r="Z3" s="30"/>
      <c r="AA3" s="32" t="s">
        <v>445</v>
      </c>
      <c r="AB3" s="31"/>
      <c r="AC3" s="33" t="s">
        <v>135</v>
      </c>
      <c r="AD3" s="28"/>
      <c r="AE3" s="35" t="s">
        <v>173</v>
      </c>
      <c r="AF3" s="30"/>
      <c r="AG3" s="46" t="s">
        <v>290</v>
      </c>
      <c r="AI3" s="44" t="s">
        <v>206</v>
      </c>
      <c r="AK3" s="44" t="str">
        <f>CHAR(CODE(AK2)+1)</f>
        <v>B</v>
      </c>
      <c r="AM3" s="73"/>
      <c r="AN3" s="73"/>
      <c r="AP3" s="46" t="s">
        <v>290</v>
      </c>
    </row>
    <row r="4" spans="1:42" ht="13.5" customHeight="1" x14ac:dyDescent="0.15">
      <c r="A4" s="14" t="s">
        <v>86</v>
      </c>
      <c r="B4" s="15"/>
      <c r="C4" s="13" t="str">
        <f t="shared" si="0"/>
        <v/>
      </c>
      <c r="D4" s="13" t="str">
        <f>IF(C4="",D3,IF(D3&lt;&gt;"",CONCATENATE(D3,"、",C4),C4))</f>
        <v>宇宙開発利用</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338</v>
      </c>
      <c r="W4" s="32" t="s">
        <v>150</v>
      </c>
      <c r="Y4" s="32" t="s">
        <v>352</v>
      </c>
      <c r="Z4" s="30"/>
      <c r="AA4" s="32" t="s">
        <v>446</v>
      </c>
      <c r="AB4" s="31"/>
      <c r="AC4" s="32" t="s">
        <v>136</v>
      </c>
      <c r="AD4" s="28"/>
      <c r="AE4" s="35" t="s">
        <v>174</v>
      </c>
      <c r="AF4" s="30"/>
      <c r="AG4" s="46" t="s">
        <v>291</v>
      </c>
      <c r="AI4" s="44" t="s">
        <v>208</v>
      </c>
      <c r="AK4" s="44" t="str">
        <f t="shared" ref="AK4:AK49" si="7">CHAR(CODE(AK3)+1)</f>
        <v>C</v>
      </c>
      <c r="AM4" s="73"/>
      <c r="AN4" s="73"/>
      <c r="AP4" s="46" t="s">
        <v>291</v>
      </c>
    </row>
    <row r="5" spans="1:42" ht="13.5" customHeight="1" x14ac:dyDescent="0.15">
      <c r="A5" s="14" t="s">
        <v>87</v>
      </c>
      <c r="B5" s="15" t="s">
        <v>523</v>
      </c>
      <c r="C5" s="13" t="str">
        <f t="shared" si="0"/>
        <v>海洋政策</v>
      </c>
      <c r="D5" s="13" t="str">
        <f>IF(C5="",D4,IF(D4&lt;&gt;"",CONCATENATE(D4,"、",C5),C5))</f>
        <v>宇宙開発利用、海洋政策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246</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宇宙開発利用、海洋政策</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宇宙開発利用、海洋政策</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宇宙開発利用、海洋政策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宇宙開発利用、海洋政策</v>
      </c>
      <c r="F9" s="18" t="s">
        <v>226</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247</v>
      </c>
      <c r="B10" s="15" t="s">
        <v>523</v>
      </c>
      <c r="C10" s="13" t="str">
        <f t="shared" si="0"/>
        <v>国土強靱化施策</v>
      </c>
      <c r="D10" s="13" t="str">
        <f t="shared" si="8"/>
        <v>宇宙開発利用、海洋政策、国土強靱化施策</v>
      </c>
      <c r="F10" s="18" t="s">
        <v>116</v>
      </c>
      <c r="G10" s="17"/>
      <c r="H10" s="13" t="str">
        <f t="shared" si="1"/>
        <v/>
      </c>
      <c r="I10" s="13" t="str">
        <f t="shared" si="5"/>
        <v>一般会計</v>
      </c>
      <c r="K10" s="14" t="s">
        <v>251</v>
      </c>
      <c r="L10" s="15"/>
      <c r="M10" s="13" t="str">
        <f t="shared" si="2"/>
        <v/>
      </c>
      <c r="N10" s="13" t="str">
        <f t="shared" si="6"/>
        <v/>
      </c>
      <c r="O10" s="13"/>
      <c r="P10" s="13" t="str">
        <f>S8</f>
        <v>直接実施</v>
      </c>
      <c r="Q10" s="19"/>
      <c r="T10" s="13"/>
      <c r="W10" s="32" t="s">
        <v>155</v>
      </c>
      <c r="Y10" s="32" t="s">
        <v>358</v>
      </c>
      <c r="Z10" s="30"/>
      <c r="AA10" s="32" t="s">
        <v>452</v>
      </c>
      <c r="AB10" s="31"/>
      <c r="AC10" s="31"/>
      <c r="AD10" s="31"/>
      <c r="AE10" s="31"/>
      <c r="AF10" s="30"/>
      <c r="AG10" s="46" t="s">
        <v>281</v>
      </c>
      <c r="AK10" s="44" t="str">
        <f t="shared" si="7"/>
        <v>I</v>
      </c>
      <c r="AP10" s="44" t="s">
        <v>276</v>
      </c>
    </row>
    <row r="11" spans="1:42" ht="13.5" customHeight="1" x14ac:dyDescent="0.15">
      <c r="A11" s="14" t="s">
        <v>92</v>
      </c>
      <c r="B11" s="15"/>
      <c r="C11" s="13" t="str">
        <f t="shared" si="0"/>
        <v/>
      </c>
      <c r="D11" s="13" t="str">
        <f t="shared" si="8"/>
        <v>宇宙開発利用、海洋政策、国土強靱化施策</v>
      </c>
      <c r="F11" s="18" t="s">
        <v>117</v>
      </c>
      <c r="G11" s="17"/>
      <c r="H11" s="13" t="str">
        <f t="shared" si="1"/>
        <v/>
      </c>
      <c r="I11" s="13" t="str">
        <f t="shared" si="5"/>
        <v>一般会計</v>
      </c>
      <c r="K11" s="14" t="s">
        <v>110</v>
      </c>
      <c r="L11" s="15" t="s">
        <v>523</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宇宙開発利用、海洋政策、国土強靱化施策</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宇宙開発利用、海洋政策、国土強靱化施策</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宇宙開発利用、海洋政策、国土強靱化施策</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宇宙開発利用、海洋政策、国土強靱化施策</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c r="C16" s="13" t="str">
        <f t="shared" si="9"/>
        <v/>
      </c>
      <c r="D16" s="13" t="str">
        <f t="shared" si="8"/>
        <v>宇宙開発利用、海洋政策、国土強靱化施策</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宇宙開発利用、海洋政策、国土強靱化施策</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t="s">
        <v>523</v>
      </c>
      <c r="C18" s="13" t="str">
        <f t="shared" si="9"/>
        <v>ＩＴ戦略</v>
      </c>
      <c r="D18" s="13" t="str">
        <f t="shared" si="8"/>
        <v>宇宙開発利用、海洋政策、国土強靱化施策、ＩＴ戦略</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宇宙開発利用、海洋政策、国土強靱化施策、ＩＴ戦略</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宇宙開発利用、海洋政策、国土強靱化施策、ＩＴ戦略</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宇宙開発利用、海洋政策、国土強靱化施策、ＩＴ戦略</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宇宙開発利用、海洋政策、国土強靱化施策、ＩＴ戦略</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宇宙開発利用、海洋政策、国土強靱化施策、ＩＴ戦略</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宇宙開発利用、海洋政策、国土強靱化施策、ＩＴ戦略</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宇宙開発利用、海洋政策、国土強靱化施策、ＩＴ戦略</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214</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2020-06-24T07:18:27Z</cp:lastPrinted>
  <dcterms:created xsi:type="dcterms:W3CDTF">2012-03-13T00:50:25Z</dcterms:created>
  <dcterms:modified xsi:type="dcterms:W3CDTF">2020-11-20T02:20:09Z</dcterms:modified>
</cp:coreProperties>
</file>