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11_レビュー番号の誤記載について\09_各課より\監理係から\R2\"/>
    </mc:Choice>
  </mc:AlternateContent>
  <bookViews>
    <workbookView xWindow="0" yWindow="0" windowWidth="28800" windowHeight="1221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<sst xmlns="http://schemas.openxmlformats.org/spreadsheetml/2006/main" count="2882" uniqueCount="623">
  <si>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</si>
  <si>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</si>
  <si>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</si>
  <si>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</si>
  <si>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</si>
  <si>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</si>
  <si>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</si>
  <si>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</si>
  <si>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</si>
  <si>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</si>
  <si>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</si>
  <si>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</si>
  <si>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</si>
  <si>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</si>
  <si>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</si>
  <si>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</si>
  <si>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</si>
  <si>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</si>
  <si>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</si>
  <si>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</si>
  <si>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</si>
  <si>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</si>
  <si>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</si>
  <si>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</si>
  <si>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</si>
  <si>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</si>
  <si>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</si>
  <si>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</si>
  <si>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</si>
  <si>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</si>
  <si>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</si>
  <si>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</si>
  <si>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</si>
  <si>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</si>
  <si>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</si>
  <si>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</si>
  <si>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</si>
  <si>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</si>
  <si>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</si>
  <si>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</si>
  <si>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</si>
  <si>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</si>
  <si>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</si>
  <si>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</si>
  <si>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</si>
  <si>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</si>
  <si>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</si>
  <si>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</si>
  <si>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</si>
  <si>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</si>
  <si>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</si>
  <si>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</si>
  <si>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</si>
  <si>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</si>
  <si>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</si>
  <si>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</si>
  <si>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</si>
  <si>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</si>
  <si>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</si>
  <si>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</si>
  <si>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</si>
  <si>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</si>
  <si>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</si>
  <si>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</si>
  <si>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</si>
  <si>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</si>
  <si>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</si>
  <si>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</si>
  <si>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</si>
  <si>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</si>
  <si>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</si>
  <si>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</si>
  <si>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</si>
  <si>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</si>
  <si>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</si>
  <si>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</si>
  <si>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</si>
  <si>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</si>
  <si>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</si>
  <si>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</si>
  <si>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</si>
  <si>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</si>
  <si>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</si>
  <si>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</si>
  <si>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</si>
  <si>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</si>
  <si>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</si>
  <si>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</si>
  <si>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</si>
  <si>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</si>
  <si>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</si>
  <si>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</si>
  <si>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</si>
  <si>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</si>
  <si>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</si>
  <si>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</si>
  <si>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</si>
  <si>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</si>
  <si>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</si>
  <si>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</si>
  <si>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</si>
  <si>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</si>
  <si>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</si>
  <si>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</si>
  <si>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</si>
  <si>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</si>
  <si>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</si>
  <si>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</si>
  <si>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</si>
  <si>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</si>
  <si>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</si>
  <si>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</si>
  <si>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</si>
  <si>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</si>
  <si>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</si>
  <si>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</si>
  <si>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</si>
  <si>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</si>
  <si>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</si>
  <si>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</si>
  <si>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</si>
  <si>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</si>
  <si>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</si>
  <si>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</si>
  <si>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</si>
  <si>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</si>
  <si>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</si>
  <si>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</si>
  <si>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</si>
  <si>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</si>
  <si>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</si>
  <si>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</si>
  <si>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</si>
  <si>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</si>
  <si>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</si>
  <si>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</si>
  <si>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</si>
  <si>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</si>
  <si>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</si>
  <si>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</si>
  <si>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</si>
  <si>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</si>
  <si>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</si>
  <si>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</si>
  <si>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</si>
  <si>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</si>
  <si>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</si>
  <si>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</si>
  <si>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</si>
  <si>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</si>
  <si>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</si>
  <si>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</si>
  <si>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</si>
  <si>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</si>
  <si>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</si>
  <si>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</si>
  <si>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</si>
  <si>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</si>
  <si>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</si>
  <si>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</si>
  <si>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</si>
  <si>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</si>
  <si>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</si>
  <si>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</si>
  <si>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</si>
  <si>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</si>
  <si>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</si>
  <si>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</si>
  <si>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</si>
  <si>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</si>
  <si>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</si>
  <si>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</si>
  <si>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</si>
  <si>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</si>
  <si>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</si>
  <si>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</si>
  <si>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</si>
  <si>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</si>
  <si>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</si>
  <si>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</si>
  <si>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</si>
  <si>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</si>
  <si>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</si>
  <si>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</si>
  <si>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</si>
  <si>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</si>
  <si>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</si>
  <si>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</si>
  <si>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</si>
  <si>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</si>
  <si>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</si>
  <si>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</si>
  <si>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</si>
  <si>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</si>
  <si>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</si>
  <si>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</si>
  <si>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</si>
  <si>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</si>
  <si>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</si>
  <si>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</si>
  <si>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</si>
  <si>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</si>
  <si>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</si>
  <si>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</si>
  <si>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</si>
  <si>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</si>
  <si>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</si>
  <si>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</si>
  <si>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</si>
  <si>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</si>
  <si>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</si>
  <si>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</si>
  <si>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</si>
  <si>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</si>
  <si>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</si>
  <si>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</si>
  <si>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</si>
  <si>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</si>
  <si>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</si>
  <si>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</si>
  <si>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</si>
  <si>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</si>
  <si>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</si>
  <si>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</si>
  <si>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</si>
  <si>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</si>
  <si>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</si>
  <si>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</si>
  <si>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</si>
  <si>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</si>
  <si>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</si>
  <si>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</si>
  <si>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</si>
  <si>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</si>
  <si>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</si>
  <si>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</si>
  <si>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</si>
  <si>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</si>
  <si>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</si>
  <si>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</si>
  <si>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</si>
  <si>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</si>
  <si>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</si>
  <si>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</si>
  <si>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</si>
  <si>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</si>
  <si>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</si>
  <si>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</si>
  <si>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</si>
  <si>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</si>
  <si>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</si>
  <si>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</si>
  <si>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</si>
  <si>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</si>
  <si>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</si>
  <si>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</si>
  <si>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</si>
  <si>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</si>
  <si>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</si>
  <si>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</si>
  <si>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</si>
  <si>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</si>
  <si>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</si>
  <si>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</si>
  <si>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</si>
  <si>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</si>
  <si>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</si>
  <si>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</si>
  <si>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</si>
  <si>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</si>
  <si>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</si>
  <si>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</si>
  <si>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</si>
  <si>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</si>
  <si>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</si>
  <si>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</si>
  <si>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</si>
  <si>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</si>
  <si>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</si>
  <si>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</si>
  <si>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</si>
  <si>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</si>
  <si>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</si>
  <si>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</si>
  <si>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</si>
  <si>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</si>
  <si>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</si>
  <si>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</si>
  <si>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</si>
  <si>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</si>
  <si>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</si>
  <si>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</si>
  <si>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</si>
  <si>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</si>
  <si>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</si>
  <si>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</si>
  <si>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</si>
  <si>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</si>
  <si>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</si>
  <si>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</si>
  <si>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</si>
  <si>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</si>
  <si>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</si>
  <si>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</si>
  <si>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</si>
  <si>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</si>
  <si>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</si>
  <si>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</si>
  <si>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</si>
  <si>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</si>
  <si>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</si>
  <si>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</si>
  <si>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</si>
  <si>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</si>
  <si>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</si>
  <si>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</si>
  <si>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</si>
  <si>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</si>
  <si>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</si>
  <si>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</si>
  <si>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</si>
  <si>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</si>
  <si>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</si>
  <si>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</si>
  <si>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</si>
  <si>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</si>
  <si>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</si>
  <si>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</si>
  <si>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</si>
  <si>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</si>
  <si>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</si>
  <si>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</si>
  <si>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</si>
  <si>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</si>
  <si>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</si>
  <si>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</si>
  <si>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</si>
  <si>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</si>
  <si>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</si>
  <si>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</si>
  <si>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</si>
  <si>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</si>
  <si>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</si>
  <si>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</si>
  <si>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</si>
  <si>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</si>
  <si>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</si>
  <si>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</si>
  <si>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</si>
  <si>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</si>
  <si>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</si>
  <si>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</si>
  <si>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</si>
  <si>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</si>
  <si>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</si>
  <si>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</si>
  <si>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</si>
  <si>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</si>
  <si>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</si>
  <si>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</si>
  <si>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</si>
  <si>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</si>
  <si>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</si>
  <si>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</si>
  <si>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</si>
  <si>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</si>
  <si>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</si>
  <si>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</si>
  <si>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</si>
  <si>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</si>
  <si>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</si>
  <si>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</si>
  <si>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</si>
  <si>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</si>
  <si>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</si>
  <si>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</si>
  <si>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</si>
  <si>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</si>
  <si>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</si>
  <si>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</si>
  <si>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</si>
  <si>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</si>
  <si>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</si>
  <si>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</si>
  <si>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</si>
  <si>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</si>
  <si>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</si>
  <si>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</si>
  <si>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</si>
  <si>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</si>
  <si>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</si>
  <si>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</si>
  <si>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</si>
  <si>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</si>
  <si>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</si>
  <si>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</si>
  <si>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</si>
  <si>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</si>
  <si>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</si>
  <si>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</si>
  <si>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</si>
  <si>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</si>
  <si>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</si>
  <si>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</si>
  <si>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</si>
  <si>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</si>
  <si>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</si>
  <si>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</si>
  <si>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</si>
  <si>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</si>
  <si>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</si>
  <si>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</si>
  <si>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</si>
  <si>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</si>
  <si>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</si>
  <si>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</si>
  <si>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</si>
  <si>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</si>
  <si>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</si>
  <si>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</si>
  <si>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</si>
  <si>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</si>
  <si>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</si>
  <si>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</si>
  <si>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</si>
  <si>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</si>
  <si>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</si>
  <si>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</si>
  <si>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</si>
  <si>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</si>
  <si>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</si>
  <si>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</si>
  <si>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</si>
  <si>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</si>
  <si>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</si>
  <si>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</si>
  <si>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</si>
  <si>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</si>
  <si>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</si>
  <si>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</si>
  <si>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</si>
  <si>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</si>
  <si>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</si>
  <si>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</si>
  <si>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</si>
  <si>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</si>
  <si>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</si>
  <si>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</si>
  <si>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</si>
  <si>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</si>
  <si>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</si>
  <si>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</si>
  <si>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</si>
  <si>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</si>
  <si>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</si>
  <si>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</si>
  <si>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</si>
  <si>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</si>
  <si>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</si>
  <si>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</si>
  <si>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</si>
  <si>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</si>
  <si>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</si>
  <si>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</si>
  <si>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</si>
  <si>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</si>
  <si>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</si>
  <si>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</si>
  <si>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</si>
  <si>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</si>
  <si>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</si>
  <si>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</si>
  <si>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</si>
  <si>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</si>
  <si>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</si>
  <si>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</si>
  <si>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</si>
  <si>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</si>
  <si>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</si>
  <si>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</si>
  <si>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</si>
  <si>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</si>
  <si>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</si>
  <si>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</si>
  <si>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</si>
  <si>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</si>
  <si>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</si>
  <si>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</si>
  <si>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</si>
  <si>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</si>
  <si>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</si>
  <si>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</si>
  <si>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</si>
  <si>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</si>
  <si>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</si>
  <si>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</si>
  <si>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</si>
  <si>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</si>
  <si>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</si>
  <si>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</si>
  <si>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</si>
  <si>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</si>
  <si>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</si>
  <si>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</si>
  <si>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</si>
  <si>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</si>
  <si>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</si>
  <si>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</si>
  <si>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</si>
  <si>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</si>
  <si>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</si>
  <si>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</si>
  <si>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</si>
  <si>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</si>
  <si>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</si>
  <si>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</si>
  <si>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</si>
  <si>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</si>
  <si>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</si>
  <si>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</si>
  <si>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</si>
  <si>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</si>
  <si>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</si>
  <si>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</si>
  <si>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</si>
  <si>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</si>
  <si>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</si>
  <si>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</si>
  <si>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</si>
  <si>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</si>
  <si>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</si>
  <si>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</si>
  <si>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</si>
  <si>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</si>
  <si>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</si>
  <si>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</si>
  <si>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</si>
  <si>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</si>
  <si>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</si>
  <si>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</si>
  <si>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</si>
  <si>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</si>
  <si>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</si>
  <si>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</si>
  <si>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</si>
  <si>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</si>
  <si>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</si>
  <si>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</si>
  <si>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</si>
  <si>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</si>
  <si>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</si>
  <si>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</si>
  <si>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</si>
  <si>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</si>
  <si>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</si>
  <si>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</si>
  <si>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</si>
  <si>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</si>
  <si>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</si>
  <si>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</si>
  <si>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</si>
  <si>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</si>
  <si>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</si>
  <si>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</si>
  <si>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無電柱化の浅層埋設を促進するための調査</t>
    <phoneticPr fontId="5"/>
  </si>
  <si>
    <t>道路局</t>
    <rPh sb="0" eb="3">
      <t>ドウロキョク</t>
    </rPh>
    <phoneticPr fontId="5"/>
  </si>
  <si>
    <t>環境安全・防災課</t>
    <rPh sb="0" eb="2">
      <t>カンキョウ</t>
    </rPh>
    <rPh sb="2" eb="4">
      <t>アンゼン</t>
    </rPh>
    <rPh sb="5" eb="8">
      <t>ボウサイカ</t>
    </rPh>
    <phoneticPr fontId="5"/>
  </si>
  <si>
    <t>○</t>
  </si>
  <si>
    <t>電線共同溝の整備等に関する特別措置法、無電柱化の推進に関する法律</t>
    <phoneticPr fontId="5"/>
  </si>
  <si>
    <t>無電柱化推進計画（平成30年4月6日大臣決定）　等</t>
    <phoneticPr fontId="5"/>
  </si>
  <si>
    <t>市街地等の幹線道路の無電柱化率
（国道及び都道府県道）
（市街地等の幹線道路で地中化等により電柱、電線類がない上下線別の延長の割合）</t>
  </si>
  <si>
    <t>令和2年度に市街地等の幹線道路の無電柱化率を20％まで引き上げる</t>
    <rPh sb="0" eb="2">
      <t>レイワ</t>
    </rPh>
    <rPh sb="3" eb="5">
      <t>ネンド</t>
    </rPh>
    <phoneticPr fontId="5"/>
  </si>
  <si>
    <t>％</t>
    <phoneticPr fontId="5"/>
  </si>
  <si>
    <t>-</t>
  </si>
  <si>
    <t>-</t>
    <phoneticPr fontId="5"/>
  </si>
  <si>
    <t>-</t>
    <phoneticPr fontId="5"/>
  </si>
  <si>
    <t>-</t>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</si>
  <si>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</si>
  <si>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５　快適な道路環境等を創造する</t>
    <rPh sb="2" eb="4">
      <t>カイテキ</t>
    </rPh>
    <rPh sb="5" eb="7">
      <t>ドウロ</t>
    </rPh>
    <rPh sb="7" eb="9">
      <t>カンキョウ</t>
    </rPh>
    <rPh sb="9" eb="10">
      <t>トウ</t>
    </rPh>
    <rPh sb="11" eb="13">
      <t>ソウゾウ</t>
    </rPh>
    <phoneticPr fontId="5"/>
  </si>
  <si>
    <t>市街地等の幹線道路の無電柱化率</t>
    <phoneticPr fontId="5"/>
  </si>
  <si>
    <t>％</t>
    <phoneticPr fontId="5"/>
  </si>
  <si>
    <t>式</t>
    <rPh sb="0" eb="1">
      <t>シキ</t>
    </rPh>
    <phoneticPr fontId="5"/>
  </si>
  <si>
    <t>-</t>
    <phoneticPr fontId="5"/>
  </si>
  <si>
    <t>-</t>
    <phoneticPr fontId="5"/>
  </si>
  <si>
    <t>-</t>
    <phoneticPr fontId="5"/>
  </si>
  <si>
    <t>-</t>
    <phoneticPr fontId="5"/>
  </si>
  <si>
    <t>無電柱化は、東日本大震災、熊本地震や東京オリンピック・パラリンピック開催等を踏まえ、今後は幹線道路のみならず非幹線道路も含めて、国レベルだけでなく、各地域が主体となって取り組むことで本格的な無電柱化をより一層推進し、防災性の向上、安全で快適な通行空間の確保、良好な景観の形成や観光振興等を図ることを目的とする。</t>
    <rPh sb="0" eb="4">
      <t>ムデンチュウカ</t>
    </rPh>
    <rPh sb="6" eb="9">
      <t>ヒガシニホン</t>
    </rPh>
    <rPh sb="9" eb="12">
      <t>ダイシンサイ</t>
    </rPh>
    <rPh sb="13" eb="15">
      <t>クマモト</t>
    </rPh>
    <rPh sb="15" eb="17">
      <t>ジシン</t>
    </rPh>
    <rPh sb="18" eb="20">
      <t>トウキョウ</t>
    </rPh>
    <rPh sb="34" eb="36">
      <t>カイサイ</t>
    </rPh>
    <rPh sb="36" eb="37">
      <t>ナド</t>
    </rPh>
    <rPh sb="38" eb="39">
      <t>フ</t>
    </rPh>
    <rPh sb="42" eb="44">
      <t>コンゴ</t>
    </rPh>
    <rPh sb="45" eb="47">
      <t>カンセン</t>
    </rPh>
    <rPh sb="47" eb="49">
      <t>ドウロ</t>
    </rPh>
    <rPh sb="54" eb="55">
      <t>ヒ</t>
    </rPh>
    <rPh sb="55" eb="57">
      <t>カンセン</t>
    </rPh>
    <rPh sb="57" eb="59">
      <t>ドウロ</t>
    </rPh>
    <rPh sb="60" eb="61">
      <t>フク</t>
    </rPh>
    <rPh sb="64" eb="65">
      <t>クニ</t>
    </rPh>
    <rPh sb="74" eb="77">
      <t>カクチイキ</t>
    </rPh>
    <rPh sb="78" eb="80">
      <t>シュタイ</t>
    </rPh>
    <rPh sb="84" eb="85">
      <t>ト</t>
    </rPh>
    <rPh sb="86" eb="87">
      <t>ク</t>
    </rPh>
    <rPh sb="91" eb="94">
      <t>ホンカクテキ</t>
    </rPh>
    <rPh sb="95" eb="99">
      <t>ムデンチュウカ</t>
    </rPh>
    <rPh sb="102" eb="104">
      <t>イッソウ</t>
    </rPh>
    <rPh sb="104" eb="106">
      <t>スイシン</t>
    </rPh>
    <rPh sb="108" eb="110">
      <t>ボウサイ</t>
    </rPh>
    <rPh sb="110" eb="111">
      <t>セイ</t>
    </rPh>
    <rPh sb="112" eb="114">
      <t>コウジョウ</t>
    </rPh>
    <rPh sb="115" eb="117">
      <t>アンゼン</t>
    </rPh>
    <rPh sb="118" eb="120">
      <t>カイテキ</t>
    </rPh>
    <rPh sb="121" eb="123">
      <t>ツウコウ</t>
    </rPh>
    <rPh sb="123" eb="125">
      <t>クウカン</t>
    </rPh>
    <rPh sb="126" eb="128">
      <t>カクホ</t>
    </rPh>
    <rPh sb="129" eb="131">
      <t>リョウコウ</t>
    </rPh>
    <rPh sb="132" eb="134">
      <t>ケイカン</t>
    </rPh>
    <rPh sb="135" eb="137">
      <t>ケイセイ</t>
    </rPh>
    <rPh sb="138" eb="140">
      <t>カンコウ</t>
    </rPh>
    <rPh sb="140" eb="142">
      <t>シンコウ</t>
    </rPh>
    <rPh sb="142" eb="143">
      <t>ナド</t>
    </rPh>
    <rPh sb="144" eb="145">
      <t>ハカ</t>
    </rPh>
    <rPh sb="149" eb="151">
      <t>モクテキ</t>
    </rPh>
    <phoneticPr fontId="5"/>
  </si>
  <si>
    <t>国土交通省</t>
  </si>
  <si>
    <t>-</t>
    <phoneticPr fontId="5"/>
  </si>
  <si>
    <t>-</t>
    <phoneticPr fontId="5"/>
  </si>
  <si>
    <t>-</t>
    <phoneticPr fontId="5"/>
  </si>
  <si>
    <t>-</t>
    <phoneticPr fontId="5"/>
  </si>
  <si>
    <t>国土交通省道路局調べ（令和2年3月）</t>
    <rPh sb="0" eb="2">
      <t>コクド</t>
    </rPh>
    <rPh sb="2" eb="5">
      <t>コウツウショウ</t>
    </rPh>
    <rPh sb="5" eb="8">
      <t>ドウロキョク</t>
    </rPh>
    <rPh sb="8" eb="9">
      <t>シラ</t>
    </rPh>
    <rPh sb="11" eb="13">
      <t>レイワ</t>
    </rPh>
    <rPh sb="14" eb="15">
      <t>ネン</t>
    </rPh>
    <rPh sb="16" eb="17">
      <t>ガツ</t>
    </rPh>
    <phoneticPr fontId="5"/>
  </si>
  <si>
    <t>-</t>
    <phoneticPr fontId="5"/>
  </si>
  <si>
    <t>-</t>
    <phoneticPr fontId="5"/>
  </si>
  <si>
    <t xml:space="preserve"> 徹底した安全対策を実施することで、浅層埋設を活用する箇所が増え、無電柱化が推進する。</t>
    <rPh sb="1" eb="3">
      <t>テッテイ</t>
    </rPh>
    <rPh sb="5" eb="7">
      <t>アンゼン</t>
    </rPh>
    <rPh sb="7" eb="9">
      <t>タイサク</t>
    </rPh>
    <rPh sb="10" eb="12">
      <t>ジッシ</t>
    </rPh>
    <rPh sb="18" eb="20">
      <t>センソウ</t>
    </rPh>
    <rPh sb="20" eb="22">
      <t>マイセツ</t>
    </rPh>
    <rPh sb="23" eb="25">
      <t>カツヨウ</t>
    </rPh>
    <rPh sb="27" eb="29">
      <t>カショ</t>
    </rPh>
    <rPh sb="30" eb="31">
      <t>フ</t>
    </rPh>
    <rPh sb="33" eb="37">
      <t>ムデンチュウカ</t>
    </rPh>
    <rPh sb="38" eb="40">
      <t>スイシン</t>
    </rPh>
    <phoneticPr fontId="5"/>
  </si>
  <si>
    <t>道路の防災性の向上、安全で快適な通行空間の確保、良好な景観の形成や観光振興に寄与</t>
    <rPh sb="0" eb="2">
      <t>ドウロ</t>
    </rPh>
    <rPh sb="3" eb="5">
      <t>ボウサイ</t>
    </rPh>
    <rPh sb="5" eb="6">
      <t>セイ</t>
    </rPh>
    <rPh sb="7" eb="9">
      <t>コウジョウ</t>
    </rPh>
    <rPh sb="10" eb="12">
      <t>アンゼン</t>
    </rPh>
    <rPh sb="13" eb="15">
      <t>カイテキ</t>
    </rPh>
    <rPh sb="16" eb="18">
      <t>ツウコウ</t>
    </rPh>
    <rPh sb="18" eb="20">
      <t>クウカン</t>
    </rPh>
    <rPh sb="21" eb="23">
      <t>カクホ</t>
    </rPh>
    <rPh sb="24" eb="26">
      <t>リョウコウ</t>
    </rPh>
    <rPh sb="27" eb="29">
      <t>ケイカン</t>
    </rPh>
    <rPh sb="30" eb="32">
      <t>ケイセイ</t>
    </rPh>
    <rPh sb="33" eb="35">
      <t>カンコウ</t>
    </rPh>
    <rPh sb="35" eb="37">
      <t>シンコウ</t>
    </rPh>
    <rPh sb="38" eb="40">
      <t>キヨ</t>
    </rPh>
    <phoneticPr fontId="5"/>
  </si>
  <si>
    <t>上記内容に寄与する事業であるほか、省庁間の調整が必要であり、国が実施することが必要</t>
    <rPh sb="0" eb="2">
      <t>ジョウキ</t>
    </rPh>
    <rPh sb="2" eb="4">
      <t>ナイヨウ</t>
    </rPh>
    <rPh sb="5" eb="7">
      <t>キヨ</t>
    </rPh>
    <rPh sb="9" eb="11">
      <t>ジギョウ</t>
    </rPh>
    <rPh sb="17" eb="19">
      <t>ショウチョウ</t>
    </rPh>
    <rPh sb="19" eb="20">
      <t>カン</t>
    </rPh>
    <rPh sb="21" eb="23">
      <t>チョウセイ</t>
    </rPh>
    <rPh sb="24" eb="26">
      <t>ヒツヨウ</t>
    </rPh>
    <rPh sb="30" eb="31">
      <t>クニ</t>
    </rPh>
    <rPh sb="32" eb="34">
      <t>ジッシ</t>
    </rPh>
    <rPh sb="39" eb="41">
      <t>ヒツヨウ</t>
    </rPh>
    <phoneticPr fontId="5"/>
  </si>
  <si>
    <t>入札・契約手続きの透明性・競争性の確保に努めており、支出先は随意契約（企画競争）により選定。</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ズイイ</t>
    </rPh>
    <rPh sb="32" eb="34">
      <t>ケイヤク</t>
    </rPh>
    <rPh sb="35" eb="37">
      <t>キカク</t>
    </rPh>
    <rPh sb="37" eb="39">
      <t>キョウソウ</t>
    </rPh>
    <rPh sb="43" eb="45">
      <t>センテイ</t>
    </rPh>
    <phoneticPr fontId="5"/>
  </si>
  <si>
    <t>有</t>
  </si>
  <si>
    <t>無</t>
  </si>
  <si>
    <t>‐</t>
  </si>
  <si>
    <t>類似業務等によりコスト水準の妥当性を確認している。</t>
    <rPh sb="0" eb="2">
      <t>ルイジ</t>
    </rPh>
    <rPh sb="2" eb="4">
      <t>ギョウム</t>
    </rPh>
    <rPh sb="4" eb="5">
      <t>ナド</t>
    </rPh>
    <rPh sb="11" eb="13">
      <t>スイジュン</t>
    </rPh>
    <rPh sb="14" eb="17">
      <t>ダトウセイ</t>
    </rPh>
    <rPh sb="18" eb="20">
      <t>カクニン</t>
    </rPh>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</si>
  <si>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</si>
  <si>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国や地方自治体へのガイドラインの導入により、市街地等の幹線道路における安全な施工が可能となることから、無電柱化率が引き上げられ、成果目標に寄与する。</t>
    <rPh sb="0" eb="1">
      <t>クニ</t>
    </rPh>
    <rPh sb="2" eb="4">
      <t>チホウ</t>
    </rPh>
    <rPh sb="4" eb="7">
      <t>ジチタイ</t>
    </rPh>
    <rPh sb="16" eb="18">
      <t>ドウニュウ</t>
    </rPh>
    <rPh sb="22" eb="25">
      <t>シガイチ</t>
    </rPh>
    <rPh sb="25" eb="26">
      <t>ナド</t>
    </rPh>
    <rPh sb="27" eb="29">
      <t>カンセン</t>
    </rPh>
    <rPh sb="29" eb="31">
      <t>ドウロ</t>
    </rPh>
    <rPh sb="35" eb="37">
      <t>アンゼン</t>
    </rPh>
    <rPh sb="38" eb="40">
      <t>セコウ</t>
    </rPh>
    <rPh sb="41" eb="43">
      <t>カノウ</t>
    </rPh>
    <rPh sb="51" eb="55">
      <t>ムデンチュウカ</t>
    </rPh>
    <rPh sb="55" eb="56">
      <t>リツ</t>
    </rPh>
    <rPh sb="57" eb="58">
      <t>ヒ</t>
    </rPh>
    <rPh sb="59" eb="60">
      <t>ア</t>
    </rPh>
    <rPh sb="64" eb="66">
      <t>セイカ</t>
    </rPh>
    <rPh sb="66" eb="68">
      <t>モクヒョウ</t>
    </rPh>
    <rPh sb="69" eb="71">
      <t>キヨ</t>
    </rPh>
    <phoneticPr fontId="5"/>
  </si>
  <si>
    <t>新29-0005</t>
    <rPh sb="0" eb="1">
      <t>シン</t>
    </rPh>
    <phoneticPr fontId="5"/>
  </si>
  <si>
    <t>0041</t>
    <phoneticPr fontId="5"/>
  </si>
  <si>
    <t>委託費</t>
    <rPh sb="0" eb="3">
      <t>イタクヒ</t>
    </rPh>
    <phoneticPr fontId="5"/>
  </si>
  <si>
    <t>一般財団法人
日本総合研究所</t>
    <rPh sb="0" eb="2">
      <t>イッパン</t>
    </rPh>
    <rPh sb="2" eb="4">
      <t>ザイダン</t>
    </rPh>
    <rPh sb="4" eb="6">
      <t>ホウジン</t>
    </rPh>
    <rPh sb="7" eb="9">
      <t>ニホン</t>
    </rPh>
    <rPh sb="9" eb="11">
      <t>ソウゴウ</t>
    </rPh>
    <rPh sb="11" eb="14">
      <t>ケンキュウショ</t>
    </rPh>
    <phoneticPr fontId="5"/>
  </si>
  <si>
    <t>埋設物件損傷事故防止に関する調査</t>
    <phoneticPr fontId="5"/>
  </si>
  <si>
    <t>埋設物件損傷事故防止に関する調査</t>
    <phoneticPr fontId="5"/>
  </si>
  <si>
    <t>当該予算の執行は国土交通省で実施しており、全て支出先を把握している。</t>
    <rPh sb="0" eb="2">
      <t>トウガイ</t>
    </rPh>
    <rPh sb="2" eb="4">
      <t>ヨサン</t>
    </rPh>
    <rPh sb="5" eb="7">
      <t>シッコウ</t>
    </rPh>
    <rPh sb="8" eb="10">
      <t>コクド</t>
    </rPh>
    <rPh sb="10" eb="13">
      <t>コウツウショウ</t>
    </rPh>
    <rPh sb="14" eb="16">
      <t>ジッシ</t>
    </rPh>
    <rPh sb="21" eb="22">
      <t>スベ</t>
    </rPh>
    <rPh sb="23" eb="25">
      <t>シシュツ</t>
    </rPh>
    <rPh sb="25" eb="26">
      <t>サキ</t>
    </rPh>
    <rPh sb="27" eb="29">
      <t>ハアク</t>
    </rPh>
    <phoneticPr fontId="5"/>
  </si>
  <si>
    <t>-</t>
    <phoneticPr fontId="5"/>
  </si>
  <si>
    <t>事業の実施にあたっては、検討結果を無電柱化の迅速かつ低コストで実施するための効率的な施策として、効率的に執行できるよう努める。
随意契約（企画競争）において、企画提案書の提出が１者だった案件については、企画提案書を提出しなかった者に対して、その理由をアンケート調査するなど、改善に向けた対策を講じる。</t>
    <rPh sb="0" eb="2">
      <t>ジギョウ</t>
    </rPh>
    <rPh sb="3" eb="5">
      <t>ジッシ</t>
    </rPh>
    <rPh sb="12" eb="14">
      <t>ケントウ</t>
    </rPh>
    <rPh sb="14" eb="16">
      <t>ケッカ</t>
    </rPh>
    <rPh sb="17" eb="21">
      <t>ムデンチュウカ</t>
    </rPh>
    <rPh sb="22" eb="24">
      <t>ジンソク</t>
    </rPh>
    <rPh sb="26" eb="27">
      <t>テイ</t>
    </rPh>
    <rPh sb="31" eb="33">
      <t>ジッシ</t>
    </rPh>
    <rPh sb="38" eb="41">
      <t>コウリツテキ</t>
    </rPh>
    <rPh sb="42" eb="44">
      <t>セサク</t>
    </rPh>
    <rPh sb="48" eb="51">
      <t>コウリツテキ</t>
    </rPh>
    <rPh sb="52" eb="54">
      <t>シッコウ</t>
    </rPh>
    <rPh sb="59" eb="60">
      <t>ツト</t>
    </rPh>
    <phoneticPr fontId="5"/>
  </si>
  <si>
    <t>浅層埋設方式導入のためのガイドラインの作成</t>
    <rPh sb="0" eb="2">
      <t>センソウ</t>
    </rPh>
    <rPh sb="2" eb="4">
      <t>マイセツ</t>
    </rPh>
    <rPh sb="4" eb="6">
      <t>ホウシキ</t>
    </rPh>
    <rPh sb="6" eb="8">
      <t>ドウニュウ</t>
    </rPh>
    <rPh sb="19" eb="21">
      <t>サクセイ</t>
    </rPh>
    <phoneticPr fontId="5"/>
  </si>
  <si>
    <t>課長　荒瀬　美和</t>
    <rPh sb="0" eb="2">
      <t>カチョウ</t>
    </rPh>
    <rPh sb="3" eb="5">
      <t>アラセ</t>
    </rPh>
    <rPh sb="6" eb="8">
      <t>ミワ</t>
    </rPh>
    <phoneticPr fontId="5"/>
  </si>
  <si>
    <t>A.一般財団法人日本総合研究所</t>
    <phoneticPr fontId="5"/>
  </si>
  <si>
    <t>終了予定</t>
  </si>
  <si>
    <t>調査成果を効果的に整理し、無電柱化を迅速かつ低コストで実施するため、ガイドラインの活用に向けた効果的な周知・普及に努めるべき。</t>
    <rPh sb="13" eb="14">
      <t>ム</t>
    </rPh>
    <rPh sb="14" eb="16">
      <t>デンチュウ</t>
    </rPh>
    <rPh sb="16" eb="17">
      <t>カ</t>
    </rPh>
    <rPh sb="18" eb="20">
      <t>ジンソク</t>
    </rPh>
    <rPh sb="22" eb="23">
      <t>テイ</t>
    </rPh>
    <rPh sb="27" eb="29">
      <t>ジッシ</t>
    </rPh>
    <phoneticPr fontId="5"/>
  </si>
  <si>
    <t>浅層埋設を促進するためのガイドラインを今後公表し、適切に関係者へ周知してガイドラインの普及に努める。</t>
    <rPh sb="0" eb="2">
      <t>センソウ</t>
    </rPh>
    <rPh sb="2" eb="4">
      <t>マイセツ</t>
    </rPh>
    <rPh sb="5" eb="7">
      <t>ソクシン</t>
    </rPh>
    <rPh sb="19" eb="21">
      <t>コンゴ</t>
    </rPh>
    <rPh sb="21" eb="23">
      <t>コウヒョウ</t>
    </rPh>
    <rPh sb="25" eb="27">
      <t>テキセツ</t>
    </rPh>
    <rPh sb="28" eb="31">
      <t>カンケイシャ</t>
    </rPh>
    <rPh sb="32" eb="34">
      <t>シュウチ</t>
    </rPh>
    <rPh sb="43" eb="45">
      <t>フキュウ</t>
    </rPh>
    <rPh sb="46" eb="47">
      <t>ツト</t>
    </rPh>
    <phoneticPr fontId="5"/>
  </si>
  <si>
    <t>-</t>
    <phoneticPr fontId="5"/>
  </si>
  <si>
    <t>無電柱化の推進のためには、より一層の低コスト化が求められており、低コスト化を図るために電線類の埋設深さを従来より浅くできる基準を平成28年4月に施行しているところである。これにより、これまで以上に電線類を他の工事業者等が損傷させるリスクが高くなることから、徹底した安全対策を行うため、探査機器の導入やICタグの活用などの新たな埋設位置把握手法等について検討を行うものである。</t>
    <phoneticPr fontId="5"/>
  </si>
  <si>
    <t>特に防災性の向上が喫緊の課題となっており、優先度の高い事業</t>
    <rPh sb="0" eb="1">
      <t>トク</t>
    </rPh>
    <rPh sb="2" eb="4">
      <t>ボウサイ</t>
    </rPh>
    <rPh sb="4" eb="5">
      <t>セイ</t>
    </rPh>
    <rPh sb="6" eb="8">
      <t>コウジョウ</t>
    </rPh>
    <rPh sb="9" eb="11">
      <t>キッキン</t>
    </rPh>
    <rPh sb="12" eb="14">
      <t>カダイ</t>
    </rPh>
    <rPh sb="21" eb="24">
      <t>ユウセンド</t>
    </rPh>
    <rPh sb="25" eb="26">
      <t>タカ</t>
    </rPh>
    <rPh sb="27" eb="29">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</si>
</sst>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175543</xdr:colOff>
      <xdr:row>765</xdr:row>
      <xdr:rowOff>81643</xdr:rowOff>
    </xdr:from>
    <xdr:to>
      <xdr:col>32</xdr:col>
      <xdr:colOff>181054</xdr:colOff>
      <xdr:row>767</xdr:row>
      <xdr:rowOff>87732</xdr:rowOff>
    </xdr:to>
    <xdr:sp macro="" textlink="">
      <xdr:nvSpPr>
        <xdr:cNvPr id="2" name="テキスト ボックス 3">
          <a:extLst>
            <a:ext uri="{FF2B5EF4-FFF2-40B4-BE49-F238E27FC236}">
              <a16:creationId xmlns:a16="http://schemas.microsoft.com/office/drawing/2014/main" id="{00000000-0008-0000-0000-000002000000}"/>
            </a:ext>
          </a:extLst>
        </xdr:cNvPr>
        <xdr:cNvSpPr txBox="1"/>
      </xdr:nvSpPr>
      <xdr:spPr>
        <a:xfrm>
          <a:off x="4665900" y="41460964"/>
          <a:ext cx="2046583" cy="632018"/>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200">
              <a:latin typeface="+mn-ea"/>
              <a:ea typeface="+mn-ea"/>
            </a:rPr>
            <a:t>国土交通省　</a:t>
          </a:r>
          <a:endParaRPr lang="en-US" altLang="ja-JP" sz="1200">
            <a:latin typeface="+mn-ea"/>
            <a:ea typeface="+mn-ea"/>
          </a:endParaRPr>
        </a:p>
        <a:p>
          <a:pPr algn="ctr"/>
          <a:r>
            <a:rPr lang="en-US" altLang="ja-JP" sz="1200">
              <a:latin typeface="+mn-ea"/>
              <a:ea typeface="+mn-ea"/>
            </a:rPr>
            <a:t>10</a:t>
          </a:r>
          <a:r>
            <a:rPr lang="ja-JP" altLang="en-US" sz="1200">
              <a:latin typeface="+mn-ea"/>
              <a:ea typeface="+mn-ea"/>
            </a:rPr>
            <a:t>百万円</a:t>
          </a:r>
          <a:endParaRPr kumimoji="1" lang="ja-JP" altLang="en-US" sz="1200">
            <a:latin typeface="+mn-ea"/>
            <a:ea typeface="+mn-ea"/>
          </a:endParaRPr>
        </a:p>
      </xdr:txBody>
    </xdr:sp>
    <xdr:clientData/>
  </xdr:twoCellAnchor>
  <xdr:twoCellAnchor>
    <xdr:from>
      <xdr:col>19</xdr:col>
      <xdr:colOff>122559</xdr:colOff>
      <xdr:row>773</xdr:row>
      <xdr:rowOff>178432</xdr:rowOff>
    </xdr:from>
    <xdr:to>
      <xdr:col>36</xdr:col>
      <xdr:colOff>963</xdr:colOff>
      <xdr:row>774</xdr:row>
      <xdr:rowOff>284213</xdr:rowOff>
    </xdr:to>
    <xdr:sp macro="" textlink="">
      <xdr:nvSpPr>
        <xdr:cNvPr id="3" name="大かっこ 2">
          <a:extLst>
            <a:ext uri="{FF2B5EF4-FFF2-40B4-BE49-F238E27FC236}">
              <a16:creationId xmlns:a16="http://schemas.microsoft.com/office/drawing/2014/main" id="{00000000-0008-0000-0000-000004000000}"/>
            </a:ext>
          </a:extLst>
        </xdr:cNvPr>
        <xdr:cNvSpPr/>
      </xdr:nvSpPr>
      <xdr:spPr>
        <a:xfrm>
          <a:off x="4000595" y="44061468"/>
          <a:ext cx="3348225" cy="41874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ja-JP" sz="1200" kern="1200">
              <a:solidFill>
                <a:sysClr val="windowText" lastClr="000000"/>
              </a:solidFill>
              <a:effectLst/>
              <a:latin typeface="+mn-lt"/>
              <a:ea typeface="+mn-ea"/>
              <a:cs typeface="+mn-cs"/>
            </a:rPr>
            <a:t>埋設</a:t>
          </a:r>
          <a:r>
            <a:rPr kumimoji="1" lang="ja-JP" altLang="en-US" sz="1200" kern="1200">
              <a:solidFill>
                <a:sysClr val="windowText" lastClr="000000"/>
              </a:solidFill>
              <a:effectLst/>
              <a:latin typeface="+mn-lt"/>
              <a:ea typeface="+mn-ea"/>
              <a:cs typeface="+mn-cs"/>
            </a:rPr>
            <a:t>物件損傷事故防止に関する調査</a:t>
          </a:r>
          <a:endParaRPr lang="ja-JP" altLang="ja-JP" sz="1400">
            <a:solidFill>
              <a:sysClr val="windowText" lastClr="000000"/>
            </a:solidFill>
            <a:effectLst/>
          </a:endParaRPr>
        </a:p>
      </xdr:txBody>
    </xdr:sp>
    <xdr:clientData/>
  </xdr:twoCellAnchor>
  <xdr:twoCellAnchor>
    <xdr:from>
      <xdr:col>19</xdr:col>
      <xdr:colOff>95251</xdr:colOff>
      <xdr:row>771</xdr:row>
      <xdr:rowOff>139969</xdr:rowOff>
    </xdr:from>
    <xdr:to>
      <xdr:col>36</xdr:col>
      <xdr:colOff>39845</xdr:colOff>
      <xdr:row>773</xdr:row>
      <xdr:rowOff>148780</xdr:rowOff>
    </xdr:to>
    <xdr:sp macro="" textlink="">
      <xdr:nvSpPr>
        <xdr:cNvPr id="4" name="テキスト ボックス 3">
          <a:extLst>
            <a:ext uri="{FF2B5EF4-FFF2-40B4-BE49-F238E27FC236}">
              <a16:creationId xmlns:a16="http://schemas.microsoft.com/office/drawing/2014/main" id="{00000000-0008-0000-0000-000009000000}"/>
            </a:ext>
          </a:extLst>
        </xdr:cNvPr>
        <xdr:cNvSpPr txBox="1"/>
      </xdr:nvSpPr>
      <xdr:spPr>
        <a:xfrm>
          <a:off x="3973287" y="43397076"/>
          <a:ext cx="3414415" cy="634740"/>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r>
            <a:rPr lang="ja-JP" altLang="en-US" sz="1200">
              <a:latin typeface="+mn-ea"/>
              <a:ea typeface="+mn-ea"/>
            </a:rPr>
            <a:t>Ａ．民間企業等（１社）</a:t>
          </a:r>
          <a:endParaRPr lang="en-US" altLang="ja-JP" sz="1200">
            <a:latin typeface="+mn-ea"/>
            <a:ea typeface="+mn-ea"/>
          </a:endParaRPr>
        </a:p>
        <a:p>
          <a:pPr marL="0" marR="0" indent="0" algn="ctr" defTabSz="914400" rtl="0" eaLnBrk="1" fontAlgn="base" latinLnBrk="0" hangingPunct="1">
            <a:lnSpc>
              <a:spcPct val="100000"/>
            </a:lnSpc>
            <a:spcBef>
              <a:spcPct val="0"/>
            </a:spcBef>
            <a:spcAft>
              <a:spcPct val="0"/>
            </a:spcAft>
            <a:buClrTx/>
            <a:buSzTx/>
            <a:buFontTx/>
            <a:buNone/>
            <a:tabLst/>
            <a:defRPr/>
          </a:pPr>
          <a:r>
            <a:rPr lang="en-US" altLang="ja-JP" sz="1200">
              <a:latin typeface="+mn-ea"/>
              <a:ea typeface="+mn-ea"/>
            </a:rPr>
            <a:t>10</a:t>
          </a:r>
          <a:r>
            <a:rPr lang="ja-JP" altLang="en-US" sz="1200">
              <a:latin typeface="+mn-ea"/>
              <a:ea typeface="+mn-ea"/>
            </a:rPr>
            <a:t>百万円</a:t>
          </a:r>
          <a:endParaRPr kumimoji="1" lang="ja-JP" altLang="en-US" sz="1200">
            <a:latin typeface="+mn-ea"/>
            <a:ea typeface="+mn-ea"/>
          </a:endParaRPr>
        </a:p>
      </xdr:txBody>
    </xdr:sp>
    <xdr:clientData/>
  </xdr:twoCellAnchor>
  <xdr:twoCellAnchor>
    <xdr:from>
      <xdr:col>22</xdr:col>
      <xdr:colOff>166423</xdr:colOff>
      <xdr:row>770</xdr:row>
      <xdr:rowOff>191225</xdr:rowOff>
    </xdr:from>
    <xdr:to>
      <xdr:col>33</xdr:col>
      <xdr:colOff>78529</xdr:colOff>
      <xdr:row>771</xdr:row>
      <xdr:rowOff>183494</xdr:rowOff>
    </xdr:to>
    <xdr:sp macro="" textlink="">
      <xdr:nvSpPr>
        <xdr:cNvPr id="5" name="テキスト ボックス 4">
          <a:extLst>
            <a:ext uri="{FF2B5EF4-FFF2-40B4-BE49-F238E27FC236}">
              <a16:creationId xmlns:a16="http://schemas.microsoft.com/office/drawing/2014/main" id="{00000000-0008-0000-0000-00000D000000}"/>
            </a:ext>
          </a:extLst>
        </xdr:cNvPr>
        <xdr:cNvSpPr txBox="1"/>
      </xdr:nvSpPr>
      <xdr:spPr>
        <a:xfrm>
          <a:off x="4656780" y="43135368"/>
          <a:ext cx="2157285" cy="305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23</xdr:col>
      <xdr:colOff>11599</xdr:colOff>
      <xdr:row>767</xdr:row>
      <xdr:rowOff>122464</xdr:rowOff>
    </xdr:from>
    <xdr:to>
      <xdr:col>32</xdr:col>
      <xdr:colOff>101680</xdr:colOff>
      <xdr:row>768</xdr:row>
      <xdr:rowOff>147367</xdr:rowOff>
    </xdr:to>
    <xdr:sp macro="" textlink="">
      <xdr:nvSpPr>
        <xdr:cNvPr id="6" name="大かっこ 5">
          <a:extLst>
            <a:ext uri="{FF2B5EF4-FFF2-40B4-BE49-F238E27FC236}">
              <a16:creationId xmlns:a16="http://schemas.microsoft.com/office/drawing/2014/main" id="{00000000-0008-0000-0000-00000F000000}"/>
            </a:ext>
          </a:extLst>
        </xdr:cNvPr>
        <xdr:cNvSpPr/>
      </xdr:nvSpPr>
      <xdr:spPr>
        <a:xfrm>
          <a:off x="4706063" y="42127714"/>
          <a:ext cx="1927046" cy="33786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ja-JP" sz="1200" kern="1200">
              <a:solidFill>
                <a:schemeClr val="tx1"/>
              </a:solidFill>
              <a:effectLst/>
              <a:latin typeface="+mn-lt"/>
              <a:ea typeface="+mn-ea"/>
              <a:cs typeface="+mn-cs"/>
            </a:rPr>
            <a:t>調査発注・進捗管理</a:t>
          </a:r>
          <a:endParaRPr lang="ja-JP" altLang="ja-JP" sz="1400">
            <a:effectLst/>
          </a:endParaRPr>
        </a:p>
      </xdr:txBody>
    </xdr:sp>
    <xdr:clientData/>
  </xdr:twoCellAnchor>
  <xdr:twoCellAnchor>
    <xdr:from>
      <xdr:col>27</xdr:col>
      <xdr:colOff>186558</xdr:colOff>
      <xdr:row>768</xdr:row>
      <xdr:rowOff>123556</xdr:rowOff>
    </xdr:from>
    <xdr:to>
      <xdr:col>27</xdr:col>
      <xdr:colOff>186558</xdr:colOff>
      <xdr:row>770</xdr:row>
      <xdr:rowOff>222553</xdr:rowOff>
    </xdr:to>
    <xdr:cxnSp macro="">
      <xdr:nvCxnSpPr>
        <xdr:cNvPr id="7" name="直線矢印コネクタ 6">
          <a:extLst>
            <a:ext uri="{FF2B5EF4-FFF2-40B4-BE49-F238E27FC236}">
              <a16:creationId xmlns:a16="http://schemas.microsoft.com/office/drawing/2014/main" id="{00000000-0008-0000-0000-000008000000}"/>
            </a:ext>
          </a:extLst>
        </xdr:cNvPr>
        <xdr:cNvCxnSpPr/>
      </xdr:nvCxnSpPr>
      <xdr:spPr>
        <a:xfrm>
          <a:off x="5697451" y="42441770"/>
          <a:ext cx="0" cy="724926"/>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32" zoomScale="85" zoomScaleNormal="75" zoomScaleSheetLayoutView="85" zoomScalePageLayoutView="85" workbookViewId="0">
      <selection activeCell="J846" sqref="J846:O8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c r="AP2" s="965"/>
      <c r="AQ2" s="965"/>
      <c r="AR2" s="78" t="str">
        <f>IF(OR(AO2="　", AO2=""), "", "-")</f>
        <v/>
      </c>
      <c r="AS2" s="966">
        <v>38</v>
      </c>
      <c r="AT2" s="966"/>
      <c r="AU2" s="966"/>
      <c r="AV2" s="51" t="str">
        <f>IF(AW2="", "", "-")</f>
        <v/>
      </c>
      <c r="AW2" s="911"/>
      <c r="AX2" s="911"/>
    </row>
    <row r="3" spans="1:50" ht="21" customHeight="1" thickBot="1" x14ac:dyDescent="0.2">
      <c r="A3" s="867" t="s">
        <v>432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587</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531</v>
      </c>
      <c r="H5" s="840"/>
      <c r="I5" s="840"/>
      <c r="J5" s="840"/>
      <c r="K5" s="840"/>
      <c r="L5" s="840"/>
      <c r="M5" s="841" t="s">
        <v>66</v>
      </c>
      <c r="N5" s="842"/>
      <c r="O5" s="842"/>
      <c r="P5" s="842"/>
      <c r="Q5" s="842"/>
      <c r="R5" s="843"/>
      <c r="S5" s="844" t="s">
        <v>425</v>
      </c>
      <c r="T5" s="840"/>
      <c r="U5" s="840"/>
      <c r="V5" s="840"/>
      <c r="W5" s="840"/>
      <c r="X5" s="845"/>
      <c r="Y5" s="698" t="s">
        <v>3</v>
      </c>
      <c r="Z5" s="546"/>
      <c r="AA5" s="546"/>
      <c r="AB5" s="546"/>
      <c r="AC5" s="546"/>
      <c r="AD5" s="547"/>
      <c r="AE5" s="699" t="s">
        <v>566</v>
      </c>
      <c r="AF5" s="699"/>
      <c r="AG5" s="699"/>
      <c r="AH5" s="699"/>
      <c r="AI5" s="699"/>
      <c r="AJ5" s="699"/>
      <c r="AK5" s="699"/>
      <c r="AL5" s="699"/>
      <c r="AM5" s="699"/>
      <c r="AN5" s="699"/>
      <c r="AO5" s="699"/>
      <c r="AP5" s="700"/>
      <c r="AQ5" s="701" t="s">
        <v>615</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568</v>
      </c>
      <c r="H7" s="502"/>
      <c r="I7" s="502"/>
      <c r="J7" s="502"/>
      <c r="K7" s="502"/>
      <c r="L7" s="502"/>
      <c r="M7" s="502"/>
      <c r="N7" s="502"/>
      <c r="O7" s="502"/>
      <c r="P7" s="502"/>
      <c r="Q7" s="502"/>
      <c r="R7" s="502"/>
      <c r="S7" s="502"/>
      <c r="T7" s="502"/>
      <c r="U7" s="502"/>
      <c r="V7" s="502"/>
      <c r="W7" s="502"/>
      <c r="X7" s="503"/>
      <c r="Y7" s="922" t="s">
        <v>396</v>
      </c>
      <c r="Z7" s="446"/>
      <c r="AA7" s="446"/>
      <c r="AB7" s="446"/>
      <c r="AC7" s="446"/>
      <c r="AD7" s="923"/>
      <c r="AE7" s="912" t="s">
        <v>569</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259</v>
      </c>
      <c r="B8" s="499"/>
      <c r="C8" s="499"/>
      <c r="D8" s="499"/>
      <c r="E8" s="499"/>
      <c r="F8" s="500"/>
      <c r="G8" s="933" t="str">
        <f>入力規則等!A27</f>
        <v>国土強靱化施策</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586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621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6" t="s">
        <v>24</v>
      </c>
      <c r="B12" s="977"/>
      <c r="C12" s="977"/>
      <c r="D12" s="977"/>
      <c r="E12" s="977"/>
      <c r="F12" s="978"/>
      <c r="G12" s="760"/>
      <c r="H12" s="761"/>
      <c r="I12" s="761"/>
      <c r="J12" s="761"/>
      <c r="K12" s="761"/>
      <c r="L12" s="761"/>
      <c r="M12" s="761"/>
      <c r="N12" s="761"/>
      <c r="O12" s="761"/>
      <c r="P12" s="418" t="s">
        <v>399</v>
      </c>
      <c r="Q12" s="419"/>
      <c r="R12" s="419"/>
      <c r="S12" s="419"/>
      <c r="T12" s="419"/>
      <c r="U12" s="419"/>
      <c r="V12" s="420"/>
      <c r="W12" s="418" t="s">
        <v>419</v>
      </c>
      <c r="X12" s="419"/>
      <c r="Y12" s="419"/>
      <c r="Z12" s="419"/>
      <c r="AA12" s="419"/>
      <c r="AB12" s="419"/>
      <c r="AC12" s="420"/>
      <c r="AD12" s="418" t="s">
        <v>426</v>
      </c>
      <c r="AE12" s="419"/>
      <c r="AF12" s="419"/>
      <c r="AG12" s="419"/>
      <c r="AH12" s="419"/>
      <c r="AI12" s="419"/>
      <c r="AJ12" s="420"/>
      <c r="AK12" s="418" t="s">
        <v>433</v>
      </c>
      <c r="AL12" s="419"/>
      <c r="AM12" s="419"/>
      <c r="AN12" s="419"/>
      <c r="AO12" s="419"/>
      <c r="AP12" s="419"/>
      <c r="AQ12" s="420"/>
      <c r="AR12" s="418" t="s">
        <v>434</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28</v>
      </c>
      <c r="Q13" s="658"/>
      <c r="R13" s="658"/>
      <c r="S13" s="658"/>
      <c r="T13" s="658"/>
      <c r="U13" s="658"/>
      <c r="V13" s="659"/>
      <c r="W13" s="657">
        <v>17</v>
      </c>
      <c r="X13" s="658"/>
      <c r="Y13" s="658"/>
      <c r="Z13" s="658"/>
      <c r="AA13" s="658"/>
      <c r="AB13" s="658"/>
      <c r="AC13" s="659"/>
      <c r="AD13" s="657">
        <v>10</v>
      </c>
      <c r="AE13" s="658"/>
      <c r="AF13" s="658"/>
      <c r="AG13" s="658"/>
      <c r="AH13" s="658"/>
      <c r="AI13" s="658"/>
      <c r="AJ13" s="659"/>
      <c r="AK13" s="657">
        <v>0</v>
      </c>
      <c r="AL13" s="658"/>
      <c r="AM13" s="658"/>
      <c r="AN13" s="658"/>
      <c r="AO13" s="658"/>
      <c r="AP13" s="658"/>
      <c r="AQ13" s="659"/>
      <c r="AR13" s="919">
        <v>0</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588</v>
      </c>
      <c r="Q14" s="658"/>
      <c r="R14" s="658"/>
      <c r="S14" s="658"/>
      <c r="T14" s="658"/>
      <c r="U14" s="658"/>
      <c r="V14" s="659"/>
      <c r="W14" s="657" t="s">
        <v>588</v>
      </c>
      <c r="X14" s="658"/>
      <c r="Y14" s="658"/>
      <c r="Z14" s="658"/>
      <c r="AA14" s="658"/>
      <c r="AB14" s="658"/>
      <c r="AC14" s="659"/>
      <c r="AD14" s="657" t="s">
        <v>588</v>
      </c>
      <c r="AE14" s="658"/>
      <c r="AF14" s="658"/>
      <c r="AG14" s="658"/>
      <c r="AH14" s="658"/>
      <c r="AI14" s="658"/>
      <c r="AJ14" s="659"/>
      <c r="AK14" s="657" t="s">
        <v>588</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589</v>
      </c>
      <c r="Q15" s="658"/>
      <c r="R15" s="658"/>
      <c r="S15" s="658"/>
      <c r="T15" s="658"/>
      <c r="U15" s="658"/>
      <c r="V15" s="659"/>
      <c r="W15" s="657" t="s">
        <v>590</v>
      </c>
      <c r="X15" s="658"/>
      <c r="Y15" s="658"/>
      <c r="Z15" s="658"/>
      <c r="AA15" s="658"/>
      <c r="AB15" s="658"/>
      <c r="AC15" s="659"/>
      <c r="AD15" s="657" t="s">
        <v>588</v>
      </c>
      <c r="AE15" s="658"/>
      <c r="AF15" s="658"/>
      <c r="AG15" s="658"/>
      <c r="AH15" s="658"/>
      <c r="AI15" s="658"/>
      <c r="AJ15" s="659"/>
      <c r="AK15" s="657" t="s">
        <v>588</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588</v>
      </c>
      <c r="Q16" s="658"/>
      <c r="R16" s="658"/>
      <c r="S16" s="658"/>
      <c r="T16" s="658"/>
      <c r="U16" s="658"/>
      <c r="V16" s="659"/>
      <c r="W16" s="657" t="s">
        <v>588</v>
      </c>
      <c r="X16" s="658"/>
      <c r="Y16" s="658"/>
      <c r="Z16" s="658"/>
      <c r="AA16" s="658"/>
      <c r="AB16" s="658"/>
      <c r="AC16" s="659"/>
      <c r="AD16" s="657" t="s">
        <v>588</v>
      </c>
      <c r="AE16" s="658"/>
      <c r="AF16" s="658"/>
      <c r="AG16" s="658"/>
      <c r="AH16" s="658"/>
      <c r="AI16" s="658"/>
      <c r="AJ16" s="659"/>
      <c r="AK16" s="657" t="s">
        <v>588</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588</v>
      </c>
      <c r="Q17" s="658"/>
      <c r="R17" s="658"/>
      <c r="S17" s="658"/>
      <c r="T17" s="658"/>
      <c r="U17" s="658"/>
      <c r="V17" s="659"/>
      <c r="W17" s="657" t="s">
        <v>591</v>
      </c>
      <c r="X17" s="658"/>
      <c r="Y17" s="658"/>
      <c r="Z17" s="658"/>
      <c r="AA17" s="658"/>
      <c r="AB17" s="658"/>
      <c r="AC17" s="659"/>
      <c r="AD17" s="657" t="s">
        <v>588</v>
      </c>
      <c r="AE17" s="658"/>
      <c r="AF17" s="658"/>
      <c r="AG17" s="658"/>
      <c r="AH17" s="658"/>
      <c r="AI17" s="658"/>
      <c r="AJ17" s="659"/>
      <c r="AK17" s="657" t="s">
        <v>588</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28</v>
      </c>
      <c r="Q18" s="879"/>
      <c r="R18" s="879"/>
      <c r="S18" s="879"/>
      <c r="T18" s="879"/>
      <c r="U18" s="879"/>
      <c r="V18" s="880"/>
      <c r="W18" s="878">
        <f>SUM(W13:AC17)</f>
        <v>17</v>
      </c>
      <c r="X18" s="879"/>
      <c r="Y18" s="879"/>
      <c r="Z18" s="879"/>
      <c r="AA18" s="879"/>
      <c r="AB18" s="879"/>
      <c r="AC18" s="880"/>
      <c r="AD18" s="878">
        <f>SUM(AD13:AJ17)</f>
        <v>10</v>
      </c>
      <c r="AE18" s="879"/>
      <c r="AF18" s="879"/>
      <c r="AG18" s="879"/>
      <c r="AH18" s="879"/>
      <c r="AI18" s="879"/>
      <c r="AJ18" s="880"/>
      <c r="AK18" s="878">
        <f>SUM(AK13:AQ17)</f>
        <v>0</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27</v>
      </c>
      <c r="Q19" s="658"/>
      <c r="R19" s="658"/>
      <c r="S19" s="658"/>
      <c r="T19" s="658"/>
      <c r="U19" s="658"/>
      <c r="V19" s="659"/>
      <c r="W19" s="657">
        <v>17</v>
      </c>
      <c r="X19" s="658"/>
      <c r="Y19" s="658"/>
      <c r="Z19" s="658"/>
      <c r="AA19" s="658"/>
      <c r="AB19" s="658"/>
      <c r="AC19" s="659"/>
      <c r="AD19" s="657">
        <v>10</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f>IF(P18=0, "-", SUM(P19)/P18)</f>
        <v>0.9642857142857143</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79"/>
      <c r="G21" s="314" t="s">
        <v>358</v>
      </c>
      <c r="H21" s="315"/>
      <c r="I21" s="315"/>
      <c r="J21" s="315"/>
      <c r="K21" s="315"/>
      <c r="L21" s="315"/>
      <c r="M21" s="315"/>
      <c r="N21" s="315"/>
      <c r="O21" s="315"/>
      <c r="P21" s="316">
        <f>IF(P19=0, "-", SUM(P19)/SUM(P13,P14))</f>
        <v>0.9642857142857143</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435</v>
      </c>
      <c r="B22" s="947"/>
      <c r="C22" s="947"/>
      <c r="D22" s="947"/>
      <c r="E22" s="947"/>
      <c r="F22" s="948"/>
      <c r="G22" s="984" t="s">
        <v>337</v>
      </c>
      <c r="H22" s="220"/>
      <c r="I22" s="220"/>
      <c r="J22" s="220"/>
      <c r="K22" s="220"/>
      <c r="L22" s="220"/>
      <c r="M22" s="220"/>
      <c r="N22" s="220"/>
      <c r="O22" s="221"/>
      <c r="P22" s="935" t="s">
        <v>436</v>
      </c>
      <c r="Q22" s="220"/>
      <c r="R22" s="220"/>
      <c r="S22" s="220"/>
      <c r="T22" s="220"/>
      <c r="U22" s="220"/>
      <c r="V22" s="221"/>
      <c r="W22" s="935" t="s">
        <v>437</v>
      </c>
      <c r="X22" s="220"/>
      <c r="Y22" s="220"/>
      <c r="Z22" s="220"/>
      <c r="AA22" s="220"/>
      <c r="AB22" s="220"/>
      <c r="AC22" s="221"/>
      <c r="AD22" s="935" t="s">
        <v>336</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c r="H23" s="986"/>
      <c r="I23" s="986"/>
      <c r="J23" s="986"/>
      <c r="K23" s="986"/>
      <c r="L23" s="986"/>
      <c r="M23" s="986"/>
      <c r="N23" s="986"/>
      <c r="O23" s="987"/>
      <c r="P23" s="919">
        <v>0</v>
      </c>
      <c r="Q23" s="920"/>
      <c r="R23" s="920"/>
      <c r="S23" s="920"/>
      <c r="T23" s="920"/>
      <c r="U23" s="920"/>
      <c r="V23" s="936"/>
      <c r="W23" s="919">
        <v>0</v>
      </c>
      <c r="X23" s="920"/>
      <c r="Y23" s="920"/>
      <c r="Z23" s="920"/>
      <c r="AA23" s="920"/>
      <c r="AB23" s="920"/>
      <c r="AC23" s="936"/>
      <c r="AD23" s="956" t="s">
        <v>620</v>
      </c>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customHeight="1" x14ac:dyDescent="0.15">
      <c r="A24" s="949"/>
      <c r="B24" s="950"/>
      <c r="C24" s="950"/>
      <c r="D24" s="950"/>
      <c r="E24" s="950"/>
      <c r="F24" s="951"/>
      <c r="G24" s="937"/>
      <c r="H24" s="938"/>
      <c r="I24" s="938"/>
      <c r="J24" s="938"/>
      <c r="K24" s="938"/>
      <c r="L24" s="938"/>
      <c r="M24" s="938"/>
      <c r="N24" s="938"/>
      <c r="O24" s="939"/>
      <c r="P24" s="657"/>
      <c r="Q24" s="658"/>
      <c r="R24" s="658"/>
      <c r="S24" s="658"/>
      <c r="T24" s="658"/>
      <c r="U24" s="658"/>
      <c r="V24" s="659"/>
      <c r="W24" s="657"/>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customHeight="1" x14ac:dyDescent="0.15">
      <c r="A25" s="949"/>
      <c r="B25" s="950"/>
      <c r="C25" s="950"/>
      <c r="D25" s="950"/>
      <c r="E25" s="950"/>
      <c r="F25" s="951"/>
      <c r="G25" s="937"/>
      <c r="H25" s="938"/>
      <c r="I25" s="938"/>
      <c r="J25" s="938"/>
      <c r="K25" s="938"/>
      <c r="L25" s="938"/>
      <c r="M25" s="938"/>
      <c r="N25" s="938"/>
      <c r="O25" s="939"/>
      <c r="P25" s="657"/>
      <c r="Q25" s="658"/>
      <c r="R25" s="658"/>
      <c r="S25" s="658"/>
      <c r="T25" s="658"/>
      <c r="U25" s="658"/>
      <c r="V25" s="659"/>
      <c r="W25" s="657"/>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customHeight="1" x14ac:dyDescent="0.15">
      <c r="A26" s="949"/>
      <c r="B26" s="950"/>
      <c r="C26" s="950"/>
      <c r="D26" s="950"/>
      <c r="E26" s="950"/>
      <c r="F26" s="951"/>
      <c r="G26" s="937"/>
      <c r="H26" s="938"/>
      <c r="I26" s="938"/>
      <c r="J26" s="938"/>
      <c r="K26" s="938"/>
      <c r="L26" s="938"/>
      <c r="M26" s="938"/>
      <c r="N26" s="938"/>
      <c r="O26" s="939"/>
      <c r="P26" s="657"/>
      <c r="Q26" s="658"/>
      <c r="R26" s="658"/>
      <c r="S26" s="658"/>
      <c r="T26" s="658"/>
      <c r="U26" s="658"/>
      <c r="V26" s="659"/>
      <c r="W26" s="657"/>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customHeight="1" x14ac:dyDescent="0.15">
      <c r="A27" s="949"/>
      <c r="B27" s="950"/>
      <c r="C27" s="950"/>
      <c r="D27" s="950"/>
      <c r="E27" s="950"/>
      <c r="F27" s="951"/>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customHeight="1" x14ac:dyDescent="0.15">
      <c r="A28" s="949"/>
      <c r="B28" s="950"/>
      <c r="C28" s="950"/>
      <c r="D28" s="950"/>
      <c r="E28" s="950"/>
      <c r="F28" s="951"/>
      <c r="G28" s="940" t="s">
        <v>341</v>
      </c>
      <c r="H28" s="941"/>
      <c r="I28" s="941"/>
      <c r="J28" s="941"/>
      <c r="K28" s="941"/>
      <c r="L28" s="941"/>
      <c r="M28" s="941"/>
      <c r="N28" s="941"/>
      <c r="O28" s="942"/>
      <c r="P28" s="878">
        <f>P29-SUM(P23:P27)</f>
        <v>0</v>
      </c>
      <c r="Q28" s="879"/>
      <c r="R28" s="879"/>
      <c r="S28" s="879"/>
      <c r="T28" s="879"/>
      <c r="U28" s="879"/>
      <c r="V28" s="880"/>
      <c r="W28" s="878">
        <f>W29-SUM(W23:W27)</f>
        <v>0</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338</v>
      </c>
      <c r="H29" s="944"/>
      <c r="I29" s="944"/>
      <c r="J29" s="944"/>
      <c r="K29" s="944"/>
      <c r="L29" s="944"/>
      <c r="M29" s="944"/>
      <c r="N29" s="944"/>
      <c r="O29" s="945"/>
      <c r="P29" s="657">
        <f>AK13</f>
        <v>0</v>
      </c>
      <c r="Q29" s="658"/>
      <c r="R29" s="658"/>
      <c r="S29" s="658"/>
      <c r="T29" s="658"/>
      <c r="U29" s="658"/>
      <c r="V29" s="659"/>
      <c r="W29" s="967">
        <f>AR13</f>
        <v>0</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353</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399</v>
      </c>
      <c r="AF30" s="859"/>
      <c r="AG30" s="859"/>
      <c r="AH30" s="860"/>
      <c r="AI30" s="858" t="s">
        <v>421</v>
      </c>
      <c r="AJ30" s="859"/>
      <c r="AK30" s="859"/>
      <c r="AL30" s="860"/>
      <c r="AM30" s="915" t="s">
        <v>426</v>
      </c>
      <c r="AN30" s="915"/>
      <c r="AO30" s="915"/>
      <c r="AP30" s="858"/>
      <c r="AQ30" s="767" t="s">
        <v>235</v>
      </c>
      <c r="AR30" s="768"/>
      <c r="AS30" s="768"/>
      <c r="AT30" s="769"/>
      <c r="AU30" s="774" t="s">
        <v>134</v>
      </c>
      <c r="AV30" s="774"/>
      <c r="AW30" s="774"/>
      <c r="AX30" s="91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575</v>
      </c>
      <c r="AR31" s="199"/>
      <c r="AS31" s="132" t="s">
        <v>236</v>
      </c>
      <c r="AT31" s="133"/>
      <c r="AU31" s="198">
        <v>2</v>
      </c>
      <c r="AV31" s="198"/>
      <c r="AW31" s="398" t="s">
        <v>181</v>
      </c>
      <c r="AX31" s="399"/>
    </row>
    <row r="32" spans="1:50" ht="33.75" customHeight="1" x14ac:dyDescent="0.15">
      <c r="A32" s="403"/>
      <c r="B32" s="401"/>
      <c r="C32" s="401"/>
      <c r="D32" s="401"/>
      <c r="E32" s="401"/>
      <c r="F32" s="402"/>
      <c r="G32" s="564" t="s">
        <v>571</v>
      </c>
      <c r="H32" s="565"/>
      <c r="I32" s="565"/>
      <c r="J32" s="565"/>
      <c r="K32" s="565"/>
      <c r="L32" s="565"/>
      <c r="M32" s="565"/>
      <c r="N32" s="565"/>
      <c r="O32" s="566"/>
      <c r="P32" s="104" t="s">
        <v>570</v>
      </c>
      <c r="Q32" s="104"/>
      <c r="R32" s="104"/>
      <c r="S32" s="104"/>
      <c r="T32" s="104"/>
      <c r="U32" s="104"/>
      <c r="V32" s="104"/>
      <c r="W32" s="104"/>
      <c r="X32" s="105"/>
      <c r="Y32" s="474" t="s">
        <v>12</v>
      </c>
      <c r="Z32" s="534"/>
      <c r="AA32" s="535"/>
      <c r="AB32" s="464" t="s">
        <v>572</v>
      </c>
      <c r="AC32" s="464"/>
      <c r="AD32" s="464"/>
      <c r="AE32" s="216">
        <v>16.899999999999999</v>
      </c>
      <c r="AF32" s="217"/>
      <c r="AG32" s="217"/>
      <c r="AH32" s="217"/>
      <c r="AI32" s="216">
        <v>17.399999999999999</v>
      </c>
      <c r="AJ32" s="217"/>
      <c r="AK32" s="217"/>
      <c r="AL32" s="217"/>
      <c r="AM32" s="216">
        <v>17.7</v>
      </c>
      <c r="AN32" s="217"/>
      <c r="AO32" s="217"/>
      <c r="AP32" s="217"/>
      <c r="AQ32" s="340" t="s">
        <v>575</v>
      </c>
      <c r="AR32" s="206"/>
      <c r="AS32" s="206"/>
      <c r="AT32" s="341"/>
      <c r="AU32" s="217" t="s">
        <v>575</v>
      </c>
      <c r="AV32" s="217"/>
      <c r="AW32" s="217"/>
      <c r="AX32" s="219"/>
    </row>
    <row r="33" spans="1:50" ht="33.7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464" t="s">
        <v>572</v>
      </c>
      <c r="AC33" s="464"/>
      <c r="AD33" s="464"/>
      <c r="AE33" s="216" t="s">
        <v>574</v>
      </c>
      <c r="AF33" s="217"/>
      <c r="AG33" s="217"/>
      <c r="AH33" s="217"/>
      <c r="AI33" s="216" t="s">
        <v>575</v>
      </c>
      <c r="AJ33" s="217"/>
      <c r="AK33" s="217"/>
      <c r="AL33" s="218"/>
      <c r="AM33" s="216" t="s">
        <v>575</v>
      </c>
      <c r="AN33" s="217"/>
      <c r="AO33" s="217"/>
      <c r="AP33" s="218"/>
      <c r="AQ33" s="340" t="s">
        <v>576</v>
      </c>
      <c r="AR33" s="206"/>
      <c r="AS33" s="206"/>
      <c r="AT33" s="341"/>
      <c r="AU33" s="217">
        <v>20</v>
      </c>
      <c r="AV33" s="217"/>
      <c r="AW33" s="217"/>
      <c r="AX33" s="219"/>
    </row>
    <row r="34" spans="1:50" ht="33.7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v>85</v>
      </c>
      <c r="AF34" s="217"/>
      <c r="AG34" s="217"/>
      <c r="AH34" s="217"/>
      <c r="AI34" s="216">
        <v>87</v>
      </c>
      <c r="AJ34" s="217"/>
      <c r="AK34" s="217"/>
      <c r="AL34" s="217"/>
      <c r="AM34" s="216">
        <v>89</v>
      </c>
      <c r="AN34" s="217"/>
      <c r="AO34" s="217"/>
      <c r="AP34" s="217"/>
      <c r="AQ34" s="340" t="s">
        <v>575</v>
      </c>
      <c r="AR34" s="206"/>
      <c r="AS34" s="206"/>
      <c r="AT34" s="341"/>
      <c r="AU34" s="217" t="s">
        <v>575</v>
      </c>
      <c r="AV34" s="217"/>
      <c r="AW34" s="217"/>
      <c r="AX34" s="219"/>
    </row>
    <row r="35" spans="1:50" ht="23.25" customHeight="1" x14ac:dyDescent="0.15">
      <c r="A35" s="224" t="s">
        <v>386</v>
      </c>
      <c r="B35" s="225"/>
      <c r="C35" s="225"/>
      <c r="D35" s="225"/>
      <c r="E35" s="225"/>
      <c r="F35" s="226"/>
      <c r="G35" s="230" t="s">
        <v>592</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353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399</v>
      </c>
      <c r="AF37" s="243"/>
      <c r="AG37" s="243"/>
      <c r="AH37" s="244"/>
      <c r="AI37" s="242" t="s">
        <v>397</v>
      </c>
      <c r="AJ37" s="243"/>
      <c r="AK37" s="243"/>
      <c r="AL37" s="244"/>
      <c r="AM37" s="248" t="s">
        <v>426</v>
      </c>
      <c r="AN37" s="248"/>
      <c r="AO37" s="248"/>
      <c r="AP37" s="248"/>
      <c r="AQ37" s="150" t="s">
        <v>235</v>
      </c>
      <c r="AR37" s="151"/>
      <c r="AS37" s="151"/>
      <c r="AT37" s="152"/>
      <c r="AU37" s="414" t="s">
        <v>134</v>
      </c>
      <c r="AV37" s="414"/>
      <c r="AW37" s="414"/>
      <c r="AX37" s="910"/>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399</v>
      </c>
      <c r="AF44" s="243"/>
      <c r="AG44" s="243"/>
      <c r="AH44" s="244"/>
      <c r="AI44" s="242" t="s">
        <v>397</v>
      </c>
      <c r="AJ44" s="243"/>
      <c r="AK44" s="243"/>
      <c r="AL44" s="244"/>
      <c r="AM44" s="248" t="s">
        <v>426</v>
      </c>
      <c r="AN44" s="248"/>
      <c r="AO44" s="248"/>
      <c r="AP44" s="248"/>
      <c r="AQ44" s="150" t="s">
        <v>235</v>
      </c>
      <c r="AR44" s="151"/>
      <c r="AS44" s="151"/>
      <c r="AT44" s="152"/>
      <c r="AU44" s="414" t="s">
        <v>134</v>
      </c>
      <c r="AV44" s="414"/>
      <c r="AW44" s="414"/>
      <c r="AX44" s="910"/>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399</v>
      </c>
      <c r="AF51" s="243"/>
      <c r="AG51" s="243"/>
      <c r="AH51" s="244"/>
      <c r="AI51" s="242" t="s">
        <v>397</v>
      </c>
      <c r="AJ51" s="243"/>
      <c r="AK51" s="243"/>
      <c r="AL51" s="244"/>
      <c r="AM51" s="248" t="s">
        <v>426</v>
      </c>
      <c r="AN51" s="248"/>
      <c r="AO51" s="248"/>
      <c r="AP51" s="248"/>
      <c r="AQ51" s="150" t="s">
        <v>235</v>
      </c>
      <c r="AR51" s="151"/>
      <c r="AS51" s="151"/>
      <c r="AT51" s="152"/>
      <c r="AU51" s="924" t="s">
        <v>134</v>
      </c>
      <c r="AV51" s="924"/>
      <c r="AW51" s="924"/>
      <c r="AX51" s="925"/>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399</v>
      </c>
      <c r="AF58" s="243"/>
      <c r="AG58" s="243"/>
      <c r="AH58" s="244"/>
      <c r="AI58" s="242" t="s">
        <v>397</v>
      </c>
      <c r="AJ58" s="243"/>
      <c r="AK58" s="243"/>
      <c r="AL58" s="244"/>
      <c r="AM58" s="248" t="s">
        <v>426</v>
      </c>
      <c r="AN58" s="248"/>
      <c r="AO58" s="248"/>
      <c r="AP58" s="248"/>
      <c r="AQ58" s="150" t="s">
        <v>235</v>
      </c>
      <c r="AR58" s="151"/>
      <c r="AS58" s="151"/>
      <c r="AT58" s="152"/>
      <c r="AU58" s="924" t="s">
        <v>134</v>
      </c>
      <c r="AV58" s="924"/>
      <c r="AW58" s="924"/>
      <c r="AX58" s="925"/>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399</v>
      </c>
      <c r="AF65" s="243"/>
      <c r="AG65" s="243"/>
      <c r="AH65" s="244"/>
      <c r="AI65" s="242" t="s">
        <v>397</v>
      </c>
      <c r="AJ65" s="243"/>
      <c r="AK65" s="243"/>
      <c r="AL65" s="244"/>
      <c r="AM65" s="248" t="s">
        <v>426</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399</v>
      </c>
      <c r="AF73" s="243"/>
      <c r="AG73" s="243"/>
      <c r="AH73" s="244"/>
      <c r="AI73" s="242" t="s">
        <v>397</v>
      </c>
      <c r="AJ73" s="243"/>
      <c r="AK73" s="243"/>
      <c r="AL73" s="244"/>
      <c r="AM73" s="248" t="s">
        <v>426</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389</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0"/>
    </row>
    <row r="80" spans="1:50" ht="18.75" hidden="1" customHeight="1" x14ac:dyDescent="0.15">
      <c r="A80" s="864"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438</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399</v>
      </c>
      <c r="AF85" s="243"/>
      <c r="AG85" s="243"/>
      <c r="AH85" s="244"/>
      <c r="AI85" s="242" t="s">
        <v>397</v>
      </c>
      <c r="AJ85" s="243"/>
      <c r="AK85" s="243"/>
      <c r="AL85" s="244"/>
      <c r="AM85" s="248" t="s">
        <v>426</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5"/>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399</v>
      </c>
      <c r="AF90" s="243"/>
      <c r="AG90" s="243"/>
      <c r="AH90" s="244"/>
      <c r="AI90" s="242" t="s">
        <v>397</v>
      </c>
      <c r="AJ90" s="243"/>
      <c r="AK90" s="243"/>
      <c r="AL90" s="244"/>
      <c r="AM90" s="248" t="s">
        <v>426</v>
      </c>
      <c r="AN90" s="248"/>
      <c r="AO90" s="248"/>
      <c r="AP90" s="248"/>
      <c r="AQ90" s="158" t="s">
        <v>235</v>
      </c>
      <c r="AR90" s="129"/>
      <c r="AS90" s="129"/>
      <c r="AT90" s="130"/>
      <c r="AU90" s="536" t="s">
        <v>134</v>
      </c>
      <c r="AV90" s="536"/>
      <c r="AW90" s="536"/>
      <c r="AX90" s="537"/>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399</v>
      </c>
      <c r="AF95" s="243"/>
      <c r="AG95" s="243"/>
      <c r="AH95" s="244"/>
      <c r="AI95" s="242" t="s">
        <v>397</v>
      </c>
      <c r="AJ95" s="243"/>
      <c r="AK95" s="243"/>
      <c r="AL95" s="244"/>
      <c r="AM95" s="248" t="s">
        <v>426</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399</v>
      </c>
      <c r="AF100" s="543"/>
      <c r="AG100" s="543"/>
      <c r="AH100" s="544"/>
      <c r="AI100" s="542" t="s">
        <v>419</v>
      </c>
      <c r="AJ100" s="543"/>
      <c r="AK100" s="543"/>
      <c r="AL100" s="544"/>
      <c r="AM100" s="542" t="s">
        <v>426</v>
      </c>
      <c r="AN100" s="543"/>
      <c r="AO100" s="543"/>
      <c r="AP100" s="544"/>
      <c r="AQ100" s="318" t="s">
        <v>439</v>
      </c>
      <c r="AR100" s="319"/>
      <c r="AS100" s="319"/>
      <c r="AT100" s="320"/>
      <c r="AU100" s="318" t="s">
        <v>440</v>
      </c>
      <c r="AV100" s="319"/>
      <c r="AW100" s="319"/>
      <c r="AX100" s="321"/>
    </row>
    <row r="101" spans="1:60" ht="23.25" customHeight="1" x14ac:dyDescent="0.15">
      <c r="A101" s="425"/>
      <c r="B101" s="426"/>
      <c r="C101" s="426"/>
      <c r="D101" s="426"/>
      <c r="E101" s="426"/>
      <c r="F101" s="427"/>
      <c r="G101" s="104" t="s">
        <v>614</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581</v>
      </c>
      <c r="AC101" s="464"/>
      <c r="AD101" s="464"/>
      <c r="AE101" s="216" t="s">
        <v>588</v>
      </c>
      <c r="AF101" s="217"/>
      <c r="AG101" s="217"/>
      <c r="AH101" s="218"/>
      <c r="AI101" s="216" t="s">
        <v>588</v>
      </c>
      <c r="AJ101" s="217"/>
      <c r="AK101" s="217"/>
      <c r="AL101" s="218"/>
      <c r="AM101" s="216">
        <v>1</v>
      </c>
      <c r="AN101" s="217"/>
      <c r="AO101" s="217"/>
      <c r="AP101" s="218"/>
      <c r="AQ101" s="216"/>
      <c r="AR101" s="217"/>
      <c r="AS101" s="217"/>
      <c r="AT101" s="218"/>
      <c r="AU101" s="216"/>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581</v>
      </c>
      <c r="AC102" s="464"/>
      <c r="AD102" s="464"/>
      <c r="AE102" s="421" t="s">
        <v>588</v>
      </c>
      <c r="AF102" s="421"/>
      <c r="AG102" s="421"/>
      <c r="AH102" s="421"/>
      <c r="AI102" s="421" t="s">
        <v>588</v>
      </c>
      <c r="AJ102" s="421"/>
      <c r="AK102" s="421"/>
      <c r="AL102" s="421"/>
      <c r="AM102" s="421">
        <v>1</v>
      </c>
      <c r="AN102" s="421"/>
      <c r="AO102" s="421"/>
      <c r="AP102" s="421"/>
      <c r="AQ102" s="271"/>
      <c r="AR102" s="272"/>
      <c r="AS102" s="272"/>
      <c r="AT102" s="317"/>
      <c r="AU102" s="271"/>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399</v>
      </c>
      <c r="AF103" s="419"/>
      <c r="AG103" s="419"/>
      <c r="AH103" s="420"/>
      <c r="AI103" s="418" t="s">
        <v>397</v>
      </c>
      <c r="AJ103" s="419"/>
      <c r="AK103" s="419"/>
      <c r="AL103" s="420"/>
      <c r="AM103" s="418" t="s">
        <v>426</v>
      </c>
      <c r="AN103" s="419"/>
      <c r="AO103" s="419"/>
      <c r="AP103" s="420"/>
      <c r="AQ103" s="282" t="s">
        <v>439</v>
      </c>
      <c r="AR103" s="283"/>
      <c r="AS103" s="283"/>
      <c r="AT103" s="322"/>
      <c r="AU103" s="282" t="s">
        <v>440</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399</v>
      </c>
      <c r="AF106" s="419"/>
      <c r="AG106" s="419"/>
      <c r="AH106" s="420"/>
      <c r="AI106" s="418" t="s">
        <v>397</v>
      </c>
      <c r="AJ106" s="419"/>
      <c r="AK106" s="419"/>
      <c r="AL106" s="420"/>
      <c r="AM106" s="418" t="s">
        <v>426</v>
      </c>
      <c r="AN106" s="419"/>
      <c r="AO106" s="419"/>
      <c r="AP106" s="420"/>
      <c r="AQ106" s="282" t="s">
        <v>439</v>
      </c>
      <c r="AR106" s="283"/>
      <c r="AS106" s="283"/>
      <c r="AT106" s="322"/>
      <c r="AU106" s="282" t="s">
        <v>440</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399</v>
      </c>
      <c r="AF109" s="419"/>
      <c r="AG109" s="419"/>
      <c r="AH109" s="420"/>
      <c r="AI109" s="418" t="s">
        <v>397</v>
      </c>
      <c r="AJ109" s="419"/>
      <c r="AK109" s="419"/>
      <c r="AL109" s="420"/>
      <c r="AM109" s="418" t="s">
        <v>426</v>
      </c>
      <c r="AN109" s="419"/>
      <c r="AO109" s="419"/>
      <c r="AP109" s="420"/>
      <c r="AQ109" s="282" t="s">
        <v>439</v>
      </c>
      <c r="AR109" s="283"/>
      <c r="AS109" s="283"/>
      <c r="AT109" s="322"/>
      <c r="AU109" s="282" t="s">
        <v>440</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399</v>
      </c>
      <c r="AF112" s="419"/>
      <c r="AG112" s="419"/>
      <c r="AH112" s="420"/>
      <c r="AI112" s="418" t="s">
        <v>397</v>
      </c>
      <c r="AJ112" s="419"/>
      <c r="AK112" s="419"/>
      <c r="AL112" s="420"/>
      <c r="AM112" s="418" t="s">
        <v>426</v>
      </c>
      <c r="AN112" s="419"/>
      <c r="AO112" s="419"/>
      <c r="AP112" s="420"/>
      <c r="AQ112" s="282" t="s">
        <v>439</v>
      </c>
      <c r="AR112" s="283"/>
      <c r="AS112" s="283"/>
      <c r="AT112" s="322"/>
      <c r="AU112" s="282" t="s">
        <v>440</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399</v>
      </c>
      <c r="AF115" s="419"/>
      <c r="AG115" s="419"/>
      <c r="AH115" s="420"/>
      <c r="AI115" s="418" t="s">
        <v>397</v>
      </c>
      <c r="AJ115" s="419"/>
      <c r="AK115" s="419"/>
      <c r="AL115" s="420"/>
      <c r="AM115" s="418" t="s">
        <v>426</v>
      </c>
      <c r="AN115" s="419"/>
      <c r="AO115" s="419"/>
      <c r="AP115" s="420"/>
      <c r="AQ115" s="591" t="s">
        <v>441</v>
      </c>
      <c r="AR115" s="592"/>
      <c r="AS115" s="592"/>
      <c r="AT115" s="592"/>
      <c r="AU115" s="592"/>
      <c r="AV115" s="592"/>
      <c r="AW115" s="592"/>
      <c r="AX115" s="593"/>
    </row>
    <row r="116" spans="1:50" ht="23.25" customHeight="1" x14ac:dyDescent="0.15">
      <c r="A116" s="442"/>
      <c r="B116" s="443"/>
      <c r="C116" s="443"/>
      <c r="D116" s="443"/>
      <c r="E116" s="443"/>
      <c r="F116" s="444"/>
      <c r="G116" s="393" t="s">
        <v>393</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588</v>
      </c>
      <c r="AC116" s="466"/>
      <c r="AD116" s="467"/>
      <c r="AE116" s="421" t="s">
        <v>588</v>
      </c>
      <c r="AF116" s="421"/>
      <c r="AG116" s="421"/>
      <c r="AH116" s="421"/>
      <c r="AI116" s="421" t="s">
        <v>588</v>
      </c>
      <c r="AJ116" s="421"/>
      <c r="AK116" s="421"/>
      <c r="AL116" s="421"/>
      <c r="AM116" s="421" t="s">
        <v>588</v>
      </c>
      <c r="AN116" s="421"/>
      <c r="AO116" s="421"/>
      <c r="AP116" s="421"/>
      <c r="AQ116" s="216"/>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362</v>
      </c>
      <c r="AC117" s="476"/>
      <c r="AD117" s="477"/>
      <c r="AE117" s="554" t="s">
        <v>593</v>
      </c>
      <c r="AF117" s="554"/>
      <c r="AG117" s="554"/>
      <c r="AH117" s="554"/>
      <c r="AI117" s="554" t="s">
        <v>588</v>
      </c>
      <c r="AJ117" s="554"/>
      <c r="AK117" s="554"/>
      <c r="AL117" s="554"/>
      <c r="AM117" s="554" t="s">
        <v>594</v>
      </c>
      <c r="AN117" s="554"/>
      <c r="AO117" s="554"/>
      <c r="AP117" s="554"/>
      <c r="AQ117" s="554"/>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399</v>
      </c>
      <c r="AF118" s="419"/>
      <c r="AG118" s="419"/>
      <c r="AH118" s="420"/>
      <c r="AI118" s="418" t="s">
        <v>397</v>
      </c>
      <c r="AJ118" s="419"/>
      <c r="AK118" s="419"/>
      <c r="AL118" s="420"/>
      <c r="AM118" s="418" t="s">
        <v>426</v>
      </c>
      <c r="AN118" s="419"/>
      <c r="AO118" s="419"/>
      <c r="AP118" s="420"/>
      <c r="AQ118" s="591" t="s">
        <v>441</v>
      </c>
      <c r="AR118" s="592"/>
      <c r="AS118" s="592"/>
      <c r="AT118" s="592"/>
      <c r="AU118" s="592"/>
      <c r="AV118" s="592"/>
      <c r="AW118" s="592"/>
      <c r="AX118" s="593"/>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399</v>
      </c>
      <c r="AF121" s="419"/>
      <c r="AG121" s="419"/>
      <c r="AH121" s="420"/>
      <c r="AI121" s="418" t="s">
        <v>397</v>
      </c>
      <c r="AJ121" s="419"/>
      <c r="AK121" s="419"/>
      <c r="AL121" s="420"/>
      <c r="AM121" s="418" t="s">
        <v>426</v>
      </c>
      <c r="AN121" s="419"/>
      <c r="AO121" s="419"/>
      <c r="AP121" s="420"/>
      <c r="AQ121" s="591" t="s">
        <v>441</v>
      </c>
      <c r="AR121" s="592"/>
      <c r="AS121" s="592"/>
      <c r="AT121" s="592"/>
      <c r="AU121" s="592"/>
      <c r="AV121" s="592"/>
      <c r="AW121" s="592"/>
      <c r="AX121" s="593"/>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399</v>
      </c>
      <c r="AF124" s="419"/>
      <c r="AG124" s="419"/>
      <c r="AH124" s="420"/>
      <c r="AI124" s="418" t="s">
        <v>397</v>
      </c>
      <c r="AJ124" s="419"/>
      <c r="AK124" s="419"/>
      <c r="AL124" s="420"/>
      <c r="AM124" s="418" t="s">
        <v>426</v>
      </c>
      <c r="AN124" s="419"/>
      <c r="AO124" s="419"/>
      <c r="AP124" s="420"/>
      <c r="AQ124" s="591" t="s">
        <v>441</v>
      </c>
      <c r="AR124" s="592"/>
      <c r="AS124" s="592"/>
      <c r="AT124" s="592"/>
      <c r="AU124" s="592"/>
      <c r="AV124" s="592"/>
      <c r="AW124" s="592"/>
      <c r="AX124" s="593"/>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399</v>
      </c>
      <c r="AF127" s="419"/>
      <c r="AG127" s="419"/>
      <c r="AH127" s="420"/>
      <c r="AI127" s="418" t="s">
        <v>397</v>
      </c>
      <c r="AJ127" s="419"/>
      <c r="AK127" s="419"/>
      <c r="AL127" s="420"/>
      <c r="AM127" s="418" t="s">
        <v>426</v>
      </c>
      <c r="AN127" s="419"/>
      <c r="AO127" s="419"/>
      <c r="AP127" s="420"/>
      <c r="AQ127" s="591" t="s">
        <v>441</v>
      </c>
      <c r="AR127" s="592"/>
      <c r="AS127" s="592"/>
      <c r="AT127" s="592"/>
      <c r="AU127" s="592"/>
      <c r="AV127" s="592"/>
      <c r="AW127" s="592"/>
      <c r="AX127" s="593"/>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414</v>
      </c>
      <c r="B130" s="184"/>
      <c r="C130" s="183" t="s">
        <v>239</v>
      </c>
      <c r="D130" s="184"/>
      <c r="E130" s="168" t="s">
        <v>268</v>
      </c>
      <c r="F130" s="169"/>
      <c r="G130" s="170" t="s">
        <v>577</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578</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399</v>
      </c>
      <c r="AF132" s="154"/>
      <c r="AG132" s="154"/>
      <c r="AH132" s="154"/>
      <c r="AI132" s="154" t="s">
        <v>419</v>
      </c>
      <c r="AJ132" s="154"/>
      <c r="AK132" s="154"/>
      <c r="AL132" s="154"/>
      <c r="AM132" s="154" t="s">
        <v>426</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575</v>
      </c>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579</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580</v>
      </c>
      <c r="AC134" s="204"/>
      <c r="AD134" s="204"/>
      <c r="AE134" s="205">
        <v>16.899999999999999</v>
      </c>
      <c r="AF134" s="206"/>
      <c r="AG134" s="206"/>
      <c r="AH134" s="206"/>
      <c r="AI134" s="205">
        <v>17.399999999999999</v>
      </c>
      <c r="AJ134" s="206"/>
      <c r="AK134" s="206"/>
      <c r="AL134" s="206"/>
      <c r="AM134" s="205">
        <v>17.7</v>
      </c>
      <c r="AN134" s="206"/>
      <c r="AO134" s="206"/>
      <c r="AP134" s="206"/>
      <c r="AQ134" s="205" t="s">
        <v>575</v>
      </c>
      <c r="AR134" s="206"/>
      <c r="AS134" s="206"/>
      <c r="AT134" s="206"/>
      <c r="AU134" s="205" t="s">
        <v>575</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572</v>
      </c>
      <c r="AC135" s="212"/>
      <c r="AD135" s="212"/>
      <c r="AE135" s="205" t="s">
        <v>575</v>
      </c>
      <c r="AF135" s="206"/>
      <c r="AG135" s="206"/>
      <c r="AH135" s="206"/>
      <c r="AI135" s="205" t="s">
        <v>575</v>
      </c>
      <c r="AJ135" s="206"/>
      <c r="AK135" s="206"/>
      <c r="AL135" s="206"/>
      <c r="AM135" s="205" t="s">
        <v>575</v>
      </c>
      <c r="AN135" s="206"/>
      <c r="AO135" s="206"/>
      <c r="AP135" s="206"/>
      <c r="AQ135" s="205" t="s">
        <v>575</v>
      </c>
      <c r="AR135" s="206"/>
      <c r="AS135" s="206"/>
      <c r="AT135" s="206"/>
      <c r="AU135" s="205">
        <v>20</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399</v>
      </c>
      <c r="AF136" s="154"/>
      <c r="AG136" s="154"/>
      <c r="AH136" s="154"/>
      <c r="AI136" s="154" t="s">
        <v>397</v>
      </c>
      <c r="AJ136" s="154"/>
      <c r="AK136" s="154"/>
      <c r="AL136" s="154"/>
      <c r="AM136" s="154" t="s">
        <v>426</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399</v>
      </c>
      <c r="AF140" s="154"/>
      <c r="AG140" s="154"/>
      <c r="AH140" s="154"/>
      <c r="AI140" s="154" t="s">
        <v>397</v>
      </c>
      <c r="AJ140" s="154"/>
      <c r="AK140" s="154"/>
      <c r="AL140" s="154"/>
      <c r="AM140" s="154" t="s">
        <v>426</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399</v>
      </c>
      <c r="AF144" s="154"/>
      <c r="AG144" s="154"/>
      <c r="AH144" s="154"/>
      <c r="AI144" s="154" t="s">
        <v>397</v>
      </c>
      <c r="AJ144" s="154"/>
      <c r="AK144" s="154"/>
      <c r="AL144" s="154"/>
      <c r="AM144" s="154" t="s">
        <v>426</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399</v>
      </c>
      <c r="AF148" s="154"/>
      <c r="AG148" s="154"/>
      <c r="AH148" s="154"/>
      <c r="AI148" s="154" t="s">
        <v>397</v>
      </c>
      <c r="AJ148" s="154"/>
      <c r="AK148" s="154"/>
      <c r="AL148" s="154"/>
      <c r="AM148" s="154" t="s">
        <v>426</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hidden="1"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x14ac:dyDescent="0.15">
      <c r="A188" s="188"/>
      <c r="B188" s="185"/>
      <c r="C188" s="179"/>
      <c r="D188" s="185"/>
      <c r="E188" s="12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hidden="1"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399</v>
      </c>
      <c r="AF192" s="154"/>
      <c r="AG192" s="154"/>
      <c r="AH192" s="154"/>
      <c r="AI192" s="154" t="s">
        <v>397</v>
      </c>
      <c r="AJ192" s="154"/>
      <c r="AK192" s="154"/>
      <c r="AL192" s="154"/>
      <c r="AM192" s="154" t="s">
        <v>426</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399</v>
      </c>
      <c r="AF196" s="154"/>
      <c r="AG196" s="154"/>
      <c r="AH196" s="154"/>
      <c r="AI196" s="154" t="s">
        <v>397</v>
      </c>
      <c r="AJ196" s="154"/>
      <c r="AK196" s="154"/>
      <c r="AL196" s="154"/>
      <c r="AM196" s="154" t="s">
        <v>426</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399</v>
      </c>
      <c r="AF200" s="154"/>
      <c r="AG200" s="154"/>
      <c r="AH200" s="154"/>
      <c r="AI200" s="154" t="s">
        <v>397</v>
      </c>
      <c r="AJ200" s="154"/>
      <c r="AK200" s="154"/>
      <c r="AL200" s="154"/>
      <c r="AM200" s="154" t="s">
        <v>426</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399</v>
      </c>
      <c r="AF204" s="154"/>
      <c r="AG204" s="154"/>
      <c r="AH204" s="154"/>
      <c r="AI204" s="154" t="s">
        <v>397</v>
      </c>
      <c r="AJ204" s="154"/>
      <c r="AK204" s="154"/>
      <c r="AL204" s="154"/>
      <c r="AM204" s="154" t="s">
        <v>426</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399</v>
      </c>
      <c r="AF208" s="154"/>
      <c r="AG208" s="154"/>
      <c r="AH208" s="154"/>
      <c r="AI208" s="154" t="s">
        <v>397</v>
      </c>
      <c r="AJ208" s="154"/>
      <c r="AK208" s="154"/>
      <c r="AL208" s="154"/>
      <c r="AM208" s="154" t="s">
        <v>426</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399</v>
      </c>
      <c r="AF252" s="154"/>
      <c r="AG252" s="154"/>
      <c r="AH252" s="154"/>
      <c r="AI252" s="154" t="s">
        <v>397</v>
      </c>
      <c r="AJ252" s="154"/>
      <c r="AK252" s="154"/>
      <c r="AL252" s="154"/>
      <c r="AM252" s="154" t="s">
        <v>426</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399</v>
      </c>
      <c r="AF256" s="154"/>
      <c r="AG256" s="154"/>
      <c r="AH256" s="154"/>
      <c r="AI256" s="154" t="s">
        <v>397</v>
      </c>
      <c r="AJ256" s="154"/>
      <c r="AK256" s="154"/>
      <c r="AL256" s="154"/>
      <c r="AM256" s="154" t="s">
        <v>426</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399</v>
      </c>
      <c r="AF260" s="154"/>
      <c r="AG260" s="154"/>
      <c r="AH260" s="154"/>
      <c r="AI260" s="154" t="s">
        <v>397</v>
      </c>
      <c r="AJ260" s="154"/>
      <c r="AK260" s="154"/>
      <c r="AL260" s="154"/>
      <c r="AM260" s="154" t="s">
        <v>426</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399</v>
      </c>
      <c r="AF264" s="154"/>
      <c r="AG264" s="154"/>
      <c r="AH264" s="154"/>
      <c r="AI264" s="154" t="s">
        <v>397</v>
      </c>
      <c r="AJ264" s="154"/>
      <c r="AK264" s="154"/>
      <c r="AL264" s="154"/>
      <c r="AM264" s="154" t="s">
        <v>426</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399</v>
      </c>
      <c r="AF268" s="154"/>
      <c r="AG268" s="154"/>
      <c r="AH268" s="154"/>
      <c r="AI268" s="154" t="s">
        <v>397</v>
      </c>
      <c r="AJ268" s="154"/>
      <c r="AK268" s="154"/>
      <c r="AL268" s="154"/>
      <c r="AM268" s="154" t="s">
        <v>426</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399</v>
      </c>
      <c r="AF312" s="154"/>
      <c r="AG312" s="154"/>
      <c r="AH312" s="154"/>
      <c r="AI312" s="154" t="s">
        <v>397</v>
      </c>
      <c r="AJ312" s="154"/>
      <c r="AK312" s="154"/>
      <c r="AL312" s="154"/>
      <c r="AM312" s="154" t="s">
        <v>426</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399</v>
      </c>
      <c r="AF316" s="154"/>
      <c r="AG316" s="154"/>
      <c r="AH316" s="154"/>
      <c r="AI316" s="154" t="s">
        <v>397</v>
      </c>
      <c r="AJ316" s="154"/>
      <c r="AK316" s="154"/>
      <c r="AL316" s="154"/>
      <c r="AM316" s="154" t="s">
        <v>426</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399</v>
      </c>
      <c r="AF320" s="154"/>
      <c r="AG320" s="154"/>
      <c r="AH320" s="154"/>
      <c r="AI320" s="154" t="s">
        <v>397</v>
      </c>
      <c r="AJ320" s="154"/>
      <c r="AK320" s="154"/>
      <c r="AL320" s="154"/>
      <c r="AM320" s="154" t="s">
        <v>426</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399</v>
      </c>
      <c r="AF324" s="154"/>
      <c r="AG324" s="154"/>
      <c r="AH324" s="154"/>
      <c r="AI324" s="154" t="s">
        <v>397</v>
      </c>
      <c r="AJ324" s="154"/>
      <c r="AK324" s="154"/>
      <c r="AL324" s="154"/>
      <c r="AM324" s="154" t="s">
        <v>426</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399</v>
      </c>
      <c r="AF328" s="154"/>
      <c r="AG328" s="154"/>
      <c r="AH328" s="154"/>
      <c r="AI328" s="154" t="s">
        <v>397</v>
      </c>
      <c r="AJ328" s="154"/>
      <c r="AK328" s="154"/>
      <c r="AL328" s="154"/>
      <c r="AM328" s="154" t="s">
        <v>426</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399</v>
      </c>
      <c r="AF372" s="154"/>
      <c r="AG372" s="154"/>
      <c r="AH372" s="154"/>
      <c r="AI372" s="154" t="s">
        <v>397</v>
      </c>
      <c r="AJ372" s="154"/>
      <c r="AK372" s="154"/>
      <c r="AL372" s="154"/>
      <c r="AM372" s="154" t="s">
        <v>426</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399</v>
      </c>
      <c r="AF376" s="154"/>
      <c r="AG376" s="154"/>
      <c r="AH376" s="154"/>
      <c r="AI376" s="154" t="s">
        <v>397</v>
      </c>
      <c r="AJ376" s="154"/>
      <c r="AK376" s="154"/>
      <c r="AL376" s="154"/>
      <c r="AM376" s="154" t="s">
        <v>426</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399</v>
      </c>
      <c r="AF380" s="154"/>
      <c r="AG380" s="154"/>
      <c r="AH380" s="154"/>
      <c r="AI380" s="154" t="s">
        <v>397</v>
      </c>
      <c r="AJ380" s="154"/>
      <c r="AK380" s="154"/>
      <c r="AL380" s="154"/>
      <c r="AM380" s="154" t="s">
        <v>426</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399</v>
      </c>
      <c r="AF384" s="154"/>
      <c r="AG384" s="154"/>
      <c r="AH384" s="154"/>
      <c r="AI384" s="154" t="s">
        <v>397</v>
      </c>
      <c r="AJ384" s="154"/>
      <c r="AK384" s="154"/>
      <c r="AL384" s="154"/>
      <c r="AM384" s="154" t="s">
        <v>426</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399</v>
      </c>
      <c r="AF388" s="154"/>
      <c r="AG388" s="154"/>
      <c r="AH388" s="154"/>
      <c r="AI388" s="154" t="s">
        <v>397</v>
      </c>
      <c r="AJ388" s="154"/>
      <c r="AK388" s="154"/>
      <c r="AL388" s="154"/>
      <c r="AM388" s="154" t="s">
        <v>426</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customHeight="1" x14ac:dyDescent="0.15">
      <c r="A428" s="188"/>
      <c r="B428" s="185"/>
      <c r="C428" s="179"/>
      <c r="D428" s="185"/>
      <c r="E428" s="124" t="s">
        <v>595</v>
      </c>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429</v>
      </c>
      <c r="D430" s="931"/>
      <c r="E430" s="173" t="s">
        <v>407</v>
      </c>
      <c r="F430" s="898"/>
      <c r="G430" s="899" t="s">
        <v>255</v>
      </c>
      <c r="H430" s="122"/>
      <c r="I430" s="122"/>
      <c r="J430" s="900" t="s">
        <v>573</v>
      </c>
      <c r="K430" s="901"/>
      <c r="L430" s="901"/>
      <c r="M430" s="901"/>
      <c r="N430" s="901"/>
      <c r="O430" s="901"/>
      <c r="P430" s="901"/>
      <c r="Q430" s="901"/>
      <c r="R430" s="901"/>
      <c r="S430" s="901"/>
      <c r="T430" s="902"/>
      <c r="U430" s="588" t="s">
        <v>575</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420</v>
      </c>
      <c r="AJ431" s="339"/>
      <c r="AK431" s="339"/>
      <c r="AL431" s="158"/>
      <c r="AM431" s="339" t="s">
        <v>433</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575</v>
      </c>
      <c r="AF432" s="199"/>
      <c r="AG432" s="132" t="s">
        <v>236</v>
      </c>
      <c r="AH432" s="133"/>
      <c r="AI432" s="155"/>
      <c r="AJ432" s="155"/>
      <c r="AK432" s="155"/>
      <c r="AL432" s="153"/>
      <c r="AM432" s="155"/>
      <c r="AN432" s="155"/>
      <c r="AO432" s="155"/>
      <c r="AP432" s="153"/>
      <c r="AQ432" s="590" t="s">
        <v>575</v>
      </c>
      <c r="AR432" s="199"/>
      <c r="AS432" s="132" t="s">
        <v>236</v>
      </c>
      <c r="AT432" s="133"/>
      <c r="AU432" s="199" t="s">
        <v>575</v>
      </c>
      <c r="AV432" s="199"/>
      <c r="AW432" s="132" t="s">
        <v>181</v>
      </c>
      <c r="AX432" s="194"/>
    </row>
    <row r="433" spans="1:50" ht="23.25" customHeight="1" x14ac:dyDescent="0.15">
      <c r="A433" s="188"/>
      <c r="B433" s="185"/>
      <c r="C433" s="179"/>
      <c r="D433" s="185"/>
      <c r="E433" s="342"/>
      <c r="F433" s="343"/>
      <c r="G433" s="103" t="s">
        <v>620</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582</v>
      </c>
      <c r="AC433" s="212"/>
      <c r="AD433" s="212"/>
      <c r="AE433" s="340" t="s">
        <v>575</v>
      </c>
      <c r="AF433" s="206"/>
      <c r="AG433" s="206"/>
      <c r="AH433" s="206"/>
      <c r="AI433" s="340" t="s">
        <v>575</v>
      </c>
      <c r="AJ433" s="206"/>
      <c r="AK433" s="206"/>
      <c r="AL433" s="206"/>
      <c r="AM433" s="340" t="s">
        <v>575</v>
      </c>
      <c r="AN433" s="206"/>
      <c r="AO433" s="206"/>
      <c r="AP433" s="206"/>
      <c r="AQ433" s="340" t="s">
        <v>575</v>
      </c>
      <c r="AR433" s="206"/>
      <c r="AS433" s="206"/>
      <c r="AT433" s="341"/>
      <c r="AU433" s="206" t="s">
        <v>575</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12" t="s">
        <v>582</v>
      </c>
      <c r="AC434" s="212"/>
      <c r="AD434" s="212"/>
      <c r="AE434" s="340" t="s">
        <v>575</v>
      </c>
      <c r="AF434" s="206"/>
      <c r="AG434" s="206"/>
      <c r="AH434" s="341"/>
      <c r="AI434" s="340" t="s">
        <v>575</v>
      </c>
      <c r="AJ434" s="206"/>
      <c r="AK434" s="206"/>
      <c r="AL434" s="341"/>
      <c r="AM434" s="340" t="s">
        <v>575</v>
      </c>
      <c r="AN434" s="206"/>
      <c r="AO434" s="206"/>
      <c r="AP434" s="341"/>
      <c r="AQ434" s="340" t="s">
        <v>575</v>
      </c>
      <c r="AR434" s="206"/>
      <c r="AS434" s="206"/>
      <c r="AT434" s="341"/>
      <c r="AU434" s="206" t="s">
        <v>576</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583</v>
      </c>
      <c r="AF435" s="206"/>
      <c r="AG435" s="206"/>
      <c r="AH435" s="341"/>
      <c r="AI435" s="340" t="s">
        <v>583</v>
      </c>
      <c r="AJ435" s="206"/>
      <c r="AK435" s="206"/>
      <c r="AL435" s="341"/>
      <c r="AM435" s="340" t="s">
        <v>583</v>
      </c>
      <c r="AN435" s="206"/>
      <c r="AO435" s="206"/>
      <c r="AP435" s="341"/>
      <c r="AQ435" s="340" t="s">
        <v>584</v>
      </c>
      <c r="AR435" s="206"/>
      <c r="AS435" s="206"/>
      <c r="AT435" s="341"/>
      <c r="AU435" s="206" t="s">
        <v>575</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420</v>
      </c>
      <c r="AJ436" s="339"/>
      <c r="AK436" s="339"/>
      <c r="AL436" s="158"/>
      <c r="AM436" s="339" t="s">
        <v>433</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420</v>
      </c>
      <c r="AJ441" s="339"/>
      <c r="AK441" s="339"/>
      <c r="AL441" s="158"/>
      <c r="AM441" s="339" t="s">
        <v>433</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420</v>
      </c>
      <c r="AJ446" s="339"/>
      <c r="AK446" s="339"/>
      <c r="AL446" s="158"/>
      <c r="AM446" s="339" t="s">
        <v>433</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420</v>
      </c>
      <c r="AJ451" s="339"/>
      <c r="AK451" s="339"/>
      <c r="AL451" s="158"/>
      <c r="AM451" s="339" t="s">
        <v>433</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420</v>
      </c>
      <c r="AJ456" s="339"/>
      <c r="AK456" s="339"/>
      <c r="AL456" s="158"/>
      <c r="AM456" s="339" t="s">
        <v>433</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620</v>
      </c>
      <c r="AF457" s="199"/>
      <c r="AG457" s="132" t="s">
        <v>236</v>
      </c>
      <c r="AH457" s="133"/>
      <c r="AI457" s="155"/>
      <c r="AJ457" s="155"/>
      <c r="AK457" s="155"/>
      <c r="AL457" s="153"/>
      <c r="AM457" s="155"/>
      <c r="AN457" s="155"/>
      <c r="AO457" s="155"/>
      <c r="AP457" s="153"/>
      <c r="AQ457" s="590" t="s">
        <v>575</v>
      </c>
      <c r="AR457" s="199"/>
      <c r="AS457" s="132" t="s">
        <v>236</v>
      </c>
      <c r="AT457" s="133"/>
      <c r="AU457" s="199" t="s">
        <v>575</v>
      </c>
      <c r="AV457" s="199"/>
      <c r="AW457" s="132" t="s">
        <v>181</v>
      </c>
      <c r="AX457" s="194"/>
    </row>
    <row r="458" spans="1:50" ht="23.25" customHeight="1" x14ac:dyDescent="0.15">
      <c r="A458" s="188"/>
      <c r="B458" s="185"/>
      <c r="C458" s="179"/>
      <c r="D458" s="185"/>
      <c r="E458" s="342"/>
      <c r="F458" s="343"/>
      <c r="G458" s="103" t="s">
        <v>620</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582</v>
      </c>
      <c r="AC458" s="212"/>
      <c r="AD458" s="212"/>
      <c r="AE458" s="340" t="s">
        <v>575</v>
      </c>
      <c r="AF458" s="206"/>
      <c r="AG458" s="206"/>
      <c r="AH458" s="206"/>
      <c r="AI458" s="340" t="s">
        <v>575</v>
      </c>
      <c r="AJ458" s="206"/>
      <c r="AK458" s="206"/>
      <c r="AL458" s="206"/>
      <c r="AM458" s="340" t="s">
        <v>575</v>
      </c>
      <c r="AN458" s="206"/>
      <c r="AO458" s="206"/>
      <c r="AP458" s="206"/>
      <c r="AQ458" s="340" t="s">
        <v>575</v>
      </c>
      <c r="AR458" s="206"/>
      <c r="AS458" s="206"/>
      <c r="AT458" s="341"/>
      <c r="AU458" s="206" t="s">
        <v>575</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12" t="s">
        <v>582</v>
      </c>
      <c r="AC459" s="212"/>
      <c r="AD459" s="212"/>
      <c r="AE459" s="340" t="s">
        <v>575</v>
      </c>
      <c r="AF459" s="206"/>
      <c r="AG459" s="206"/>
      <c r="AH459" s="341"/>
      <c r="AI459" s="340" t="s">
        <v>575</v>
      </c>
      <c r="AJ459" s="206"/>
      <c r="AK459" s="206"/>
      <c r="AL459" s="341"/>
      <c r="AM459" s="340" t="s">
        <v>575</v>
      </c>
      <c r="AN459" s="206"/>
      <c r="AO459" s="206"/>
      <c r="AP459" s="341"/>
      <c r="AQ459" s="340" t="s">
        <v>575</v>
      </c>
      <c r="AR459" s="206"/>
      <c r="AS459" s="206"/>
      <c r="AT459" s="341"/>
      <c r="AU459" s="206" t="s">
        <v>575</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575</v>
      </c>
      <c r="AF460" s="206"/>
      <c r="AG460" s="206"/>
      <c r="AH460" s="341"/>
      <c r="AI460" s="340" t="s">
        <v>575</v>
      </c>
      <c r="AJ460" s="206"/>
      <c r="AK460" s="206"/>
      <c r="AL460" s="206"/>
      <c r="AM460" s="340" t="s">
        <v>585</v>
      </c>
      <c r="AN460" s="206"/>
      <c r="AO460" s="206"/>
      <c r="AP460" s="341"/>
      <c r="AQ460" s="340" t="s">
        <v>575</v>
      </c>
      <c r="AR460" s="206"/>
      <c r="AS460" s="206"/>
      <c r="AT460" s="341"/>
      <c r="AU460" s="206" t="s">
        <v>575</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420</v>
      </c>
      <c r="AJ461" s="339"/>
      <c r="AK461" s="339"/>
      <c r="AL461" s="158"/>
      <c r="AM461" s="339" t="s">
        <v>433</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420</v>
      </c>
      <c r="AJ466" s="339"/>
      <c r="AK466" s="339"/>
      <c r="AL466" s="158"/>
      <c r="AM466" s="339" t="s">
        <v>433</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420</v>
      </c>
      <c r="AJ471" s="339"/>
      <c r="AK471" s="339"/>
      <c r="AL471" s="158"/>
      <c r="AM471" s="339" t="s">
        <v>433</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420</v>
      </c>
      <c r="AJ476" s="339"/>
      <c r="AK476" s="339"/>
      <c r="AL476" s="158"/>
      <c r="AM476" s="339" t="s">
        <v>433</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416</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411</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420</v>
      </c>
      <c r="AJ485" s="339"/>
      <c r="AK485" s="339"/>
      <c r="AL485" s="158"/>
      <c r="AM485" s="339" t="s">
        <v>433</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420</v>
      </c>
      <c r="AJ490" s="339"/>
      <c r="AK490" s="339"/>
      <c r="AL490" s="158"/>
      <c r="AM490" s="339" t="s">
        <v>433</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420</v>
      </c>
      <c r="AJ495" s="339"/>
      <c r="AK495" s="339"/>
      <c r="AL495" s="158"/>
      <c r="AM495" s="339" t="s">
        <v>433</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420</v>
      </c>
      <c r="AJ500" s="339"/>
      <c r="AK500" s="339"/>
      <c r="AL500" s="158"/>
      <c r="AM500" s="339" t="s">
        <v>433</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420</v>
      </c>
      <c r="AJ505" s="339"/>
      <c r="AK505" s="339"/>
      <c r="AL505" s="158"/>
      <c r="AM505" s="339" t="s">
        <v>433</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420</v>
      </c>
      <c r="AJ510" s="339"/>
      <c r="AK510" s="339"/>
      <c r="AL510" s="158"/>
      <c r="AM510" s="339" t="s">
        <v>433</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420</v>
      </c>
      <c r="AJ515" s="339"/>
      <c r="AK515" s="339"/>
      <c r="AL515" s="158"/>
      <c r="AM515" s="339" t="s">
        <v>433</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420</v>
      </c>
      <c r="AJ520" s="339"/>
      <c r="AK520" s="339"/>
      <c r="AL520" s="158"/>
      <c r="AM520" s="339" t="s">
        <v>433</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420</v>
      </c>
      <c r="AJ525" s="339"/>
      <c r="AK525" s="339"/>
      <c r="AL525" s="158"/>
      <c r="AM525" s="339" t="s">
        <v>433</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420</v>
      </c>
      <c r="AJ530" s="339"/>
      <c r="AK530" s="339"/>
      <c r="AL530" s="158"/>
      <c r="AM530" s="339" t="s">
        <v>433</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417</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412</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420</v>
      </c>
      <c r="AJ539" s="339"/>
      <c r="AK539" s="339"/>
      <c r="AL539" s="158"/>
      <c r="AM539" s="339" t="s">
        <v>433</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420</v>
      </c>
      <c r="AJ544" s="339"/>
      <c r="AK544" s="339"/>
      <c r="AL544" s="158"/>
      <c r="AM544" s="339" t="s">
        <v>433</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420</v>
      </c>
      <c r="AJ549" s="339"/>
      <c r="AK549" s="339"/>
      <c r="AL549" s="158"/>
      <c r="AM549" s="339" t="s">
        <v>433</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420</v>
      </c>
      <c r="AJ554" s="339"/>
      <c r="AK554" s="339"/>
      <c r="AL554" s="158"/>
      <c r="AM554" s="339" t="s">
        <v>433</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420</v>
      </c>
      <c r="AJ559" s="339"/>
      <c r="AK559" s="339"/>
      <c r="AL559" s="158"/>
      <c r="AM559" s="339" t="s">
        <v>433</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420</v>
      </c>
      <c r="AJ564" s="339"/>
      <c r="AK564" s="339"/>
      <c r="AL564" s="158"/>
      <c r="AM564" s="339" t="s">
        <v>433</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420</v>
      </c>
      <c r="AJ569" s="339"/>
      <c r="AK569" s="339"/>
      <c r="AL569" s="158"/>
      <c r="AM569" s="339" t="s">
        <v>433</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420</v>
      </c>
      <c r="AJ574" s="339"/>
      <c r="AK574" s="339"/>
      <c r="AL574" s="158"/>
      <c r="AM574" s="339" t="s">
        <v>433</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420</v>
      </c>
      <c r="AJ579" s="339"/>
      <c r="AK579" s="339"/>
      <c r="AL579" s="158"/>
      <c r="AM579" s="339" t="s">
        <v>433</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420</v>
      </c>
      <c r="AJ584" s="339"/>
      <c r="AK584" s="339"/>
      <c r="AL584" s="158"/>
      <c r="AM584" s="339" t="s">
        <v>433</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417</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411</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420</v>
      </c>
      <c r="AJ593" s="339"/>
      <c r="AK593" s="339"/>
      <c r="AL593" s="158"/>
      <c r="AM593" s="339" t="s">
        <v>433</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420</v>
      </c>
      <c r="AJ598" s="339"/>
      <c r="AK598" s="339"/>
      <c r="AL598" s="158"/>
      <c r="AM598" s="339" t="s">
        <v>433</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420</v>
      </c>
      <c r="AJ603" s="339"/>
      <c r="AK603" s="339"/>
      <c r="AL603" s="158"/>
      <c r="AM603" s="339" t="s">
        <v>433</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420</v>
      </c>
      <c r="AJ608" s="339"/>
      <c r="AK608" s="339"/>
      <c r="AL608" s="158"/>
      <c r="AM608" s="339" t="s">
        <v>433</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420</v>
      </c>
      <c r="AJ613" s="339"/>
      <c r="AK613" s="339"/>
      <c r="AL613" s="158"/>
      <c r="AM613" s="339" t="s">
        <v>433</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420</v>
      </c>
      <c r="AJ618" s="339"/>
      <c r="AK618" s="339"/>
      <c r="AL618" s="158"/>
      <c r="AM618" s="339" t="s">
        <v>433</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420</v>
      </c>
      <c r="AJ623" s="339"/>
      <c r="AK623" s="339"/>
      <c r="AL623" s="158"/>
      <c r="AM623" s="339" t="s">
        <v>433</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420</v>
      </c>
      <c r="AJ628" s="339"/>
      <c r="AK628" s="339"/>
      <c r="AL628" s="158"/>
      <c r="AM628" s="339" t="s">
        <v>433</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420</v>
      </c>
      <c r="AJ633" s="339"/>
      <c r="AK633" s="339"/>
      <c r="AL633" s="158"/>
      <c r="AM633" s="339" t="s">
        <v>433</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420</v>
      </c>
      <c r="AJ638" s="339"/>
      <c r="AK638" s="339"/>
      <c r="AL638" s="158"/>
      <c r="AM638" s="339" t="s">
        <v>433</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417</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412</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420</v>
      </c>
      <c r="AJ647" s="339"/>
      <c r="AK647" s="339"/>
      <c r="AL647" s="158"/>
      <c r="AM647" s="339" t="s">
        <v>433</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420</v>
      </c>
      <c r="AJ652" s="339"/>
      <c r="AK652" s="339"/>
      <c r="AL652" s="158"/>
      <c r="AM652" s="339" t="s">
        <v>433</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420</v>
      </c>
      <c r="AJ657" s="339"/>
      <c r="AK657" s="339"/>
      <c r="AL657" s="158"/>
      <c r="AM657" s="339" t="s">
        <v>433</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420</v>
      </c>
      <c r="AJ662" s="339"/>
      <c r="AK662" s="339"/>
      <c r="AL662" s="158"/>
      <c r="AM662" s="339" t="s">
        <v>433</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420</v>
      </c>
      <c r="AJ667" s="339"/>
      <c r="AK667" s="339"/>
      <c r="AL667" s="158"/>
      <c r="AM667" s="339" t="s">
        <v>433</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420</v>
      </c>
      <c r="AJ672" s="339"/>
      <c r="AK672" s="339"/>
      <c r="AL672" s="158"/>
      <c r="AM672" s="339" t="s">
        <v>433</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420</v>
      </c>
      <c r="AJ677" s="339"/>
      <c r="AK677" s="339"/>
      <c r="AL677" s="158"/>
      <c r="AM677" s="339" t="s">
        <v>433</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420</v>
      </c>
      <c r="AJ682" s="339"/>
      <c r="AK682" s="339"/>
      <c r="AL682" s="158"/>
      <c r="AM682" s="339" t="s">
        <v>433</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420</v>
      </c>
      <c r="AJ687" s="339"/>
      <c r="AK687" s="339"/>
      <c r="AL687" s="158"/>
      <c r="AM687" s="339" t="s">
        <v>433</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420</v>
      </c>
      <c r="AJ692" s="339"/>
      <c r="AK692" s="339"/>
      <c r="AL692" s="158"/>
      <c r="AM692" s="339" t="s">
        <v>433</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customHeight="1" x14ac:dyDescent="0.15">
      <c r="A697" s="188"/>
      <c r="B697" s="185"/>
      <c r="C697" s="179"/>
      <c r="D697" s="185"/>
      <c r="E697" s="121" t="s">
        <v>417</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x14ac:dyDescent="0.15">
      <c r="A698" s="188"/>
      <c r="B698" s="185"/>
      <c r="C698" s="179"/>
      <c r="D698" s="185"/>
      <c r="E698" s="124" t="s">
        <v>620</v>
      </c>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567</v>
      </c>
      <c r="AE702" s="346"/>
      <c r="AF702" s="346"/>
      <c r="AG702" s="385" t="s">
        <v>596</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567</v>
      </c>
      <c r="AE703" s="327"/>
      <c r="AF703" s="327"/>
      <c r="AG703" s="100" t="s">
        <v>597</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567</v>
      </c>
      <c r="AE704" s="783"/>
      <c r="AF704" s="783"/>
      <c r="AG704" s="166" t="s">
        <v>622</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567</v>
      </c>
      <c r="AE705" s="715"/>
      <c r="AF705" s="715"/>
      <c r="AG705" s="124" t="s">
        <v>598</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599</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600</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601</v>
      </c>
      <c r="AE708" s="605"/>
      <c r="AF708" s="605"/>
      <c r="AG708" s="742" t="s">
        <v>588</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567</v>
      </c>
      <c r="AE709" s="327"/>
      <c r="AF709" s="327"/>
      <c r="AG709" s="100" t="s">
        <v>602</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601</v>
      </c>
      <c r="AE710" s="327"/>
      <c r="AF710" s="327"/>
      <c r="AG710" s="100" t="s">
        <v>593</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567</v>
      </c>
      <c r="AE711" s="327"/>
      <c r="AF711" s="327"/>
      <c r="AG711" s="100" t="s">
        <v>603</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601</v>
      </c>
      <c r="AE712" s="783"/>
      <c r="AF712" s="783"/>
      <c r="AG712" s="810" t="s">
        <v>588</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601</v>
      </c>
      <c r="AE713" s="327"/>
      <c r="AF713" s="663"/>
      <c r="AG713" s="100" t="s">
        <v>593</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601</v>
      </c>
      <c r="AE714" s="808"/>
      <c r="AF714" s="809"/>
      <c r="AG714" s="736" t="s">
        <v>593</v>
      </c>
      <c r="AH714" s="737"/>
      <c r="AI714" s="737"/>
      <c r="AJ714" s="737"/>
      <c r="AK714" s="737"/>
      <c r="AL714" s="737"/>
      <c r="AM714" s="737"/>
      <c r="AN714" s="737"/>
      <c r="AO714" s="737"/>
      <c r="AP714" s="737"/>
      <c r="AQ714" s="737"/>
      <c r="AR714" s="737"/>
      <c r="AS714" s="737"/>
      <c r="AT714" s="737"/>
      <c r="AU714" s="737"/>
      <c r="AV714" s="737"/>
      <c r="AW714" s="737"/>
      <c r="AX714" s="738"/>
    </row>
    <row r="715" spans="1:50" ht="50.25" customHeight="1" x14ac:dyDescent="0.15">
      <c r="A715" s="640"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567</v>
      </c>
      <c r="AE715" s="605"/>
      <c r="AF715" s="656"/>
      <c r="AG715" s="742" t="s">
        <v>604</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601</v>
      </c>
      <c r="AE716" s="627"/>
      <c r="AF716" s="627"/>
      <c r="AG716" s="100" t="s">
        <v>612</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601</v>
      </c>
      <c r="AE717" s="327"/>
      <c r="AF717" s="327"/>
      <c r="AG717" s="100" t="s">
        <v>612</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601</v>
      </c>
      <c r="AE718" s="327"/>
      <c r="AF718" s="327"/>
      <c r="AG718" s="126" t="s">
        <v>612</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2"/>
      <c r="C726" s="815" t="s">
        <v>53</v>
      </c>
      <c r="D726" s="837"/>
      <c r="E726" s="837"/>
      <c r="F726" s="838"/>
      <c r="G726" s="577" t="s">
        <v>611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613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620</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617</v>
      </c>
      <c r="B731" s="800"/>
      <c r="C731" s="800"/>
      <c r="D731" s="800"/>
      <c r="E731" s="801"/>
      <c r="F731" s="729" t="s">
        <v>618</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388</v>
      </c>
      <c r="B733" s="674"/>
      <c r="C733" s="674"/>
      <c r="D733" s="674"/>
      <c r="E733" s="675"/>
      <c r="F733" s="637" t="s">
        <v>619</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54.75" customHeight="1" thickBot="1" x14ac:dyDescent="0.2">
      <c r="A735" s="790" t="s">
        <v>620</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410</v>
      </c>
      <c r="B737" s="209"/>
      <c r="C737" s="209"/>
      <c r="D737" s="210"/>
      <c r="E737" s="989" t="s">
        <v>620</v>
      </c>
      <c r="F737" s="989"/>
      <c r="G737" s="989"/>
      <c r="H737" s="989"/>
      <c r="I737" s="989"/>
      <c r="J737" s="989"/>
      <c r="K737" s="989"/>
      <c r="L737" s="989"/>
      <c r="M737" s="989"/>
      <c r="N737" s="365" t="s">
        <v>405</v>
      </c>
      <c r="O737" s="365"/>
      <c r="P737" s="365"/>
      <c r="Q737" s="365"/>
      <c r="R737" s="989" t="s">
        <v>620</v>
      </c>
      <c r="S737" s="989"/>
      <c r="T737" s="989"/>
      <c r="U737" s="989"/>
      <c r="V737" s="989"/>
      <c r="W737" s="989"/>
      <c r="X737" s="989"/>
      <c r="Y737" s="989"/>
      <c r="Z737" s="989"/>
      <c r="AA737" s="365" t="s">
        <v>404</v>
      </c>
      <c r="AB737" s="365"/>
      <c r="AC737" s="365"/>
      <c r="AD737" s="365"/>
      <c r="AE737" s="989" t="s">
        <v>620</v>
      </c>
      <c r="AF737" s="989"/>
      <c r="AG737" s="989"/>
      <c r="AH737" s="989"/>
      <c r="AI737" s="989"/>
      <c r="AJ737" s="989"/>
      <c r="AK737" s="989"/>
      <c r="AL737" s="989"/>
      <c r="AM737" s="989"/>
      <c r="AN737" s="365" t="s">
        <v>403</v>
      </c>
      <c r="AO737" s="365"/>
      <c r="AP737" s="365"/>
      <c r="AQ737" s="365"/>
      <c r="AR737" s="995" t="s">
        <v>620</v>
      </c>
      <c r="AS737" s="996"/>
      <c r="AT737" s="996"/>
      <c r="AU737" s="996"/>
      <c r="AV737" s="996"/>
      <c r="AW737" s="996"/>
      <c r="AX737" s="997"/>
      <c r="AY737" s="88"/>
      <c r="AZ737" s="88"/>
    </row>
    <row r="738" spans="1:52" ht="24.75" customHeight="1" x14ac:dyDescent="0.15">
      <c r="A738" s="988" t="s">
        <v>402</v>
      </c>
      <c r="B738" s="209"/>
      <c r="C738" s="209"/>
      <c r="D738" s="210"/>
      <c r="E738" s="989" t="s">
        <v>620</v>
      </c>
      <c r="F738" s="989"/>
      <c r="G738" s="989"/>
      <c r="H738" s="989"/>
      <c r="I738" s="989"/>
      <c r="J738" s="989"/>
      <c r="K738" s="989"/>
      <c r="L738" s="989"/>
      <c r="M738" s="989"/>
      <c r="N738" s="365" t="s">
        <v>401</v>
      </c>
      <c r="O738" s="365"/>
      <c r="P738" s="365"/>
      <c r="Q738" s="365"/>
      <c r="R738" s="989" t="s">
        <v>620</v>
      </c>
      <c r="S738" s="989"/>
      <c r="T738" s="989"/>
      <c r="U738" s="989"/>
      <c r="V738" s="989"/>
      <c r="W738" s="989"/>
      <c r="X738" s="989"/>
      <c r="Y738" s="989"/>
      <c r="Z738" s="989"/>
      <c r="AA738" s="365" t="s">
        <v>400</v>
      </c>
      <c r="AB738" s="365"/>
      <c r="AC738" s="365"/>
      <c r="AD738" s="365"/>
      <c r="AE738" s="989" t="s">
        <v>605</v>
      </c>
      <c r="AF738" s="989"/>
      <c r="AG738" s="989"/>
      <c r="AH738" s="989"/>
      <c r="AI738" s="989"/>
      <c r="AJ738" s="989"/>
      <c r="AK738" s="989"/>
      <c r="AL738" s="989"/>
      <c r="AM738" s="989"/>
      <c r="AN738" s="365" t="s">
        <v>399</v>
      </c>
      <c r="AO738" s="365"/>
      <c r="AP738" s="365"/>
      <c r="AQ738" s="365"/>
      <c r="AR738" s="995" t="s">
        <v>605</v>
      </c>
      <c r="AS738" s="996"/>
      <c r="AT738" s="996"/>
      <c r="AU738" s="996"/>
      <c r="AV738" s="996"/>
      <c r="AW738" s="996"/>
      <c r="AX738" s="997"/>
    </row>
    <row r="739" spans="1:52" ht="24.75" customHeight="1" x14ac:dyDescent="0.15">
      <c r="A739" s="988" t="s">
        <v>398</v>
      </c>
      <c r="B739" s="209"/>
      <c r="C739" s="209"/>
      <c r="D739" s="210"/>
      <c r="E739" s="989" t="s">
        <v>606</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422</v>
      </c>
      <c r="B740" s="971"/>
      <c r="C740" s="971"/>
      <c r="D740" s="972"/>
      <c r="E740" s="973" t="s">
        <v>587</v>
      </c>
      <c r="F740" s="974"/>
      <c r="G740" s="974"/>
      <c r="H740" s="92" t="str">
        <f>IF(E740="", "", "(")</f>
        <v>(</v>
      </c>
      <c r="I740" s="974"/>
      <c r="J740" s="974"/>
      <c r="K740" s="92" t="str">
        <f>IF(OR(I740="　", I740=""), "", "-")</f>
        <v/>
      </c>
      <c r="L740" s="975">
        <v>37</v>
      </c>
      <c r="M740" s="975"/>
      <c r="N740" s="93" t="str">
        <f>IF(O740="", "", "-")</f>
        <v/>
      </c>
      <c r="O740" s="94"/>
      <c r="P740" s="93" t="str">
        <f>IF(E740="", "", ")")</f>
        <v>)</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4" t="s">
        <v>390</v>
      </c>
      <c r="B741" s="615"/>
      <c r="C741" s="615"/>
      <c r="D741" s="615"/>
      <c r="E741" s="615"/>
      <c r="F741" s="616"/>
      <c r="G741" s="89" t="s">
        <v>423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hidden="1"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hidden="1"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hidden="1"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hidden="1"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hidden="1"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hidden="1"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hidden="1"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hidden="1"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hidden="1"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hidden="1"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392</v>
      </c>
      <c r="B780" s="629"/>
      <c r="C780" s="629"/>
      <c r="D780" s="629"/>
      <c r="E780" s="629"/>
      <c r="F780" s="630"/>
      <c r="G780" s="595" t="s">
        <v>616</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367</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15">
      <c r="A782" s="631"/>
      <c r="B782" s="632"/>
      <c r="C782" s="632"/>
      <c r="D782" s="632"/>
      <c r="E782" s="632"/>
      <c r="F782" s="633"/>
      <c r="G782" s="670" t="s">
        <v>607</v>
      </c>
      <c r="H782" s="671"/>
      <c r="I782" s="671"/>
      <c r="J782" s="671"/>
      <c r="K782" s="672"/>
      <c r="L782" s="664" t="s">
        <v>610</v>
      </c>
      <c r="M782" s="665"/>
      <c r="N782" s="665"/>
      <c r="O782" s="665"/>
      <c r="P782" s="665"/>
      <c r="Q782" s="665"/>
      <c r="R782" s="665"/>
      <c r="S782" s="665"/>
      <c r="T782" s="665"/>
      <c r="U782" s="665"/>
      <c r="V782" s="665"/>
      <c r="W782" s="665"/>
      <c r="X782" s="666"/>
      <c r="Y782" s="388">
        <v>10</v>
      </c>
      <c r="Z782" s="389"/>
      <c r="AA782" s="389"/>
      <c r="AB782" s="805"/>
      <c r="AC782" s="670"/>
      <c r="AD782" s="671"/>
      <c r="AE782" s="671"/>
      <c r="AF782" s="671"/>
      <c r="AG782" s="672"/>
      <c r="AH782" s="664"/>
      <c r="AI782" s="665"/>
      <c r="AJ782" s="665"/>
      <c r="AK782" s="665"/>
      <c r="AL782" s="665"/>
      <c r="AM782" s="665"/>
      <c r="AN782" s="665"/>
      <c r="AO782" s="665"/>
      <c r="AP782" s="665"/>
      <c r="AQ782" s="665"/>
      <c r="AR782" s="665"/>
      <c r="AS782" s="665"/>
      <c r="AT782" s="666"/>
      <c r="AU782" s="388"/>
      <c r="AV782" s="389"/>
      <c r="AW782" s="389"/>
      <c r="AX782" s="390"/>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x14ac:dyDescent="0.15">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10</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0</v>
      </c>
      <c r="AV792" s="832"/>
      <c r="AW792" s="832"/>
      <c r="AX792" s="834"/>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hidden="1"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5"/>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51" customHeight="1" x14ac:dyDescent="0.15">
      <c r="A838" s="376">
        <v>1</v>
      </c>
      <c r="B838" s="376">
        <v>1</v>
      </c>
      <c r="C838" s="361" t="s">
        <v>608</v>
      </c>
      <c r="D838" s="347"/>
      <c r="E838" s="347"/>
      <c r="F838" s="347"/>
      <c r="G838" s="347"/>
      <c r="H838" s="347"/>
      <c r="I838" s="347"/>
      <c r="J838" s="348">
        <v>2010405010335</v>
      </c>
      <c r="K838" s="349"/>
      <c r="L838" s="349"/>
      <c r="M838" s="349"/>
      <c r="N838" s="349"/>
      <c r="O838" s="349"/>
      <c r="P838" s="362" t="s">
        <v>609</v>
      </c>
      <c r="Q838" s="350"/>
      <c r="R838" s="350"/>
      <c r="S838" s="350"/>
      <c r="T838" s="350"/>
      <c r="U838" s="350"/>
      <c r="V838" s="350"/>
      <c r="W838" s="350"/>
      <c r="X838" s="350"/>
      <c r="Y838" s="351">
        <v>10</v>
      </c>
      <c r="Z838" s="352"/>
      <c r="AA838" s="352"/>
      <c r="AB838" s="353"/>
      <c r="AC838" s="363" t="s">
        <v>382</v>
      </c>
      <c r="AD838" s="371"/>
      <c r="AE838" s="371"/>
      <c r="AF838" s="371"/>
      <c r="AG838" s="371"/>
      <c r="AH838" s="372">
        <v>1</v>
      </c>
      <c r="AI838" s="373"/>
      <c r="AJ838" s="373"/>
      <c r="AK838" s="373"/>
      <c r="AL838" s="357">
        <v>99.6</v>
      </c>
      <c r="AM838" s="358"/>
      <c r="AN838" s="358"/>
      <c r="AO838" s="359"/>
      <c r="AP838" s="360" t="s">
        <v>588</v>
      </c>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77" priority="14011">
      <formula>IF(RIGHT(TEXT(P14,"0.#"),1)=".",FALSE,TRUE)</formula>
    </cfRule>
    <cfRule type="expression" dxfId="2776" priority="14012">
      <formula>IF(RIGHT(TEXT(P14,"0.#"),1)=".",TRUE,FALSE)</formula>
    </cfRule>
  </conditionalFormatting>
  <conditionalFormatting sqref="AE32">
    <cfRule type="expression" dxfId="2775" priority="14001">
      <formula>IF(RIGHT(TEXT(AE32,"0.#"),1)=".",FALSE,TRUE)</formula>
    </cfRule>
    <cfRule type="expression" dxfId="2774" priority="14002">
      <formula>IF(RIGHT(TEXT(AE32,"0.#"),1)=".",TRUE,FALSE)</formula>
    </cfRule>
  </conditionalFormatting>
  <conditionalFormatting sqref="P18:AX18">
    <cfRule type="expression" dxfId="2773" priority="13887">
      <formula>IF(RIGHT(TEXT(P18,"0.#"),1)=".",FALSE,TRUE)</formula>
    </cfRule>
    <cfRule type="expression" dxfId="2772" priority="13888">
      <formula>IF(RIGHT(TEXT(P18,"0.#"),1)=".",TRUE,FALSE)</formula>
    </cfRule>
  </conditionalFormatting>
  <conditionalFormatting sqref="Y783">
    <cfRule type="expression" dxfId="2771" priority="13883">
      <formula>IF(RIGHT(TEXT(Y783,"0.#"),1)=".",FALSE,TRUE)</formula>
    </cfRule>
    <cfRule type="expression" dxfId="2770" priority="13884">
      <formula>IF(RIGHT(TEXT(Y783,"0.#"),1)=".",TRUE,FALSE)</formula>
    </cfRule>
  </conditionalFormatting>
  <conditionalFormatting sqref="Y792">
    <cfRule type="expression" dxfId="2769" priority="13879">
      <formula>IF(RIGHT(TEXT(Y792,"0.#"),1)=".",FALSE,TRUE)</formula>
    </cfRule>
    <cfRule type="expression" dxfId="2768" priority="13880">
      <formula>IF(RIGHT(TEXT(Y792,"0.#"),1)=".",TRUE,FALSE)</formula>
    </cfRule>
  </conditionalFormatting>
  <conditionalFormatting sqref="Y823:Y830 Y821 Y810:Y817 Y808 Y797:Y804 Y795">
    <cfRule type="expression" dxfId="2767" priority="13661">
      <formula>IF(RIGHT(TEXT(Y795,"0.#"),1)=".",FALSE,TRUE)</formula>
    </cfRule>
    <cfRule type="expression" dxfId="2766" priority="13662">
      <formula>IF(RIGHT(TEXT(Y795,"0.#"),1)=".",TRUE,FALSE)</formula>
    </cfRule>
  </conditionalFormatting>
  <conditionalFormatting sqref="P16:AQ17 P15:AX15 P13:AX13">
    <cfRule type="expression" dxfId="2765" priority="13709">
      <formula>IF(RIGHT(TEXT(P13,"0.#"),1)=".",FALSE,TRUE)</formula>
    </cfRule>
    <cfRule type="expression" dxfId="2764" priority="13710">
      <formula>IF(RIGHT(TEXT(P13,"0.#"),1)=".",TRUE,FALSE)</formula>
    </cfRule>
  </conditionalFormatting>
  <conditionalFormatting sqref="P19:AJ19">
    <cfRule type="expression" dxfId="2763" priority="13707">
      <formula>IF(RIGHT(TEXT(P19,"0.#"),1)=".",FALSE,TRUE)</formula>
    </cfRule>
    <cfRule type="expression" dxfId="2762" priority="13708">
      <formula>IF(RIGHT(TEXT(P19,"0.#"),1)=".",TRUE,FALSE)</formula>
    </cfRule>
  </conditionalFormatting>
  <conditionalFormatting sqref="AE101 AQ101">
    <cfRule type="expression" dxfId="2761" priority="13699">
      <formula>IF(RIGHT(TEXT(AE101,"0.#"),1)=".",FALSE,TRUE)</formula>
    </cfRule>
    <cfRule type="expression" dxfId="2760" priority="13700">
      <formula>IF(RIGHT(TEXT(AE101,"0.#"),1)=".",TRUE,FALSE)</formula>
    </cfRule>
  </conditionalFormatting>
  <conditionalFormatting sqref="Y784:Y791 Y782">
    <cfRule type="expression" dxfId="2759" priority="13685">
      <formula>IF(RIGHT(TEXT(Y782,"0.#"),1)=".",FALSE,TRUE)</formula>
    </cfRule>
    <cfRule type="expression" dxfId="2758" priority="13686">
      <formula>IF(RIGHT(TEXT(Y782,"0.#"),1)=".",TRUE,FALSE)</formula>
    </cfRule>
  </conditionalFormatting>
  <conditionalFormatting sqref="AU783">
    <cfRule type="expression" dxfId="2757" priority="13683">
      <formula>IF(RIGHT(TEXT(AU783,"0.#"),1)=".",FALSE,TRUE)</formula>
    </cfRule>
    <cfRule type="expression" dxfId="2756" priority="13684">
      <formula>IF(RIGHT(TEXT(AU783,"0.#"),1)=".",TRUE,FALSE)</formula>
    </cfRule>
  </conditionalFormatting>
  <conditionalFormatting sqref="AU792">
    <cfRule type="expression" dxfId="2755" priority="13681">
      <formula>IF(RIGHT(TEXT(AU792,"0.#"),1)=".",FALSE,TRUE)</formula>
    </cfRule>
    <cfRule type="expression" dxfId="2754" priority="13682">
      <formula>IF(RIGHT(TEXT(AU792,"0.#"),1)=".",TRUE,FALSE)</formula>
    </cfRule>
  </conditionalFormatting>
  <conditionalFormatting sqref="AU784:AU791 AU782">
    <cfRule type="expression" dxfId="2753" priority="13679">
      <formula>IF(RIGHT(TEXT(AU782,"0.#"),1)=".",FALSE,TRUE)</formula>
    </cfRule>
    <cfRule type="expression" dxfId="2752" priority="13680">
      <formula>IF(RIGHT(TEXT(AU782,"0.#"),1)=".",TRUE,FALSE)</formula>
    </cfRule>
  </conditionalFormatting>
  <conditionalFormatting sqref="Y822 Y809 Y796">
    <cfRule type="expression" dxfId="2751" priority="13665">
      <formula>IF(RIGHT(TEXT(Y796,"0.#"),1)=".",FALSE,TRUE)</formula>
    </cfRule>
    <cfRule type="expression" dxfId="2750" priority="13666">
      <formula>IF(RIGHT(TEXT(Y796,"0.#"),1)=".",TRUE,FALSE)</formula>
    </cfRule>
  </conditionalFormatting>
  <conditionalFormatting sqref="Y831 Y818 Y805">
    <cfRule type="expression" dxfId="2749" priority="13663">
      <formula>IF(RIGHT(TEXT(Y805,"0.#"),1)=".",FALSE,TRUE)</formula>
    </cfRule>
    <cfRule type="expression" dxfId="2748" priority="13664">
      <formula>IF(RIGHT(TEXT(Y805,"0.#"),1)=".",TRUE,FALSE)</formula>
    </cfRule>
  </conditionalFormatting>
  <conditionalFormatting sqref="AU822 AU809 AU796">
    <cfRule type="expression" dxfId="2747" priority="13659">
      <formula>IF(RIGHT(TEXT(AU796,"0.#"),1)=".",FALSE,TRUE)</formula>
    </cfRule>
    <cfRule type="expression" dxfId="2746" priority="13660">
      <formula>IF(RIGHT(TEXT(AU796,"0.#"),1)=".",TRUE,FALSE)</formula>
    </cfRule>
  </conditionalFormatting>
  <conditionalFormatting sqref="AU831 AU818 AU805">
    <cfRule type="expression" dxfId="2745" priority="13657">
      <formula>IF(RIGHT(TEXT(AU805,"0.#"),1)=".",FALSE,TRUE)</formula>
    </cfRule>
    <cfRule type="expression" dxfId="2744" priority="13658">
      <formula>IF(RIGHT(TEXT(AU805,"0.#"),1)=".",TRUE,FALSE)</formula>
    </cfRule>
  </conditionalFormatting>
  <conditionalFormatting sqref="AU823:AU830 AU821 AU810:AU817 AU808 AU797:AU804 AU795">
    <cfRule type="expression" dxfId="2743" priority="13655">
      <formula>IF(RIGHT(TEXT(AU795,"0.#"),1)=".",FALSE,TRUE)</formula>
    </cfRule>
    <cfRule type="expression" dxfId="2742" priority="13656">
      <formula>IF(RIGHT(TEXT(AU795,"0.#"),1)=".",TRUE,FALSE)</formula>
    </cfRule>
  </conditionalFormatting>
  <conditionalFormatting sqref="AM87">
    <cfRule type="expression" dxfId="2741" priority="13309">
      <formula>IF(RIGHT(TEXT(AM87,"0.#"),1)=".",FALSE,TRUE)</formula>
    </cfRule>
    <cfRule type="expression" dxfId="2740" priority="13310">
      <formula>IF(RIGHT(TEXT(AM87,"0.#"),1)=".",TRUE,FALSE)</formula>
    </cfRule>
  </conditionalFormatting>
  <conditionalFormatting sqref="AE55">
    <cfRule type="expression" dxfId="2739" priority="13377">
      <formula>IF(RIGHT(TEXT(AE55,"0.#"),1)=".",FALSE,TRUE)</formula>
    </cfRule>
    <cfRule type="expression" dxfId="2738" priority="13378">
      <formula>IF(RIGHT(TEXT(AE55,"0.#"),1)=".",TRUE,FALSE)</formula>
    </cfRule>
  </conditionalFormatting>
  <conditionalFormatting sqref="AI55">
    <cfRule type="expression" dxfId="2737" priority="13375">
      <formula>IF(RIGHT(TEXT(AI55,"0.#"),1)=".",FALSE,TRUE)</formula>
    </cfRule>
    <cfRule type="expression" dxfId="2736" priority="13376">
      <formula>IF(RIGHT(TEXT(AI55,"0.#"),1)=".",TRUE,FALSE)</formula>
    </cfRule>
  </conditionalFormatting>
  <conditionalFormatting sqref="AM34">
    <cfRule type="expression" dxfId="2735" priority="13455">
      <formula>IF(RIGHT(TEXT(AM34,"0.#"),1)=".",FALSE,TRUE)</formula>
    </cfRule>
    <cfRule type="expression" dxfId="2734" priority="13456">
      <formula>IF(RIGHT(TEXT(AM34,"0.#"),1)=".",TRUE,FALSE)</formula>
    </cfRule>
  </conditionalFormatting>
  <conditionalFormatting sqref="AE33">
    <cfRule type="expression" dxfId="2733" priority="13469">
      <formula>IF(RIGHT(TEXT(AE33,"0.#"),1)=".",FALSE,TRUE)</formula>
    </cfRule>
    <cfRule type="expression" dxfId="2732" priority="13470">
      <formula>IF(RIGHT(TEXT(AE33,"0.#"),1)=".",TRUE,FALSE)</formula>
    </cfRule>
  </conditionalFormatting>
  <conditionalFormatting sqref="AE34">
    <cfRule type="expression" dxfId="2731" priority="13467">
      <formula>IF(RIGHT(TEXT(AE34,"0.#"),1)=".",FALSE,TRUE)</formula>
    </cfRule>
    <cfRule type="expression" dxfId="2730" priority="13468">
      <formula>IF(RIGHT(TEXT(AE34,"0.#"),1)=".",TRUE,FALSE)</formula>
    </cfRule>
  </conditionalFormatting>
  <conditionalFormatting sqref="AI34">
    <cfRule type="expression" dxfId="2729" priority="13465">
      <formula>IF(RIGHT(TEXT(AI34,"0.#"),1)=".",FALSE,TRUE)</formula>
    </cfRule>
    <cfRule type="expression" dxfId="2728" priority="13466">
      <formula>IF(RIGHT(TEXT(AI34,"0.#"),1)=".",TRUE,FALSE)</formula>
    </cfRule>
  </conditionalFormatting>
  <conditionalFormatting sqref="AI33">
    <cfRule type="expression" dxfId="2727" priority="13463">
      <formula>IF(RIGHT(TEXT(AI33,"0.#"),1)=".",FALSE,TRUE)</formula>
    </cfRule>
    <cfRule type="expression" dxfId="2726" priority="13464">
      <formula>IF(RIGHT(TEXT(AI33,"0.#"),1)=".",TRUE,FALSE)</formula>
    </cfRule>
  </conditionalFormatting>
  <conditionalFormatting sqref="AI32">
    <cfRule type="expression" dxfId="2725" priority="13461">
      <formula>IF(RIGHT(TEXT(AI32,"0.#"),1)=".",FALSE,TRUE)</formula>
    </cfRule>
    <cfRule type="expression" dxfId="2724" priority="13462">
      <formula>IF(RIGHT(TEXT(AI32,"0.#"),1)=".",TRUE,FALSE)</formula>
    </cfRule>
  </conditionalFormatting>
  <conditionalFormatting sqref="AM32">
    <cfRule type="expression" dxfId="2723" priority="13459">
      <formula>IF(RIGHT(TEXT(AM32,"0.#"),1)=".",FALSE,TRUE)</formula>
    </cfRule>
    <cfRule type="expression" dxfId="2722" priority="13460">
      <formula>IF(RIGHT(TEXT(AM32,"0.#"),1)=".",TRUE,FALSE)</formula>
    </cfRule>
  </conditionalFormatting>
  <conditionalFormatting sqref="AM33">
    <cfRule type="expression" dxfId="2721" priority="13457">
      <formula>IF(RIGHT(TEXT(AM33,"0.#"),1)=".",FALSE,TRUE)</formula>
    </cfRule>
    <cfRule type="expression" dxfId="2720" priority="13458">
      <formula>IF(RIGHT(TEXT(AM33,"0.#"),1)=".",TRUE,FALSE)</formula>
    </cfRule>
  </conditionalFormatting>
  <conditionalFormatting sqref="AQ32:AQ34">
    <cfRule type="expression" dxfId="2719" priority="13449">
      <formula>IF(RIGHT(TEXT(AQ32,"0.#"),1)=".",FALSE,TRUE)</formula>
    </cfRule>
    <cfRule type="expression" dxfId="2718" priority="13450">
      <formula>IF(RIGHT(TEXT(AQ32,"0.#"),1)=".",TRUE,FALSE)</formula>
    </cfRule>
  </conditionalFormatting>
  <conditionalFormatting sqref="AU32:AU34">
    <cfRule type="expression" dxfId="2717" priority="13447">
      <formula>IF(RIGHT(TEXT(AU32,"0.#"),1)=".",FALSE,TRUE)</formula>
    </cfRule>
    <cfRule type="expression" dxfId="2716" priority="13448">
      <formula>IF(RIGHT(TEXT(AU32,"0.#"),1)=".",TRUE,FALSE)</formula>
    </cfRule>
  </conditionalFormatting>
  <conditionalFormatting sqref="AE53">
    <cfRule type="expression" dxfId="2715" priority="13381">
      <formula>IF(RIGHT(TEXT(AE53,"0.#"),1)=".",FALSE,TRUE)</formula>
    </cfRule>
    <cfRule type="expression" dxfId="2714" priority="13382">
      <formula>IF(RIGHT(TEXT(AE53,"0.#"),1)=".",TRUE,FALSE)</formula>
    </cfRule>
  </conditionalFormatting>
  <conditionalFormatting sqref="AE54">
    <cfRule type="expression" dxfId="2713" priority="13379">
      <formula>IF(RIGHT(TEXT(AE54,"0.#"),1)=".",FALSE,TRUE)</formula>
    </cfRule>
    <cfRule type="expression" dxfId="2712" priority="13380">
      <formula>IF(RIGHT(TEXT(AE54,"0.#"),1)=".",TRUE,FALSE)</formula>
    </cfRule>
  </conditionalFormatting>
  <conditionalFormatting sqref="AI54">
    <cfRule type="expression" dxfId="2711" priority="13373">
      <formula>IF(RIGHT(TEXT(AI54,"0.#"),1)=".",FALSE,TRUE)</formula>
    </cfRule>
    <cfRule type="expression" dxfId="2710" priority="13374">
      <formula>IF(RIGHT(TEXT(AI54,"0.#"),1)=".",TRUE,FALSE)</formula>
    </cfRule>
  </conditionalFormatting>
  <conditionalFormatting sqref="AI53">
    <cfRule type="expression" dxfId="2709" priority="13371">
      <formula>IF(RIGHT(TEXT(AI53,"0.#"),1)=".",FALSE,TRUE)</formula>
    </cfRule>
    <cfRule type="expression" dxfId="2708" priority="13372">
      <formula>IF(RIGHT(TEXT(AI53,"0.#"),1)=".",TRUE,FALSE)</formula>
    </cfRule>
  </conditionalFormatting>
  <conditionalFormatting sqref="AM53">
    <cfRule type="expression" dxfId="2707" priority="13369">
      <formula>IF(RIGHT(TEXT(AM53,"0.#"),1)=".",FALSE,TRUE)</formula>
    </cfRule>
    <cfRule type="expression" dxfId="2706" priority="13370">
      <formula>IF(RIGHT(TEXT(AM53,"0.#"),1)=".",TRUE,FALSE)</formula>
    </cfRule>
  </conditionalFormatting>
  <conditionalFormatting sqref="AM54">
    <cfRule type="expression" dxfId="2705" priority="13367">
      <formula>IF(RIGHT(TEXT(AM54,"0.#"),1)=".",FALSE,TRUE)</formula>
    </cfRule>
    <cfRule type="expression" dxfId="2704" priority="13368">
      <formula>IF(RIGHT(TEXT(AM54,"0.#"),1)=".",TRUE,FALSE)</formula>
    </cfRule>
  </conditionalFormatting>
  <conditionalFormatting sqref="AM55">
    <cfRule type="expression" dxfId="2703" priority="13365">
      <formula>IF(RIGHT(TEXT(AM55,"0.#"),1)=".",FALSE,TRUE)</formula>
    </cfRule>
    <cfRule type="expression" dxfId="2702" priority="13366">
      <formula>IF(RIGHT(TEXT(AM55,"0.#"),1)=".",TRUE,FALSE)</formula>
    </cfRule>
  </conditionalFormatting>
  <conditionalFormatting sqref="AE60">
    <cfRule type="expression" dxfId="2701" priority="13351">
      <formula>IF(RIGHT(TEXT(AE60,"0.#"),1)=".",FALSE,TRUE)</formula>
    </cfRule>
    <cfRule type="expression" dxfId="2700" priority="13352">
      <formula>IF(RIGHT(TEXT(AE60,"0.#"),1)=".",TRUE,FALSE)</formula>
    </cfRule>
  </conditionalFormatting>
  <conditionalFormatting sqref="AE61">
    <cfRule type="expression" dxfId="2699" priority="13349">
      <formula>IF(RIGHT(TEXT(AE61,"0.#"),1)=".",FALSE,TRUE)</formula>
    </cfRule>
    <cfRule type="expression" dxfId="2698" priority="13350">
      <formula>IF(RIGHT(TEXT(AE61,"0.#"),1)=".",TRUE,FALSE)</formula>
    </cfRule>
  </conditionalFormatting>
  <conditionalFormatting sqref="AE62">
    <cfRule type="expression" dxfId="2697" priority="13347">
      <formula>IF(RIGHT(TEXT(AE62,"0.#"),1)=".",FALSE,TRUE)</formula>
    </cfRule>
    <cfRule type="expression" dxfId="2696" priority="13348">
      <formula>IF(RIGHT(TEXT(AE62,"0.#"),1)=".",TRUE,FALSE)</formula>
    </cfRule>
  </conditionalFormatting>
  <conditionalFormatting sqref="AI62">
    <cfRule type="expression" dxfId="2695" priority="13345">
      <formula>IF(RIGHT(TEXT(AI62,"0.#"),1)=".",FALSE,TRUE)</formula>
    </cfRule>
    <cfRule type="expression" dxfId="2694" priority="13346">
      <formula>IF(RIGHT(TEXT(AI62,"0.#"),1)=".",TRUE,FALSE)</formula>
    </cfRule>
  </conditionalFormatting>
  <conditionalFormatting sqref="AI61">
    <cfRule type="expression" dxfId="2693" priority="13343">
      <formula>IF(RIGHT(TEXT(AI61,"0.#"),1)=".",FALSE,TRUE)</formula>
    </cfRule>
    <cfRule type="expression" dxfId="2692" priority="13344">
      <formula>IF(RIGHT(TEXT(AI61,"0.#"),1)=".",TRUE,FALSE)</formula>
    </cfRule>
  </conditionalFormatting>
  <conditionalFormatting sqref="AI60">
    <cfRule type="expression" dxfId="2691" priority="13341">
      <formula>IF(RIGHT(TEXT(AI60,"0.#"),1)=".",FALSE,TRUE)</formula>
    </cfRule>
    <cfRule type="expression" dxfId="2690" priority="13342">
      <formula>IF(RIGHT(TEXT(AI60,"0.#"),1)=".",TRUE,FALSE)</formula>
    </cfRule>
  </conditionalFormatting>
  <conditionalFormatting sqref="AM60">
    <cfRule type="expression" dxfId="2689" priority="13339">
      <formula>IF(RIGHT(TEXT(AM60,"0.#"),1)=".",FALSE,TRUE)</formula>
    </cfRule>
    <cfRule type="expression" dxfId="2688" priority="13340">
      <formula>IF(RIGHT(TEXT(AM60,"0.#"),1)=".",TRUE,FALSE)</formula>
    </cfRule>
  </conditionalFormatting>
  <conditionalFormatting sqref="AM61">
    <cfRule type="expression" dxfId="2687" priority="13337">
      <formula>IF(RIGHT(TEXT(AM61,"0.#"),1)=".",FALSE,TRUE)</formula>
    </cfRule>
    <cfRule type="expression" dxfId="2686" priority="13338">
      <formula>IF(RIGHT(TEXT(AM61,"0.#"),1)=".",TRUE,FALSE)</formula>
    </cfRule>
  </conditionalFormatting>
  <conditionalFormatting sqref="AM62">
    <cfRule type="expression" dxfId="2685" priority="13335">
      <formula>IF(RIGHT(TEXT(AM62,"0.#"),1)=".",FALSE,TRUE)</formula>
    </cfRule>
    <cfRule type="expression" dxfId="2684" priority="13336">
      <formula>IF(RIGHT(TEXT(AM62,"0.#"),1)=".",TRUE,FALSE)</formula>
    </cfRule>
  </conditionalFormatting>
  <conditionalFormatting sqref="AE87">
    <cfRule type="expression" dxfId="2683" priority="13321">
      <formula>IF(RIGHT(TEXT(AE87,"0.#"),1)=".",FALSE,TRUE)</formula>
    </cfRule>
    <cfRule type="expression" dxfId="2682" priority="13322">
      <formula>IF(RIGHT(TEXT(AE87,"0.#"),1)=".",TRUE,FALSE)</formula>
    </cfRule>
  </conditionalFormatting>
  <conditionalFormatting sqref="AE88">
    <cfRule type="expression" dxfId="2681" priority="13319">
      <formula>IF(RIGHT(TEXT(AE88,"0.#"),1)=".",FALSE,TRUE)</formula>
    </cfRule>
    <cfRule type="expression" dxfId="2680" priority="13320">
      <formula>IF(RIGHT(TEXT(AE88,"0.#"),1)=".",TRUE,FALSE)</formula>
    </cfRule>
  </conditionalFormatting>
  <conditionalFormatting sqref="AE89">
    <cfRule type="expression" dxfId="2679" priority="13317">
      <formula>IF(RIGHT(TEXT(AE89,"0.#"),1)=".",FALSE,TRUE)</formula>
    </cfRule>
    <cfRule type="expression" dxfId="2678" priority="13318">
      <formula>IF(RIGHT(TEXT(AE89,"0.#"),1)=".",TRUE,FALSE)</formula>
    </cfRule>
  </conditionalFormatting>
  <conditionalFormatting sqref="AI89">
    <cfRule type="expression" dxfId="2677" priority="13315">
      <formula>IF(RIGHT(TEXT(AI89,"0.#"),1)=".",FALSE,TRUE)</formula>
    </cfRule>
    <cfRule type="expression" dxfId="2676" priority="13316">
      <formula>IF(RIGHT(TEXT(AI89,"0.#"),1)=".",TRUE,FALSE)</formula>
    </cfRule>
  </conditionalFormatting>
  <conditionalFormatting sqref="AI88">
    <cfRule type="expression" dxfId="2675" priority="13313">
      <formula>IF(RIGHT(TEXT(AI88,"0.#"),1)=".",FALSE,TRUE)</formula>
    </cfRule>
    <cfRule type="expression" dxfId="2674" priority="13314">
      <formula>IF(RIGHT(TEXT(AI88,"0.#"),1)=".",TRUE,FALSE)</formula>
    </cfRule>
  </conditionalFormatting>
  <conditionalFormatting sqref="AI87">
    <cfRule type="expression" dxfId="2673" priority="13311">
      <formula>IF(RIGHT(TEXT(AI87,"0.#"),1)=".",FALSE,TRUE)</formula>
    </cfRule>
    <cfRule type="expression" dxfId="2672" priority="13312">
      <formula>IF(RIGHT(TEXT(AI87,"0.#"),1)=".",TRUE,FALSE)</formula>
    </cfRule>
  </conditionalFormatting>
  <conditionalFormatting sqref="AM88">
    <cfRule type="expression" dxfId="2671" priority="13307">
      <formula>IF(RIGHT(TEXT(AM88,"0.#"),1)=".",FALSE,TRUE)</formula>
    </cfRule>
    <cfRule type="expression" dxfId="2670" priority="13308">
      <formula>IF(RIGHT(TEXT(AM88,"0.#"),1)=".",TRUE,FALSE)</formula>
    </cfRule>
  </conditionalFormatting>
  <conditionalFormatting sqref="AM89">
    <cfRule type="expression" dxfId="2669" priority="13305">
      <formula>IF(RIGHT(TEXT(AM89,"0.#"),1)=".",FALSE,TRUE)</formula>
    </cfRule>
    <cfRule type="expression" dxfId="2668" priority="13306">
      <formula>IF(RIGHT(TEXT(AM89,"0.#"),1)=".",TRUE,FALSE)</formula>
    </cfRule>
  </conditionalFormatting>
  <conditionalFormatting sqref="AE92">
    <cfRule type="expression" dxfId="2667" priority="13291">
      <formula>IF(RIGHT(TEXT(AE92,"0.#"),1)=".",FALSE,TRUE)</formula>
    </cfRule>
    <cfRule type="expression" dxfId="2666" priority="13292">
      <formula>IF(RIGHT(TEXT(AE92,"0.#"),1)=".",TRUE,FALSE)</formula>
    </cfRule>
  </conditionalFormatting>
  <conditionalFormatting sqref="AE93">
    <cfRule type="expression" dxfId="2665" priority="13289">
      <formula>IF(RIGHT(TEXT(AE93,"0.#"),1)=".",FALSE,TRUE)</formula>
    </cfRule>
    <cfRule type="expression" dxfId="2664" priority="13290">
      <formula>IF(RIGHT(TEXT(AE93,"0.#"),1)=".",TRUE,FALSE)</formula>
    </cfRule>
  </conditionalFormatting>
  <conditionalFormatting sqref="AE94">
    <cfRule type="expression" dxfId="2663" priority="13287">
      <formula>IF(RIGHT(TEXT(AE94,"0.#"),1)=".",FALSE,TRUE)</formula>
    </cfRule>
    <cfRule type="expression" dxfId="2662" priority="13288">
      <formula>IF(RIGHT(TEXT(AE94,"0.#"),1)=".",TRUE,FALSE)</formula>
    </cfRule>
  </conditionalFormatting>
  <conditionalFormatting sqref="AI94">
    <cfRule type="expression" dxfId="2661" priority="13285">
      <formula>IF(RIGHT(TEXT(AI94,"0.#"),1)=".",FALSE,TRUE)</formula>
    </cfRule>
    <cfRule type="expression" dxfId="2660" priority="13286">
      <formula>IF(RIGHT(TEXT(AI94,"0.#"),1)=".",TRUE,FALSE)</formula>
    </cfRule>
  </conditionalFormatting>
  <conditionalFormatting sqref="AI93">
    <cfRule type="expression" dxfId="2659" priority="13283">
      <formula>IF(RIGHT(TEXT(AI93,"0.#"),1)=".",FALSE,TRUE)</formula>
    </cfRule>
    <cfRule type="expression" dxfId="2658" priority="13284">
      <formula>IF(RIGHT(TEXT(AI93,"0.#"),1)=".",TRUE,FALSE)</formula>
    </cfRule>
  </conditionalFormatting>
  <conditionalFormatting sqref="AI92">
    <cfRule type="expression" dxfId="2657" priority="13281">
      <formula>IF(RIGHT(TEXT(AI92,"0.#"),1)=".",FALSE,TRUE)</formula>
    </cfRule>
    <cfRule type="expression" dxfId="2656" priority="13282">
      <formula>IF(RIGHT(TEXT(AI92,"0.#"),1)=".",TRUE,FALSE)</formula>
    </cfRule>
  </conditionalFormatting>
  <conditionalFormatting sqref="AM92">
    <cfRule type="expression" dxfId="2655" priority="13279">
      <formula>IF(RIGHT(TEXT(AM92,"0.#"),1)=".",FALSE,TRUE)</formula>
    </cfRule>
    <cfRule type="expression" dxfId="2654" priority="13280">
      <formula>IF(RIGHT(TEXT(AM92,"0.#"),1)=".",TRUE,FALSE)</formula>
    </cfRule>
  </conditionalFormatting>
  <conditionalFormatting sqref="AM93">
    <cfRule type="expression" dxfId="2653" priority="13277">
      <formula>IF(RIGHT(TEXT(AM93,"0.#"),1)=".",FALSE,TRUE)</formula>
    </cfRule>
    <cfRule type="expression" dxfId="2652" priority="13278">
      <formula>IF(RIGHT(TEXT(AM93,"0.#"),1)=".",TRUE,FALSE)</formula>
    </cfRule>
  </conditionalFormatting>
  <conditionalFormatting sqref="AM94">
    <cfRule type="expression" dxfId="2651" priority="13275">
      <formula>IF(RIGHT(TEXT(AM94,"0.#"),1)=".",FALSE,TRUE)</formula>
    </cfRule>
    <cfRule type="expression" dxfId="2650" priority="13276">
      <formula>IF(RIGHT(TEXT(AM94,"0.#"),1)=".",TRUE,FALSE)</formula>
    </cfRule>
  </conditionalFormatting>
  <conditionalFormatting sqref="AE97">
    <cfRule type="expression" dxfId="2649" priority="13261">
      <formula>IF(RIGHT(TEXT(AE97,"0.#"),1)=".",FALSE,TRUE)</formula>
    </cfRule>
    <cfRule type="expression" dxfId="2648" priority="13262">
      <formula>IF(RIGHT(TEXT(AE97,"0.#"),1)=".",TRUE,FALSE)</formula>
    </cfRule>
  </conditionalFormatting>
  <conditionalFormatting sqref="AE98">
    <cfRule type="expression" dxfId="2647" priority="13259">
      <formula>IF(RIGHT(TEXT(AE98,"0.#"),1)=".",FALSE,TRUE)</formula>
    </cfRule>
    <cfRule type="expression" dxfId="2646" priority="13260">
      <formula>IF(RIGHT(TEXT(AE98,"0.#"),1)=".",TRUE,FALSE)</formula>
    </cfRule>
  </conditionalFormatting>
  <conditionalFormatting sqref="AE99">
    <cfRule type="expression" dxfId="2645" priority="13257">
      <formula>IF(RIGHT(TEXT(AE99,"0.#"),1)=".",FALSE,TRUE)</formula>
    </cfRule>
    <cfRule type="expression" dxfId="2644" priority="13258">
      <formula>IF(RIGHT(TEXT(AE99,"0.#"),1)=".",TRUE,FALSE)</formula>
    </cfRule>
  </conditionalFormatting>
  <conditionalFormatting sqref="AI99">
    <cfRule type="expression" dxfId="2643" priority="13255">
      <formula>IF(RIGHT(TEXT(AI99,"0.#"),1)=".",FALSE,TRUE)</formula>
    </cfRule>
    <cfRule type="expression" dxfId="2642" priority="13256">
      <formula>IF(RIGHT(TEXT(AI99,"0.#"),1)=".",TRUE,FALSE)</formula>
    </cfRule>
  </conditionalFormatting>
  <conditionalFormatting sqref="AI98">
    <cfRule type="expression" dxfId="2641" priority="13253">
      <formula>IF(RIGHT(TEXT(AI98,"0.#"),1)=".",FALSE,TRUE)</formula>
    </cfRule>
    <cfRule type="expression" dxfId="2640" priority="13254">
      <formula>IF(RIGHT(TEXT(AI98,"0.#"),1)=".",TRUE,FALSE)</formula>
    </cfRule>
  </conditionalFormatting>
  <conditionalFormatting sqref="AI97">
    <cfRule type="expression" dxfId="2639" priority="13251">
      <formula>IF(RIGHT(TEXT(AI97,"0.#"),1)=".",FALSE,TRUE)</formula>
    </cfRule>
    <cfRule type="expression" dxfId="2638" priority="13252">
      <formula>IF(RIGHT(TEXT(AI97,"0.#"),1)=".",TRUE,FALSE)</formula>
    </cfRule>
  </conditionalFormatting>
  <conditionalFormatting sqref="AM97">
    <cfRule type="expression" dxfId="2637" priority="13249">
      <formula>IF(RIGHT(TEXT(AM97,"0.#"),1)=".",FALSE,TRUE)</formula>
    </cfRule>
    <cfRule type="expression" dxfId="2636" priority="13250">
      <formula>IF(RIGHT(TEXT(AM97,"0.#"),1)=".",TRUE,FALSE)</formula>
    </cfRule>
  </conditionalFormatting>
  <conditionalFormatting sqref="AM98">
    <cfRule type="expression" dxfId="2635" priority="13247">
      <formula>IF(RIGHT(TEXT(AM98,"0.#"),1)=".",FALSE,TRUE)</formula>
    </cfRule>
    <cfRule type="expression" dxfId="2634" priority="13248">
      <formula>IF(RIGHT(TEXT(AM98,"0.#"),1)=".",TRUE,FALSE)</formula>
    </cfRule>
  </conditionalFormatting>
  <conditionalFormatting sqref="AM99">
    <cfRule type="expression" dxfId="2633" priority="13245">
      <formula>IF(RIGHT(TEXT(AM99,"0.#"),1)=".",FALSE,TRUE)</formula>
    </cfRule>
    <cfRule type="expression" dxfId="2632" priority="13246">
      <formula>IF(RIGHT(TEXT(AM99,"0.#"),1)=".",TRUE,FALSE)</formula>
    </cfRule>
  </conditionalFormatting>
  <conditionalFormatting sqref="AI101">
    <cfRule type="expression" dxfId="2631" priority="13231">
      <formula>IF(RIGHT(TEXT(AI101,"0.#"),1)=".",FALSE,TRUE)</formula>
    </cfRule>
    <cfRule type="expression" dxfId="2630" priority="13232">
      <formula>IF(RIGHT(TEXT(AI101,"0.#"),1)=".",TRUE,FALSE)</formula>
    </cfRule>
  </conditionalFormatting>
  <conditionalFormatting sqref="AM101">
    <cfRule type="expression" dxfId="2629" priority="13229">
      <formula>IF(RIGHT(TEXT(AM101,"0.#"),1)=".",FALSE,TRUE)</formula>
    </cfRule>
    <cfRule type="expression" dxfId="2628" priority="13230">
      <formula>IF(RIGHT(TEXT(AM101,"0.#"),1)=".",TRUE,FALSE)</formula>
    </cfRule>
  </conditionalFormatting>
  <conditionalFormatting sqref="AE102">
    <cfRule type="expression" dxfId="2627" priority="13227">
      <formula>IF(RIGHT(TEXT(AE102,"0.#"),1)=".",FALSE,TRUE)</formula>
    </cfRule>
    <cfRule type="expression" dxfId="2626" priority="13228">
      <formula>IF(RIGHT(TEXT(AE102,"0.#"),1)=".",TRUE,FALSE)</formula>
    </cfRule>
  </conditionalFormatting>
  <conditionalFormatting sqref="AI102">
    <cfRule type="expression" dxfId="2625" priority="13225">
      <formula>IF(RIGHT(TEXT(AI102,"0.#"),1)=".",FALSE,TRUE)</formula>
    </cfRule>
    <cfRule type="expression" dxfId="2624" priority="13226">
      <formula>IF(RIGHT(TEXT(AI102,"0.#"),1)=".",TRUE,FALSE)</formula>
    </cfRule>
  </conditionalFormatting>
  <conditionalFormatting sqref="AM102">
    <cfRule type="expression" dxfId="2623" priority="13223">
      <formula>IF(RIGHT(TEXT(AM102,"0.#"),1)=".",FALSE,TRUE)</formula>
    </cfRule>
    <cfRule type="expression" dxfId="2622" priority="13224">
      <formula>IF(RIGHT(TEXT(AM102,"0.#"),1)=".",TRUE,FALSE)</formula>
    </cfRule>
  </conditionalFormatting>
  <conditionalFormatting sqref="AQ102">
    <cfRule type="expression" dxfId="2621" priority="13221">
      <formula>IF(RIGHT(TEXT(AQ102,"0.#"),1)=".",FALSE,TRUE)</formula>
    </cfRule>
    <cfRule type="expression" dxfId="2620" priority="13222">
      <formula>IF(RIGHT(TEXT(AQ102,"0.#"),1)=".",TRUE,FALSE)</formula>
    </cfRule>
  </conditionalFormatting>
  <conditionalFormatting sqref="AE104">
    <cfRule type="expression" dxfId="2619" priority="13219">
      <formula>IF(RIGHT(TEXT(AE104,"0.#"),1)=".",FALSE,TRUE)</formula>
    </cfRule>
    <cfRule type="expression" dxfId="2618" priority="13220">
      <formula>IF(RIGHT(TEXT(AE104,"0.#"),1)=".",TRUE,FALSE)</formula>
    </cfRule>
  </conditionalFormatting>
  <conditionalFormatting sqref="AI104">
    <cfRule type="expression" dxfId="2617" priority="13217">
      <formula>IF(RIGHT(TEXT(AI104,"0.#"),1)=".",FALSE,TRUE)</formula>
    </cfRule>
    <cfRule type="expression" dxfId="2616" priority="13218">
      <formula>IF(RIGHT(TEXT(AI104,"0.#"),1)=".",TRUE,FALSE)</formula>
    </cfRule>
  </conditionalFormatting>
  <conditionalFormatting sqref="AM104">
    <cfRule type="expression" dxfId="2615" priority="13215">
      <formula>IF(RIGHT(TEXT(AM104,"0.#"),1)=".",FALSE,TRUE)</formula>
    </cfRule>
    <cfRule type="expression" dxfId="2614" priority="13216">
      <formula>IF(RIGHT(TEXT(AM104,"0.#"),1)=".",TRUE,FALSE)</formula>
    </cfRule>
  </conditionalFormatting>
  <conditionalFormatting sqref="AE105">
    <cfRule type="expression" dxfId="2613" priority="13213">
      <formula>IF(RIGHT(TEXT(AE105,"0.#"),1)=".",FALSE,TRUE)</formula>
    </cfRule>
    <cfRule type="expression" dxfId="2612" priority="13214">
      <formula>IF(RIGHT(TEXT(AE105,"0.#"),1)=".",TRUE,FALSE)</formula>
    </cfRule>
  </conditionalFormatting>
  <conditionalFormatting sqref="AI105">
    <cfRule type="expression" dxfId="2611" priority="13211">
      <formula>IF(RIGHT(TEXT(AI105,"0.#"),1)=".",FALSE,TRUE)</formula>
    </cfRule>
    <cfRule type="expression" dxfId="2610" priority="13212">
      <formula>IF(RIGHT(TEXT(AI105,"0.#"),1)=".",TRUE,FALSE)</formula>
    </cfRule>
  </conditionalFormatting>
  <conditionalFormatting sqref="AM105">
    <cfRule type="expression" dxfId="2609" priority="13209">
      <formula>IF(RIGHT(TEXT(AM105,"0.#"),1)=".",FALSE,TRUE)</formula>
    </cfRule>
    <cfRule type="expression" dxfId="2608" priority="13210">
      <formula>IF(RIGHT(TEXT(AM105,"0.#"),1)=".",TRUE,FALSE)</formula>
    </cfRule>
  </conditionalFormatting>
  <conditionalFormatting sqref="AE107">
    <cfRule type="expression" dxfId="2607" priority="13205">
      <formula>IF(RIGHT(TEXT(AE107,"0.#"),1)=".",FALSE,TRUE)</formula>
    </cfRule>
    <cfRule type="expression" dxfId="2606" priority="13206">
      <formula>IF(RIGHT(TEXT(AE107,"0.#"),1)=".",TRUE,FALSE)</formula>
    </cfRule>
  </conditionalFormatting>
  <conditionalFormatting sqref="AI107">
    <cfRule type="expression" dxfId="2605" priority="13203">
      <formula>IF(RIGHT(TEXT(AI107,"0.#"),1)=".",FALSE,TRUE)</formula>
    </cfRule>
    <cfRule type="expression" dxfId="2604" priority="13204">
      <formula>IF(RIGHT(TEXT(AI107,"0.#"),1)=".",TRUE,FALSE)</formula>
    </cfRule>
  </conditionalFormatting>
  <conditionalFormatting sqref="AM107">
    <cfRule type="expression" dxfId="2603" priority="13201">
      <formula>IF(RIGHT(TEXT(AM107,"0.#"),1)=".",FALSE,TRUE)</formula>
    </cfRule>
    <cfRule type="expression" dxfId="2602" priority="13202">
      <formula>IF(RIGHT(TEXT(AM107,"0.#"),1)=".",TRUE,FALSE)</formula>
    </cfRule>
  </conditionalFormatting>
  <conditionalFormatting sqref="AE108">
    <cfRule type="expression" dxfId="2601" priority="13199">
      <formula>IF(RIGHT(TEXT(AE108,"0.#"),1)=".",FALSE,TRUE)</formula>
    </cfRule>
    <cfRule type="expression" dxfId="2600" priority="13200">
      <formula>IF(RIGHT(TEXT(AE108,"0.#"),1)=".",TRUE,FALSE)</formula>
    </cfRule>
  </conditionalFormatting>
  <conditionalFormatting sqref="AI108">
    <cfRule type="expression" dxfId="2599" priority="13197">
      <formula>IF(RIGHT(TEXT(AI108,"0.#"),1)=".",FALSE,TRUE)</formula>
    </cfRule>
    <cfRule type="expression" dxfId="2598" priority="13198">
      <formula>IF(RIGHT(TEXT(AI108,"0.#"),1)=".",TRUE,FALSE)</formula>
    </cfRule>
  </conditionalFormatting>
  <conditionalFormatting sqref="AM108">
    <cfRule type="expression" dxfId="2597" priority="13195">
      <formula>IF(RIGHT(TEXT(AM108,"0.#"),1)=".",FALSE,TRUE)</formula>
    </cfRule>
    <cfRule type="expression" dxfId="2596" priority="13196">
      <formula>IF(RIGHT(TEXT(AM108,"0.#"),1)=".",TRUE,FALSE)</formula>
    </cfRule>
  </conditionalFormatting>
  <conditionalFormatting sqref="AE110">
    <cfRule type="expression" dxfId="2595" priority="13191">
      <formula>IF(RIGHT(TEXT(AE110,"0.#"),1)=".",FALSE,TRUE)</formula>
    </cfRule>
    <cfRule type="expression" dxfId="2594" priority="13192">
      <formula>IF(RIGHT(TEXT(AE110,"0.#"),1)=".",TRUE,FALSE)</formula>
    </cfRule>
  </conditionalFormatting>
  <conditionalFormatting sqref="AI110">
    <cfRule type="expression" dxfId="2593" priority="13189">
      <formula>IF(RIGHT(TEXT(AI110,"0.#"),1)=".",FALSE,TRUE)</formula>
    </cfRule>
    <cfRule type="expression" dxfId="2592" priority="13190">
      <formula>IF(RIGHT(TEXT(AI110,"0.#"),1)=".",TRUE,FALSE)</formula>
    </cfRule>
  </conditionalFormatting>
  <conditionalFormatting sqref="AM110">
    <cfRule type="expression" dxfId="2591" priority="13187">
      <formula>IF(RIGHT(TEXT(AM110,"0.#"),1)=".",FALSE,TRUE)</formula>
    </cfRule>
    <cfRule type="expression" dxfId="2590" priority="13188">
      <formula>IF(RIGHT(TEXT(AM110,"0.#"),1)=".",TRUE,FALSE)</formula>
    </cfRule>
  </conditionalFormatting>
  <conditionalFormatting sqref="AE111">
    <cfRule type="expression" dxfId="2589" priority="13185">
      <formula>IF(RIGHT(TEXT(AE111,"0.#"),1)=".",FALSE,TRUE)</formula>
    </cfRule>
    <cfRule type="expression" dxfId="2588" priority="13186">
      <formula>IF(RIGHT(TEXT(AE111,"0.#"),1)=".",TRUE,FALSE)</formula>
    </cfRule>
  </conditionalFormatting>
  <conditionalFormatting sqref="AI111">
    <cfRule type="expression" dxfId="2587" priority="13183">
      <formula>IF(RIGHT(TEXT(AI111,"0.#"),1)=".",FALSE,TRUE)</formula>
    </cfRule>
    <cfRule type="expression" dxfId="2586" priority="13184">
      <formula>IF(RIGHT(TEXT(AI111,"0.#"),1)=".",TRUE,FALSE)</formula>
    </cfRule>
  </conditionalFormatting>
  <conditionalFormatting sqref="AM111">
    <cfRule type="expression" dxfId="2585" priority="13181">
      <formula>IF(RIGHT(TEXT(AM111,"0.#"),1)=".",FALSE,TRUE)</formula>
    </cfRule>
    <cfRule type="expression" dxfId="2584" priority="13182">
      <formula>IF(RIGHT(TEXT(AM111,"0.#"),1)=".",TRUE,FALSE)</formula>
    </cfRule>
  </conditionalFormatting>
  <conditionalFormatting sqref="AE113">
    <cfRule type="expression" dxfId="2583" priority="13177">
      <formula>IF(RIGHT(TEXT(AE113,"0.#"),1)=".",FALSE,TRUE)</formula>
    </cfRule>
    <cfRule type="expression" dxfId="2582" priority="13178">
      <formula>IF(RIGHT(TEXT(AE113,"0.#"),1)=".",TRUE,FALSE)</formula>
    </cfRule>
  </conditionalFormatting>
  <conditionalFormatting sqref="AI113">
    <cfRule type="expression" dxfId="2581" priority="13175">
      <formula>IF(RIGHT(TEXT(AI113,"0.#"),1)=".",FALSE,TRUE)</formula>
    </cfRule>
    <cfRule type="expression" dxfId="2580" priority="13176">
      <formula>IF(RIGHT(TEXT(AI113,"0.#"),1)=".",TRUE,FALSE)</formula>
    </cfRule>
  </conditionalFormatting>
  <conditionalFormatting sqref="AM113">
    <cfRule type="expression" dxfId="2579" priority="13173">
      <formula>IF(RIGHT(TEXT(AM113,"0.#"),1)=".",FALSE,TRUE)</formula>
    </cfRule>
    <cfRule type="expression" dxfId="2578" priority="13174">
      <formula>IF(RIGHT(TEXT(AM113,"0.#"),1)=".",TRUE,FALSE)</formula>
    </cfRule>
  </conditionalFormatting>
  <conditionalFormatting sqref="AE114">
    <cfRule type="expression" dxfId="2577" priority="13171">
      <formula>IF(RIGHT(TEXT(AE114,"0.#"),1)=".",FALSE,TRUE)</formula>
    </cfRule>
    <cfRule type="expression" dxfId="2576" priority="13172">
      <formula>IF(RIGHT(TEXT(AE114,"0.#"),1)=".",TRUE,FALSE)</formula>
    </cfRule>
  </conditionalFormatting>
  <conditionalFormatting sqref="AI114">
    <cfRule type="expression" dxfId="2575" priority="13169">
      <formula>IF(RIGHT(TEXT(AI114,"0.#"),1)=".",FALSE,TRUE)</formula>
    </cfRule>
    <cfRule type="expression" dxfId="2574" priority="13170">
      <formula>IF(RIGHT(TEXT(AI114,"0.#"),1)=".",TRUE,FALSE)</formula>
    </cfRule>
  </conditionalFormatting>
  <conditionalFormatting sqref="AM114">
    <cfRule type="expression" dxfId="2573" priority="13167">
      <formula>IF(RIGHT(TEXT(AM114,"0.#"),1)=".",FALSE,TRUE)</formula>
    </cfRule>
    <cfRule type="expression" dxfId="2572" priority="13168">
      <formula>IF(RIGHT(TEXT(AM114,"0.#"),1)=".",TRUE,FALSE)</formula>
    </cfRule>
  </conditionalFormatting>
  <conditionalFormatting sqref="AE116 AQ116">
    <cfRule type="expression" dxfId="2571" priority="13163">
      <formula>IF(RIGHT(TEXT(AE116,"0.#"),1)=".",FALSE,TRUE)</formula>
    </cfRule>
    <cfRule type="expression" dxfId="2570" priority="13164">
      <formula>IF(RIGHT(TEXT(AE116,"0.#"),1)=".",TRUE,FALSE)</formula>
    </cfRule>
  </conditionalFormatting>
  <conditionalFormatting sqref="AI116">
    <cfRule type="expression" dxfId="2569" priority="13161">
      <formula>IF(RIGHT(TEXT(AI116,"0.#"),1)=".",FALSE,TRUE)</formula>
    </cfRule>
    <cfRule type="expression" dxfId="2568" priority="13162">
      <formula>IF(RIGHT(TEXT(AI116,"0.#"),1)=".",TRUE,FALSE)</formula>
    </cfRule>
  </conditionalFormatting>
  <conditionalFormatting sqref="AM116">
    <cfRule type="expression" dxfId="2567" priority="13159">
      <formula>IF(RIGHT(TEXT(AM116,"0.#"),1)=".",FALSE,TRUE)</formula>
    </cfRule>
    <cfRule type="expression" dxfId="2566" priority="13160">
      <formula>IF(RIGHT(TEXT(AM116,"0.#"),1)=".",TRUE,FALSE)</formula>
    </cfRule>
  </conditionalFormatting>
  <conditionalFormatting sqref="AE117 AM117">
    <cfRule type="expression" dxfId="2565" priority="13157">
      <formula>IF(RIGHT(TEXT(AE117,"0.#"),1)=".",FALSE,TRUE)</formula>
    </cfRule>
    <cfRule type="expression" dxfId="2564" priority="13158">
      <formula>IF(RIGHT(TEXT(AE117,"0.#"),1)=".",TRUE,FALSE)</formula>
    </cfRule>
  </conditionalFormatting>
  <conditionalFormatting sqref="AI117">
    <cfRule type="expression" dxfId="2563" priority="13155">
      <formula>IF(RIGHT(TEXT(AI117,"0.#"),1)=".",FALSE,TRUE)</formula>
    </cfRule>
    <cfRule type="expression" dxfId="2562" priority="13156">
      <formula>IF(RIGHT(TEXT(AI117,"0.#"),1)=".",TRUE,FALSE)</formula>
    </cfRule>
  </conditionalFormatting>
  <conditionalFormatting sqref="AQ117">
    <cfRule type="expression" dxfId="2561" priority="13151">
      <formula>IF(RIGHT(TEXT(AQ117,"0.#"),1)=".",FALSE,TRUE)</formula>
    </cfRule>
    <cfRule type="expression" dxfId="2560" priority="13152">
      <formula>IF(RIGHT(TEXT(AQ117,"0.#"),1)=".",TRUE,FALSE)</formula>
    </cfRule>
  </conditionalFormatting>
  <conditionalFormatting sqref="AE119 AQ119">
    <cfRule type="expression" dxfId="2559" priority="13149">
      <formula>IF(RIGHT(TEXT(AE119,"0.#"),1)=".",FALSE,TRUE)</formula>
    </cfRule>
    <cfRule type="expression" dxfId="2558" priority="13150">
      <formula>IF(RIGHT(TEXT(AE119,"0.#"),1)=".",TRUE,FALSE)</formula>
    </cfRule>
  </conditionalFormatting>
  <conditionalFormatting sqref="AI119">
    <cfRule type="expression" dxfId="2557" priority="13147">
      <formula>IF(RIGHT(TEXT(AI119,"0.#"),1)=".",FALSE,TRUE)</formula>
    </cfRule>
    <cfRule type="expression" dxfId="2556" priority="13148">
      <formula>IF(RIGHT(TEXT(AI119,"0.#"),1)=".",TRUE,FALSE)</formula>
    </cfRule>
  </conditionalFormatting>
  <conditionalFormatting sqref="AM119">
    <cfRule type="expression" dxfId="2555" priority="13145">
      <formula>IF(RIGHT(TEXT(AM119,"0.#"),1)=".",FALSE,TRUE)</formula>
    </cfRule>
    <cfRule type="expression" dxfId="2554" priority="13146">
      <formula>IF(RIGHT(TEXT(AM119,"0.#"),1)=".",TRUE,FALSE)</formula>
    </cfRule>
  </conditionalFormatting>
  <conditionalFormatting sqref="AQ120">
    <cfRule type="expression" dxfId="2553" priority="13137">
      <formula>IF(RIGHT(TEXT(AQ120,"0.#"),1)=".",FALSE,TRUE)</formula>
    </cfRule>
    <cfRule type="expression" dxfId="2552" priority="13138">
      <formula>IF(RIGHT(TEXT(AQ120,"0.#"),1)=".",TRUE,FALSE)</formula>
    </cfRule>
  </conditionalFormatting>
  <conditionalFormatting sqref="AE122 AQ122">
    <cfRule type="expression" dxfId="2551" priority="13135">
      <formula>IF(RIGHT(TEXT(AE122,"0.#"),1)=".",FALSE,TRUE)</formula>
    </cfRule>
    <cfRule type="expression" dxfId="2550" priority="13136">
      <formula>IF(RIGHT(TEXT(AE122,"0.#"),1)=".",TRUE,FALSE)</formula>
    </cfRule>
  </conditionalFormatting>
  <conditionalFormatting sqref="AI122">
    <cfRule type="expression" dxfId="2549" priority="13133">
      <formula>IF(RIGHT(TEXT(AI122,"0.#"),1)=".",FALSE,TRUE)</formula>
    </cfRule>
    <cfRule type="expression" dxfId="2548" priority="13134">
      <formula>IF(RIGHT(TEXT(AI122,"0.#"),1)=".",TRUE,FALSE)</formula>
    </cfRule>
  </conditionalFormatting>
  <conditionalFormatting sqref="AM122">
    <cfRule type="expression" dxfId="2547" priority="13131">
      <formula>IF(RIGHT(TEXT(AM122,"0.#"),1)=".",FALSE,TRUE)</formula>
    </cfRule>
    <cfRule type="expression" dxfId="2546" priority="13132">
      <formula>IF(RIGHT(TEXT(AM122,"0.#"),1)=".",TRUE,FALSE)</formula>
    </cfRule>
  </conditionalFormatting>
  <conditionalFormatting sqref="AQ123">
    <cfRule type="expression" dxfId="2545" priority="13123">
      <formula>IF(RIGHT(TEXT(AQ123,"0.#"),1)=".",FALSE,TRUE)</formula>
    </cfRule>
    <cfRule type="expression" dxfId="2544" priority="13124">
      <formula>IF(RIGHT(TEXT(AQ123,"0.#"),1)=".",TRUE,FALSE)</formula>
    </cfRule>
  </conditionalFormatting>
  <conditionalFormatting sqref="AE125 AQ125">
    <cfRule type="expression" dxfId="2543" priority="13121">
      <formula>IF(RIGHT(TEXT(AE125,"0.#"),1)=".",FALSE,TRUE)</formula>
    </cfRule>
    <cfRule type="expression" dxfId="2542" priority="13122">
      <formula>IF(RIGHT(TEXT(AE125,"0.#"),1)=".",TRUE,FALSE)</formula>
    </cfRule>
  </conditionalFormatting>
  <conditionalFormatting sqref="AI125">
    <cfRule type="expression" dxfId="2541" priority="13119">
      <formula>IF(RIGHT(TEXT(AI125,"0.#"),1)=".",FALSE,TRUE)</formula>
    </cfRule>
    <cfRule type="expression" dxfId="2540" priority="13120">
      <formula>IF(RIGHT(TEXT(AI125,"0.#"),1)=".",TRUE,FALSE)</formula>
    </cfRule>
  </conditionalFormatting>
  <conditionalFormatting sqref="AM125">
    <cfRule type="expression" dxfId="2539" priority="13117">
      <formula>IF(RIGHT(TEXT(AM125,"0.#"),1)=".",FALSE,TRUE)</formula>
    </cfRule>
    <cfRule type="expression" dxfId="2538" priority="13118">
      <formula>IF(RIGHT(TEXT(AM125,"0.#"),1)=".",TRUE,FALSE)</formula>
    </cfRule>
  </conditionalFormatting>
  <conditionalFormatting sqref="AQ126">
    <cfRule type="expression" dxfId="2537" priority="13109">
      <formula>IF(RIGHT(TEXT(AQ126,"0.#"),1)=".",FALSE,TRUE)</formula>
    </cfRule>
    <cfRule type="expression" dxfId="2536" priority="13110">
      <formula>IF(RIGHT(TEXT(AQ126,"0.#"),1)=".",TRUE,FALSE)</formula>
    </cfRule>
  </conditionalFormatting>
  <conditionalFormatting sqref="AE128 AQ128">
    <cfRule type="expression" dxfId="2535" priority="13107">
      <formula>IF(RIGHT(TEXT(AE128,"0.#"),1)=".",FALSE,TRUE)</formula>
    </cfRule>
    <cfRule type="expression" dxfId="2534" priority="13108">
      <formula>IF(RIGHT(TEXT(AE128,"0.#"),1)=".",TRUE,FALSE)</formula>
    </cfRule>
  </conditionalFormatting>
  <conditionalFormatting sqref="AI128">
    <cfRule type="expression" dxfId="2533" priority="13105">
      <formula>IF(RIGHT(TEXT(AI128,"0.#"),1)=".",FALSE,TRUE)</formula>
    </cfRule>
    <cfRule type="expression" dxfId="2532" priority="13106">
      <formula>IF(RIGHT(TEXT(AI128,"0.#"),1)=".",TRUE,FALSE)</formula>
    </cfRule>
  </conditionalFormatting>
  <conditionalFormatting sqref="AM128">
    <cfRule type="expression" dxfId="2531" priority="13103">
      <formula>IF(RIGHT(TEXT(AM128,"0.#"),1)=".",FALSE,TRUE)</formula>
    </cfRule>
    <cfRule type="expression" dxfId="2530" priority="13104">
      <formula>IF(RIGHT(TEXT(AM128,"0.#"),1)=".",TRUE,FALSE)</formula>
    </cfRule>
  </conditionalFormatting>
  <conditionalFormatting sqref="AQ129">
    <cfRule type="expression" dxfId="2529" priority="13095">
      <formula>IF(RIGHT(TEXT(AQ129,"0.#"),1)=".",FALSE,TRUE)</formula>
    </cfRule>
    <cfRule type="expression" dxfId="2528" priority="13096">
      <formula>IF(RIGHT(TEXT(AQ129,"0.#"),1)=".",TRUE,FALSE)</formula>
    </cfRule>
  </conditionalFormatting>
  <conditionalFormatting sqref="AE75">
    <cfRule type="expression" dxfId="2527" priority="13093">
      <formula>IF(RIGHT(TEXT(AE75,"0.#"),1)=".",FALSE,TRUE)</formula>
    </cfRule>
    <cfRule type="expression" dxfId="2526" priority="13094">
      <formula>IF(RIGHT(TEXT(AE75,"0.#"),1)=".",TRUE,FALSE)</formula>
    </cfRule>
  </conditionalFormatting>
  <conditionalFormatting sqref="AE76">
    <cfRule type="expression" dxfId="2525" priority="13091">
      <formula>IF(RIGHT(TEXT(AE76,"0.#"),1)=".",FALSE,TRUE)</formula>
    </cfRule>
    <cfRule type="expression" dxfId="2524" priority="13092">
      <formula>IF(RIGHT(TEXT(AE76,"0.#"),1)=".",TRUE,FALSE)</formula>
    </cfRule>
  </conditionalFormatting>
  <conditionalFormatting sqref="AE77">
    <cfRule type="expression" dxfId="2523" priority="13089">
      <formula>IF(RIGHT(TEXT(AE77,"0.#"),1)=".",FALSE,TRUE)</formula>
    </cfRule>
    <cfRule type="expression" dxfId="2522" priority="13090">
      <formula>IF(RIGHT(TEXT(AE77,"0.#"),1)=".",TRUE,FALSE)</formula>
    </cfRule>
  </conditionalFormatting>
  <conditionalFormatting sqref="AI77">
    <cfRule type="expression" dxfId="2521" priority="13087">
      <formula>IF(RIGHT(TEXT(AI77,"0.#"),1)=".",FALSE,TRUE)</formula>
    </cfRule>
    <cfRule type="expression" dxfId="2520" priority="13088">
      <formula>IF(RIGHT(TEXT(AI77,"0.#"),1)=".",TRUE,FALSE)</formula>
    </cfRule>
  </conditionalFormatting>
  <conditionalFormatting sqref="AI76">
    <cfRule type="expression" dxfId="2519" priority="13085">
      <formula>IF(RIGHT(TEXT(AI76,"0.#"),1)=".",FALSE,TRUE)</formula>
    </cfRule>
    <cfRule type="expression" dxfId="2518" priority="13086">
      <formula>IF(RIGHT(TEXT(AI76,"0.#"),1)=".",TRUE,FALSE)</formula>
    </cfRule>
  </conditionalFormatting>
  <conditionalFormatting sqref="AI75">
    <cfRule type="expression" dxfId="2517" priority="13083">
      <formula>IF(RIGHT(TEXT(AI75,"0.#"),1)=".",FALSE,TRUE)</formula>
    </cfRule>
    <cfRule type="expression" dxfId="2516" priority="13084">
      <formula>IF(RIGHT(TEXT(AI75,"0.#"),1)=".",TRUE,FALSE)</formula>
    </cfRule>
  </conditionalFormatting>
  <conditionalFormatting sqref="AM75">
    <cfRule type="expression" dxfId="2515" priority="13081">
      <formula>IF(RIGHT(TEXT(AM75,"0.#"),1)=".",FALSE,TRUE)</formula>
    </cfRule>
    <cfRule type="expression" dxfId="2514" priority="13082">
      <formula>IF(RIGHT(TEXT(AM75,"0.#"),1)=".",TRUE,FALSE)</formula>
    </cfRule>
  </conditionalFormatting>
  <conditionalFormatting sqref="AM76">
    <cfRule type="expression" dxfId="2513" priority="13079">
      <formula>IF(RIGHT(TEXT(AM76,"0.#"),1)=".",FALSE,TRUE)</formula>
    </cfRule>
    <cfRule type="expression" dxfId="2512" priority="13080">
      <formula>IF(RIGHT(TEXT(AM76,"0.#"),1)=".",TRUE,FALSE)</formula>
    </cfRule>
  </conditionalFormatting>
  <conditionalFormatting sqref="AM77">
    <cfRule type="expression" dxfId="2511" priority="13077">
      <formula>IF(RIGHT(TEXT(AM77,"0.#"),1)=".",FALSE,TRUE)</formula>
    </cfRule>
    <cfRule type="expression" dxfId="2510" priority="13078">
      <formula>IF(RIGHT(TEXT(AM77,"0.#"),1)=".",TRUE,FALSE)</formula>
    </cfRule>
  </conditionalFormatting>
  <conditionalFormatting sqref="AE134:AE135 AI134:AI135 AM134:AM135 AQ134:AQ135 AU134:AU135">
    <cfRule type="expression" dxfId="2509" priority="13063">
      <formula>IF(RIGHT(TEXT(AE134,"0.#"),1)=".",FALSE,TRUE)</formula>
    </cfRule>
    <cfRule type="expression" dxfId="2508" priority="13064">
      <formula>IF(RIGHT(TEXT(AE134,"0.#"),1)=".",TRUE,FALSE)</formula>
    </cfRule>
  </conditionalFormatting>
  <conditionalFormatting sqref="AE433 AI433 AM433">
    <cfRule type="expression" dxfId="2507" priority="13033">
      <formula>IF(RIGHT(TEXT(AE433,"0.#"),1)=".",FALSE,TRUE)</formula>
    </cfRule>
    <cfRule type="expression" dxfId="2506" priority="13034">
      <formula>IF(RIGHT(TEXT(AE433,"0.#"),1)=".",TRUE,FALSE)</formula>
    </cfRule>
  </conditionalFormatting>
  <conditionalFormatting sqref="AE434 AI434 AM434 AQ434">
    <cfRule type="expression" dxfId="2505" priority="13031">
      <formula>IF(RIGHT(TEXT(AE434,"0.#"),1)=".",FALSE,TRUE)</formula>
    </cfRule>
    <cfRule type="expression" dxfId="2504" priority="13032">
      <formula>IF(RIGHT(TEXT(AE434,"0.#"),1)=".",TRUE,FALSE)</formula>
    </cfRule>
  </conditionalFormatting>
  <conditionalFormatting sqref="AE435 AI435 AM435 AQ435">
    <cfRule type="expression" dxfId="2503" priority="13029">
      <formula>IF(RIGHT(TEXT(AE435,"0.#"),1)=".",FALSE,TRUE)</formula>
    </cfRule>
    <cfRule type="expression" dxfId="2502" priority="13030">
      <formula>IF(RIGHT(TEXT(AE435,"0.#"),1)=".",TRUE,FALSE)</formula>
    </cfRule>
  </conditionalFormatting>
  <conditionalFormatting sqref="AU433">
    <cfRule type="expression" dxfId="2501" priority="13009">
      <formula>IF(RIGHT(TEXT(AU433,"0.#"),1)=".",FALSE,TRUE)</formula>
    </cfRule>
    <cfRule type="expression" dxfId="2500" priority="13010">
      <formula>IF(RIGHT(TEXT(AU433,"0.#"),1)=".",TRUE,FALSE)</formula>
    </cfRule>
  </conditionalFormatting>
  <conditionalFormatting sqref="AU434">
    <cfRule type="expression" dxfId="2499" priority="13007">
      <formula>IF(RIGHT(TEXT(AU434,"0.#"),1)=".",FALSE,TRUE)</formula>
    </cfRule>
    <cfRule type="expression" dxfId="2498" priority="13008">
      <formula>IF(RIGHT(TEXT(AU434,"0.#"),1)=".",TRUE,FALSE)</formula>
    </cfRule>
  </conditionalFormatting>
  <conditionalFormatting sqref="AU435">
    <cfRule type="expression" dxfId="2497" priority="13005">
      <formula>IF(RIGHT(TEXT(AU435,"0.#"),1)=".",FALSE,TRUE)</formula>
    </cfRule>
    <cfRule type="expression" dxfId="2496" priority="13006">
      <formula>IF(RIGHT(TEXT(AU435,"0.#"),1)=".",TRUE,FALSE)</formula>
    </cfRule>
  </conditionalFormatting>
  <conditionalFormatting sqref="AQ434">
    <cfRule type="expression" dxfId="2495" priority="12925">
      <formula>IF(RIGHT(TEXT(AQ434,"0.#"),1)=".",FALSE,TRUE)</formula>
    </cfRule>
    <cfRule type="expression" dxfId="2494" priority="12926">
      <formula>IF(RIGHT(TEXT(AQ434,"0.#"),1)=".",TRUE,FALSE)</formula>
    </cfRule>
  </conditionalFormatting>
  <conditionalFormatting sqref="AQ435">
    <cfRule type="expression" dxfId="2493" priority="12911">
      <formula>IF(RIGHT(TEXT(AQ435,"0.#"),1)=".",FALSE,TRUE)</formula>
    </cfRule>
    <cfRule type="expression" dxfId="2492" priority="12912">
      <formula>IF(RIGHT(TEXT(AQ435,"0.#"),1)=".",TRUE,FALSE)</formula>
    </cfRule>
  </conditionalFormatting>
  <conditionalFormatting sqref="AQ433">
    <cfRule type="expression" dxfId="2491" priority="12909">
      <formula>IF(RIGHT(TEXT(AQ433,"0.#"),1)=".",FALSE,TRUE)</formula>
    </cfRule>
    <cfRule type="expression" dxfId="2490" priority="12910">
      <formula>IF(RIGHT(TEXT(AQ433,"0.#"),1)=".",TRUE,FALSE)</formula>
    </cfRule>
  </conditionalFormatting>
  <conditionalFormatting sqref="AL840:AO867">
    <cfRule type="expression" dxfId="2489" priority="6633">
      <formula>IF(AND(AL840&gt;=0, RIGHT(TEXT(AL840,"0.#"),1)&lt;&gt;"."),TRUE,FALSE)</formula>
    </cfRule>
    <cfRule type="expression" dxfId="2488" priority="6634">
      <formula>IF(AND(AL840&gt;=0, RIGHT(TEXT(AL840,"0.#"),1)="."),TRUE,FALSE)</formula>
    </cfRule>
    <cfRule type="expression" dxfId="2487" priority="6635">
      <formula>IF(AND(AL840&lt;0, RIGHT(TEXT(AL840,"0.#"),1)&lt;&gt;"."),TRUE,FALSE)</formula>
    </cfRule>
    <cfRule type="expression" dxfId="2486" priority="6636">
      <formula>IF(AND(AL840&lt;0, RIGHT(TEXT(AL840,"0.#"),1)="."),TRUE,FALSE)</formula>
    </cfRule>
  </conditionalFormatting>
  <conditionalFormatting sqref="AQ53:AQ55">
    <cfRule type="expression" dxfId="2485" priority="4655">
      <formula>IF(RIGHT(TEXT(AQ53,"0.#"),1)=".",FALSE,TRUE)</formula>
    </cfRule>
    <cfRule type="expression" dxfId="2484" priority="4656">
      <formula>IF(RIGHT(TEXT(AQ53,"0.#"),1)=".",TRUE,FALSE)</formula>
    </cfRule>
  </conditionalFormatting>
  <conditionalFormatting sqref="AU53:AU55">
    <cfRule type="expression" dxfId="2483" priority="4653">
      <formula>IF(RIGHT(TEXT(AU53,"0.#"),1)=".",FALSE,TRUE)</formula>
    </cfRule>
    <cfRule type="expression" dxfId="2482" priority="4654">
      <formula>IF(RIGHT(TEXT(AU53,"0.#"),1)=".",TRUE,FALSE)</formula>
    </cfRule>
  </conditionalFormatting>
  <conditionalFormatting sqref="AQ60:AQ62">
    <cfRule type="expression" dxfId="2481" priority="4651">
      <formula>IF(RIGHT(TEXT(AQ60,"0.#"),1)=".",FALSE,TRUE)</formula>
    </cfRule>
    <cfRule type="expression" dxfId="2480" priority="4652">
      <formula>IF(RIGHT(TEXT(AQ60,"0.#"),1)=".",TRUE,FALSE)</formula>
    </cfRule>
  </conditionalFormatting>
  <conditionalFormatting sqref="AU60:AU62">
    <cfRule type="expression" dxfId="2479" priority="4649">
      <formula>IF(RIGHT(TEXT(AU60,"0.#"),1)=".",FALSE,TRUE)</formula>
    </cfRule>
    <cfRule type="expression" dxfId="2478" priority="4650">
      <formula>IF(RIGHT(TEXT(AU60,"0.#"),1)=".",TRUE,FALSE)</formula>
    </cfRule>
  </conditionalFormatting>
  <conditionalFormatting sqref="AQ75:AQ77">
    <cfRule type="expression" dxfId="2477" priority="4647">
      <formula>IF(RIGHT(TEXT(AQ75,"0.#"),1)=".",FALSE,TRUE)</formula>
    </cfRule>
    <cfRule type="expression" dxfId="2476" priority="4648">
      <formula>IF(RIGHT(TEXT(AQ75,"0.#"),1)=".",TRUE,FALSE)</formula>
    </cfRule>
  </conditionalFormatting>
  <conditionalFormatting sqref="AU75:AU77">
    <cfRule type="expression" dxfId="2475" priority="4645">
      <formula>IF(RIGHT(TEXT(AU75,"0.#"),1)=".",FALSE,TRUE)</formula>
    </cfRule>
    <cfRule type="expression" dxfId="2474" priority="4646">
      <formula>IF(RIGHT(TEXT(AU75,"0.#"),1)=".",TRUE,FALSE)</formula>
    </cfRule>
  </conditionalFormatting>
  <conditionalFormatting sqref="AQ87:AQ89">
    <cfRule type="expression" dxfId="2473" priority="4643">
      <formula>IF(RIGHT(TEXT(AQ87,"0.#"),1)=".",FALSE,TRUE)</formula>
    </cfRule>
    <cfRule type="expression" dxfId="2472" priority="4644">
      <formula>IF(RIGHT(TEXT(AQ87,"0.#"),1)=".",TRUE,FALSE)</formula>
    </cfRule>
  </conditionalFormatting>
  <conditionalFormatting sqref="AU87:AU89">
    <cfRule type="expression" dxfId="2471" priority="4641">
      <formula>IF(RIGHT(TEXT(AU87,"0.#"),1)=".",FALSE,TRUE)</formula>
    </cfRule>
    <cfRule type="expression" dxfId="2470" priority="4642">
      <formula>IF(RIGHT(TEXT(AU87,"0.#"),1)=".",TRUE,FALSE)</formula>
    </cfRule>
  </conditionalFormatting>
  <conditionalFormatting sqref="AQ92:AQ94">
    <cfRule type="expression" dxfId="2469" priority="4639">
      <formula>IF(RIGHT(TEXT(AQ92,"0.#"),1)=".",FALSE,TRUE)</formula>
    </cfRule>
    <cfRule type="expression" dxfId="2468" priority="4640">
      <formula>IF(RIGHT(TEXT(AQ92,"0.#"),1)=".",TRUE,FALSE)</formula>
    </cfRule>
  </conditionalFormatting>
  <conditionalFormatting sqref="AU92:AU94">
    <cfRule type="expression" dxfId="2467" priority="4637">
      <formula>IF(RIGHT(TEXT(AU92,"0.#"),1)=".",FALSE,TRUE)</formula>
    </cfRule>
    <cfRule type="expression" dxfId="2466" priority="4638">
      <formula>IF(RIGHT(TEXT(AU92,"0.#"),1)=".",TRUE,FALSE)</formula>
    </cfRule>
  </conditionalFormatting>
  <conditionalFormatting sqref="AQ97:AQ99">
    <cfRule type="expression" dxfId="2465" priority="4635">
      <formula>IF(RIGHT(TEXT(AQ97,"0.#"),1)=".",FALSE,TRUE)</formula>
    </cfRule>
    <cfRule type="expression" dxfId="2464" priority="4636">
      <formula>IF(RIGHT(TEXT(AQ97,"0.#"),1)=".",TRUE,FALSE)</formula>
    </cfRule>
  </conditionalFormatting>
  <conditionalFormatting sqref="AU97:AU99">
    <cfRule type="expression" dxfId="2463" priority="4633">
      <formula>IF(RIGHT(TEXT(AU97,"0.#"),1)=".",FALSE,TRUE)</formula>
    </cfRule>
    <cfRule type="expression" dxfId="2462" priority="4634">
      <formula>IF(RIGHT(TEXT(AU97,"0.#"),1)=".",TRUE,FALSE)</formula>
    </cfRule>
  </conditionalFormatting>
  <conditionalFormatting sqref="AM460">
    <cfRule type="expression" dxfId="2461" priority="4317">
      <formula>IF(RIGHT(TEXT(AM460,"0.#"),1)=".",FALSE,TRUE)</formula>
    </cfRule>
    <cfRule type="expression" dxfId="2460" priority="4318">
      <formula>IF(RIGHT(TEXT(AM460,"0.#"),1)=".",TRUE,FALSE)</formula>
    </cfRule>
  </conditionalFormatting>
  <conditionalFormatting sqref="AE460">
    <cfRule type="expression" dxfId="2459" priority="4323">
      <formula>IF(RIGHT(TEXT(AE460,"0.#"),1)=".",FALSE,TRUE)</formula>
    </cfRule>
    <cfRule type="expression" dxfId="2458" priority="4324">
      <formula>IF(RIGHT(TEXT(AE460,"0.#"),1)=".",TRUE,FALSE)</formula>
    </cfRule>
  </conditionalFormatting>
  <conditionalFormatting sqref="AU458">
    <cfRule type="expression" dxfId="2457" priority="4315">
      <formula>IF(RIGHT(TEXT(AU458,"0.#"),1)=".",FALSE,TRUE)</formula>
    </cfRule>
    <cfRule type="expression" dxfId="2456" priority="4316">
      <formula>IF(RIGHT(TEXT(AU458,"0.#"),1)=".",TRUE,FALSE)</formula>
    </cfRule>
  </conditionalFormatting>
  <conditionalFormatting sqref="AU459">
    <cfRule type="expression" dxfId="2455" priority="4313">
      <formula>IF(RIGHT(TEXT(AU459,"0.#"),1)=".",FALSE,TRUE)</formula>
    </cfRule>
    <cfRule type="expression" dxfId="2454" priority="4314">
      <formula>IF(RIGHT(TEXT(AU459,"0.#"),1)=".",TRUE,FALSE)</formula>
    </cfRule>
  </conditionalFormatting>
  <conditionalFormatting sqref="AU460">
    <cfRule type="expression" dxfId="2453" priority="4311">
      <formula>IF(RIGHT(TEXT(AU460,"0.#"),1)=".",FALSE,TRUE)</formula>
    </cfRule>
    <cfRule type="expression" dxfId="2452" priority="4312">
      <formula>IF(RIGHT(TEXT(AU460,"0.#"),1)=".",TRUE,FALSE)</formula>
    </cfRule>
  </conditionalFormatting>
  <conditionalFormatting sqref="AI460">
    <cfRule type="expression" dxfId="2451" priority="4305">
      <formula>IF(RIGHT(TEXT(AI460,"0.#"),1)=".",FALSE,TRUE)</formula>
    </cfRule>
    <cfRule type="expression" dxfId="2450" priority="4306">
      <formula>IF(RIGHT(TEXT(AI460,"0.#"),1)=".",TRUE,FALSE)</formula>
    </cfRule>
  </conditionalFormatting>
  <conditionalFormatting sqref="AQ460">
    <cfRule type="expression" dxfId="2449" priority="4301">
      <formula>IF(RIGHT(TEXT(AQ460,"0.#"),1)=".",FALSE,TRUE)</formula>
    </cfRule>
    <cfRule type="expression" dxfId="2448" priority="4302">
      <formula>IF(RIGHT(TEXT(AQ460,"0.#"),1)=".",TRUE,FALSE)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0:Y867">
    <cfRule type="expression" dxfId="2431" priority="2961">
      <formula>IF(RIGHT(TEXT(Y840,"0.#"),1)=".",FALSE,TRUE)</formula>
    </cfRule>
    <cfRule type="expression" dxfId="2430" priority="2962">
      <formula>IF(RIGHT(TEXT(Y840,"0.#"),1)=".",TRUE,FALSE)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3:AO1132">
    <cfRule type="expression" dxfId="2401" priority="2867">
      <formula>IF(AND(AL1103&gt;=0, RIGHT(TEXT(AL1103,"0.#"),1)&lt;&gt;"."),TRUE,FALSE)</formula>
    </cfRule>
    <cfRule type="expression" dxfId="2400" priority="2868">
      <formula>IF(AND(AL1103&gt;=0, RIGHT(TEXT(AL1103,"0.#"),1)="."),TRUE,FALSE)</formula>
    </cfRule>
    <cfRule type="expression" dxfId="2399" priority="2869">
      <formula>IF(AND(AL1103&lt;0, RIGHT(TEXT(AL1103,"0.#"),1)&lt;&gt;"."),TRUE,FALSE)</formula>
    </cfRule>
    <cfRule type="expression" dxfId="2398" priority="2870">
      <formula>IF(AND(AL1103&lt;0, RIGHT(TEXT(AL1103,"0.#"),1)="."),TRUE,FALSE)</formula>
    </cfRule>
  </conditionalFormatting>
  <conditionalFormatting sqref="Y1103:Y1132">
    <cfRule type="expression" dxfId="2397" priority="2865">
      <formula>IF(RIGHT(TEXT(Y1103,"0.#"),1)=".",FALSE,TRUE)</formula>
    </cfRule>
    <cfRule type="expression" dxfId="2396" priority="2866">
      <formula>IF(RIGHT(TEXT(Y1103,"0.#"),1)=".",TRUE,FALSE)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8:AO839">
    <cfRule type="expression" dxfId="2387" priority="2819">
      <formula>IF(AND(AL838&gt;=0, RIGHT(TEXT(AL838,"0.#"),1)&lt;&gt;"."),TRUE,FALSE)</formula>
    </cfRule>
    <cfRule type="expression" dxfId="2386" priority="2820">
      <formula>IF(AND(AL838&gt;=0, RIGHT(TEXT(AL838,"0.#"),1)="."),TRUE,FALSE)</formula>
    </cfRule>
    <cfRule type="expression" dxfId="2385" priority="2821">
      <formula>IF(AND(AL838&lt;0, RIGHT(TEXT(AL838,"0.#"),1)&lt;&gt;"."),TRUE,FALSE)</formula>
    </cfRule>
    <cfRule type="expression" dxfId="2384" priority="2822">
      <formula>IF(AND(AL838&lt;0, RIGHT(TEXT(AL838,"0.#"),1)="."),TRUE,FALSE)</formula>
    </cfRule>
  </conditionalFormatting>
  <conditionalFormatting sqref="Y838:Y839">
    <cfRule type="expression" dxfId="2383" priority="2817">
      <formula>IF(RIGHT(TEXT(Y838,"0.#"),1)=".",FALSE,TRUE)</formula>
    </cfRule>
    <cfRule type="expression" dxfId="2382" priority="2818">
      <formula>IF(RIGHT(TEXT(Y838,"0.#"),1)=".",TRUE,FALSE)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3:Y900">
    <cfRule type="expression" dxfId="2065" priority="2077">
      <formula>IF(RIGHT(TEXT(Y873,"0.#"),1)=".",FALSE,TRUE)</formula>
    </cfRule>
    <cfRule type="expression" dxfId="2064" priority="2078">
      <formula>IF(RIGHT(TEXT(Y873,"0.#"),1)=".",TRUE,FALSE)</formula>
    </cfRule>
  </conditionalFormatting>
  <conditionalFormatting sqref="Y871:Y872">
    <cfRule type="expression" dxfId="2063" priority="2071">
      <formula>IF(RIGHT(TEXT(Y871,"0.#"),1)=".",FALSE,TRUE)</formula>
    </cfRule>
    <cfRule type="expression" dxfId="2062" priority="2072">
      <formula>IF(RIGHT(TEXT(Y871,"0.#"),1)=".",TRUE,FALSE)</formula>
    </cfRule>
  </conditionalFormatting>
  <conditionalFormatting sqref="Y906:Y933">
    <cfRule type="expression" dxfId="2061" priority="2065">
      <formula>IF(RIGHT(TEXT(Y906,"0.#"),1)=".",FALSE,TRUE)</formula>
    </cfRule>
    <cfRule type="expression" dxfId="2060" priority="2066">
      <formula>IF(RIGHT(TEXT(Y906,"0.#"),1)=".",TRUE,FALSE)</formula>
    </cfRule>
  </conditionalFormatting>
  <conditionalFormatting sqref="Y904:Y905">
    <cfRule type="expression" dxfId="2059" priority="2059">
      <formula>IF(RIGHT(TEXT(Y904,"0.#"),1)=".",FALSE,TRUE)</formula>
    </cfRule>
    <cfRule type="expression" dxfId="2058" priority="2060">
      <formula>IF(RIGHT(TEXT(Y904,"0.#"),1)=".",TRUE,FALSE)</formula>
    </cfRule>
  </conditionalFormatting>
  <conditionalFormatting sqref="Y939:Y966">
    <cfRule type="expression" dxfId="2057" priority="2053">
      <formula>IF(RIGHT(TEXT(Y939,"0.#"),1)=".",FALSE,TRUE)</formula>
    </cfRule>
    <cfRule type="expression" dxfId="2056" priority="2054">
      <formula>IF(RIGHT(TEXT(Y939,"0.#"),1)=".",TRUE,FALSE)</formula>
    </cfRule>
  </conditionalFormatting>
  <conditionalFormatting sqref="Y937:Y938">
    <cfRule type="expression" dxfId="2055" priority="2047">
      <formula>IF(RIGHT(TEXT(Y937,"0.#"),1)=".",FALSE,TRUE)</formula>
    </cfRule>
    <cfRule type="expression" dxfId="2054" priority="2048">
      <formula>IF(RIGHT(TEXT(Y937,"0.#"),1)=".",TRUE,FALSE)</formula>
    </cfRule>
  </conditionalFormatting>
  <conditionalFormatting sqref="Y972:Y999">
    <cfRule type="expression" dxfId="2053" priority="2041">
      <formula>IF(RIGHT(TEXT(Y972,"0.#"),1)=".",FALSE,TRUE)</formula>
    </cfRule>
    <cfRule type="expression" dxfId="2052" priority="2042">
      <formula>IF(RIGHT(TEXT(Y972,"0.#"),1)=".",TRUE,FALSE)</formula>
    </cfRule>
  </conditionalFormatting>
  <conditionalFormatting sqref="Y970:Y971">
    <cfRule type="expression" dxfId="2051" priority="2035">
      <formula>IF(RIGHT(TEXT(Y970,"0.#"),1)=".",FALSE,TRUE)</formula>
    </cfRule>
    <cfRule type="expression" dxfId="2050" priority="2036">
      <formula>IF(RIGHT(TEXT(Y970,"0.#"),1)=".",TRUE,FALSE)</formula>
    </cfRule>
  </conditionalFormatting>
  <conditionalFormatting sqref="Y1005:Y1032">
    <cfRule type="expression" dxfId="2049" priority="2029">
      <formula>IF(RIGHT(TEXT(Y1005,"0.#"),1)=".",FALSE,TRUE)</formula>
    </cfRule>
    <cfRule type="expression" dxfId="2048" priority="2030">
      <formula>IF(RIGHT(TEXT(Y1005,"0.#"),1)=".",TRUE,FALSE)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3:AO900">
    <cfRule type="expression" dxfId="1967" priority="2079">
      <formula>IF(AND(AL873&gt;=0, RIGHT(TEXT(AL873,"0.#"),1)&lt;&gt;"."),TRUE,FALSE)</formula>
    </cfRule>
    <cfRule type="expression" dxfId="1966" priority="2080">
      <formula>IF(AND(AL873&gt;=0, RIGHT(TEXT(AL873,"0.#"),1)="."),TRUE,FALSE)</formula>
    </cfRule>
    <cfRule type="expression" dxfId="1965" priority="2081">
      <formula>IF(AND(AL873&lt;0, RIGHT(TEXT(AL873,"0.#"),1)&lt;&gt;"."),TRUE,FALSE)</formula>
    </cfRule>
    <cfRule type="expression" dxfId="1964" priority="2082">
      <formula>IF(AND(AL873&lt;0, RIGHT(TEXT(AL873,"0.#"),1)="."),TRUE,FALSE)</formula>
    </cfRule>
  </conditionalFormatting>
  <conditionalFormatting sqref="AL871:AO872">
    <cfRule type="expression" dxfId="1963" priority="2073">
      <formula>IF(AND(AL871&gt;=0, RIGHT(TEXT(AL871,"0.#"),1)&lt;&gt;"."),TRUE,FALSE)</formula>
    </cfRule>
    <cfRule type="expression" dxfId="1962" priority="2074">
      <formula>IF(AND(AL871&gt;=0, RIGHT(TEXT(AL871,"0.#"),1)="."),TRUE,FALSE)</formula>
    </cfRule>
    <cfRule type="expression" dxfId="1961" priority="2075">
      <formula>IF(AND(AL871&lt;0, RIGHT(TEXT(AL871,"0.#"),1)&lt;&gt;"."),TRUE,FALSE)</formula>
    </cfRule>
    <cfRule type="expression" dxfId="1960" priority="2076">
      <formula>IF(AND(AL871&lt;0, RIGHT(TEXT(AL871,"0.#"),1)="."),TRUE,FALSE)</formula>
    </cfRule>
  </conditionalFormatting>
  <conditionalFormatting sqref="AL906:AO933">
    <cfRule type="expression" dxfId="1959" priority="2067">
      <formula>IF(AND(AL906&gt;=0, RIGHT(TEXT(AL906,"0.#"),1)&lt;&gt;"."),TRUE,FALSE)</formula>
    </cfRule>
    <cfRule type="expression" dxfId="1958" priority="2068">
      <formula>IF(AND(AL906&gt;=0, RIGHT(TEXT(AL906,"0.#"),1)="."),TRUE,FALSE)</formula>
    </cfRule>
    <cfRule type="expression" dxfId="1957" priority="2069">
      <formula>IF(AND(AL906&lt;0, RIGHT(TEXT(AL906,"0.#"),1)&lt;&gt;"."),TRUE,FALSE)</formula>
    </cfRule>
    <cfRule type="expression" dxfId="1956" priority="2070">
      <formula>IF(AND(AL906&lt;0, RIGHT(TEXT(AL906,"0.#"),1)="."),TRUE,FALSE)</formula>
    </cfRule>
  </conditionalFormatting>
  <conditionalFormatting sqref="AL904:AO905">
    <cfRule type="expression" dxfId="1955" priority="2061">
      <formula>IF(AND(AL904&gt;=0, RIGHT(TEXT(AL904,"0.#"),1)&lt;&gt;"."),TRUE,FALSE)</formula>
    </cfRule>
    <cfRule type="expression" dxfId="1954" priority="2062">
      <formula>IF(AND(AL904&gt;=0, RIGHT(TEXT(AL904,"0.#"),1)="."),TRUE,FALSE)</formula>
    </cfRule>
    <cfRule type="expression" dxfId="1953" priority="2063">
      <formula>IF(AND(AL904&lt;0, RIGHT(TEXT(AL904,"0.#"),1)&lt;&gt;"."),TRUE,FALSE)</formula>
    </cfRule>
    <cfRule type="expression" dxfId="1952" priority="2064">
      <formula>IF(AND(AL904&lt;0, RIGHT(TEXT(AL904,"0.#"),1)="."),TRUE,FALSE)</formula>
    </cfRule>
  </conditionalFormatting>
  <conditionalFormatting sqref="AL939:AO966">
    <cfRule type="expression" dxfId="1951" priority="2055">
      <formula>IF(AND(AL939&gt;=0, RIGHT(TEXT(AL939,"0.#"),1)&lt;&gt;"."),TRUE,FALSE)</formula>
    </cfRule>
    <cfRule type="expression" dxfId="1950" priority="2056">
      <formula>IF(AND(AL939&gt;=0, RIGHT(TEXT(AL939,"0.#"),1)="."),TRUE,FALSE)</formula>
    </cfRule>
    <cfRule type="expression" dxfId="1949" priority="2057">
      <formula>IF(AND(AL939&lt;0, RIGHT(TEXT(AL939,"0.#"),1)&lt;&gt;"."),TRUE,FALSE)</formula>
    </cfRule>
    <cfRule type="expression" dxfId="1948" priority="2058">
      <formula>IF(AND(AL939&lt;0, RIGHT(TEXT(AL939,"0.#"),1)="."),TRUE,FALSE)</formula>
    </cfRule>
  </conditionalFormatting>
  <conditionalFormatting sqref="AL937:AO938">
    <cfRule type="expression" dxfId="1947" priority="2049">
      <formula>IF(AND(AL937&gt;=0, RIGHT(TEXT(AL937,"0.#"),1)&lt;&gt;"."),TRUE,FALSE)</formula>
    </cfRule>
    <cfRule type="expression" dxfId="1946" priority="2050">
      <formula>IF(AND(AL937&gt;=0, RIGHT(TEXT(AL937,"0.#"),1)="."),TRUE,FALSE)</formula>
    </cfRule>
    <cfRule type="expression" dxfId="1945" priority="2051">
      <formula>IF(AND(AL937&lt;0, RIGHT(TEXT(AL937,"0.#"),1)&lt;&gt;"."),TRUE,FALSE)</formula>
    </cfRule>
    <cfRule type="expression" dxfId="1944" priority="2052">
      <formula>IF(AND(AL937&lt;0, RIGHT(TEXT(AL937,"0.#"),1)="."),TRUE,FALSE)</formula>
    </cfRule>
  </conditionalFormatting>
  <conditionalFormatting sqref="AL972:AO999">
    <cfRule type="expression" dxfId="1943" priority="2043">
      <formula>IF(AND(AL972&gt;=0, RIGHT(TEXT(AL972,"0.#"),1)&lt;&gt;"."),TRUE,FALSE)</formula>
    </cfRule>
    <cfRule type="expression" dxfId="1942" priority="2044">
      <formula>IF(AND(AL972&gt;=0, RIGHT(TEXT(AL972,"0.#"),1)="."),TRUE,FALSE)</formula>
    </cfRule>
    <cfRule type="expression" dxfId="1941" priority="2045">
      <formula>IF(AND(AL972&lt;0, RIGHT(TEXT(AL972,"0.#"),1)&lt;&gt;"."),TRUE,FALSE)</formula>
    </cfRule>
    <cfRule type="expression" dxfId="1940" priority="2046">
      <formula>IF(AND(AL972&lt;0, RIGHT(TEXT(AL972,"0.#"),1)="."),TRUE,FALSE)</formula>
    </cfRule>
  </conditionalFormatting>
  <conditionalFormatting sqref="AL970:AO971">
    <cfRule type="expression" dxfId="1939" priority="2037">
      <formula>IF(AND(AL970&gt;=0, RIGHT(TEXT(AL970,"0.#"),1)&lt;&gt;"."),TRUE,FALSE)</formula>
    </cfRule>
    <cfRule type="expression" dxfId="1938" priority="2038">
      <formula>IF(AND(AL970&gt;=0, RIGHT(TEXT(AL970,"0.#"),1)="."),TRUE,FALSE)</formula>
    </cfRule>
    <cfRule type="expression" dxfId="1937" priority="2039">
      <formula>IF(AND(AL970&lt;0, RIGHT(TEXT(AL970,"0.#"),1)&lt;&gt;"."),TRUE,FALSE)</formula>
    </cfRule>
    <cfRule type="expression" dxfId="1936" priority="2040">
      <formula>IF(AND(AL970&lt;0, RIGHT(TEXT(AL970,"0.#"),1)="."),TRUE,FALSE)</formula>
    </cfRule>
  </conditionalFormatting>
  <conditionalFormatting sqref="AL1005:AO1032">
    <cfRule type="expression" dxfId="1935" priority="2031">
      <formula>IF(AND(AL1005&gt;=0, RIGHT(TEXT(AL1005,"0.#"),1)&lt;&gt;"."),TRUE,FALSE)</formula>
    </cfRule>
    <cfRule type="expression" dxfId="1934" priority="2032">
      <formula>IF(AND(AL1005&gt;=0, RIGHT(TEXT(AL1005,"0.#"),1)="."),TRUE,FALSE)</formula>
    </cfRule>
    <cfRule type="expression" dxfId="1933" priority="2033">
      <formula>IF(AND(AL1005&lt;0, RIGHT(TEXT(AL1005,"0.#"),1)&lt;&gt;"."),TRUE,FALSE)</formula>
    </cfRule>
    <cfRule type="expression" dxfId="1932" priority="2034">
      <formula>IF(AND(AL1005&lt;0, RIGHT(TEXT(AL1005,"0.#"),1)="."),TRUE,FALSE)</formula>
    </cfRule>
  </conditionalFormatting>
  <conditionalFormatting sqref="AL1003:AO1004">
    <cfRule type="expression" dxfId="1931" priority="2025">
      <formula>IF(AND(AL1003&gt;=0, RIGHT(TEXT(AL1003,"0.#"),1)&lt;&gt;"."),TRUE,FALSE)</formula>
    </cfRule>
    <cfRule type="expression" dxfId="1930" priority="2026">
      <formula>IF(AND(AL1003&gt;=0, RIGHT(TEXT(AL1003,"0.#"),1)="."),TRUE,FALSE)</formula>
    </cfRule>
    <cfRule type="expression" dxfId="1929" priority="2027">
      <formula>IF(AND(AL1003&lt;0, RIGHT(TEXT(AL1003,"0.#"),1)&lt;&gt;"."),TRUE,FALSE)</formula>
    </cfRule>
    <cfRule type="expression" dxfId="1928" priority="2028">
      <formula>IF(AND(AL1003&lt;0, RIGHT(TEXT(AL1003,"0.#"),1)="."),TRUE,FALSE)</formula>
    </cfRule>
  </conditionalFormatting>
  <conditionalFormatting sqref="Y1003:Y1004">
    <cfRule type="expression" dxfId="1927" priority="2023">
      <formula>IF(RIGHT(TEXT(Y1003,"0.#"),1)=".",FALSE,TRUE)</formula>
    </cfRule>
    <cfRule type="expression" dxfId="1926" priority="2024">
      <formula>IF(RIGHT(TEXT(Y1003,"0.#"),1)=".",TRUE,FALSE)</formula>
    </cfRule>
  </conditionalFormatting>
  <conditionalFormatting sqref="AL1038:AO1065">
    <cfRule type="expression" dxfId="1925" priority="2019">
      <formula>IF(AND(AL1038&gt;=0, RIGHT(TEXT(AL1038,"0.#"),1)&lt;&gt;"."),TRUE,FALSE)</formula>
    </cfRule>
    <cfRule type="expression" dxfId="1924" priority="2020">
      <formula>IF(AND(AL1038&gt;=0, RIGHT(TEXT(AL1038,"0.#"),1)="."),TRUE,FALSE)</formula>
    </cfRule>
    <cfRule type="expression" dxfId="1923" priority="2021">
      <formula>IF(AND(AL1038&lt;0, RIGHT(TEXT(AL1038,"0.#"),1)&lt;&gt;"."),TRUE,FALSE)</formula>
    </cfRule>
    <cfRule type="expression" dxfId="1922" priority="2022">
      <formula>IF(AND(AL1038&lt;0, RIGHT(TEXT(AL1038,"0.#"),1)="."),TRUE,FALSE)</formula>
    </cfRule>
  </conditionalFormatting>
  <conditionalFormatting sqref="Y1038:Y1065">
    <cfRule type="expression" dxfId="1921" priority="2017">
      <formula>IF(RIGHT(TEXT(Y1038,"0.#"),1)=".",FALSE,TRUE)</formula>
    </cfRule>
    <cfRule type="expression" dxfId="1920" priority="2018">
      <formula>IF(RIGHT(TEXT(Y1038,"0.#"),1)=".",TRUE,FALSE)</formula>
    </cfRule>
  </conditionalFormatting>
  <conditionalFormatting sqref="AL1036:AO1037">
    <cfRule type="expression" dxfId="1919" priority="2013">
      <formula>IF(AND(AL1036&gt;=0, RIGHT(TEXT(AL1036,"0.#"),1)&lt;&gt;"."),TRUE,FALSE)</formula>
    </cfRule>
    <cfRule type="expression" dxfId="1918" priority="2014">
      <formula>IF(AND(AL1036&gt;=0, RIGHT(TEXT(AL1036,"0.#"),1)="."),TRUE,FALSE)</formula>
    </cfRule>
    <cfRule type="expression" dxfId="1917" priority="2015">
      <formula>IF(AND(AL1036&lt;0, RIGHT(TEXT(AL1036,"0.#"),1)&lt;&gt;"."),TRUE,FALSE)</formula>
    </cfRule>
    <cfRule type="expression" dxfId="1916" priority="2016">
      <formula>IF(AND(AL1036&lt;0, RIGHT(TEXT(AL1036,"0.#"),1)="."),TRUE,FALSE)</formula>
    </cfRule>
  </conditionalFormatting>
  <conditionalFormatting sqref="Y1036:Y1037">
    <cfRule type="expression" dxfId="1915" priority="2011">
      <formula>IF(RIGHT(TEXT(Y1036,"0.#"),1)=".",FALSE,TRUE)</formula>
    </cfRule>
    <cfRule type="expression" dxfId="1914" priority="2012">
      <formula>IF(RIGHT(TEXT(Y1036,"0.#"),1)=".",TRUE,FALSE)</formula>
    </cfRule>
  </conditionalFormatting>
  <conditionalFormatting sqref="AL1071:AO1098">
    <cfRule type="expression" dxfId="1913" priority="2007">
      <formula>IF(AND(AL1071&gt;=0, RIGHT(TEXT(AL1071,"0.#"),1)&lt;&gt;"."),TRUE,FALSE)</formula>
    </cfRule>
    <cfRule type="expression" dxfId="1912" priority="2008">
      <formula>IF(AND(AL1071&gt;=0, RIGHT(TEXT(AL1071,"0.#"),1)="."),TRUE,FALSE)</formula>
    </cfRule>
    <cfRule type="expression" dxfId="1911" priority="2009">
      <formula>IF(AND(AL1071&lt;0, RIGHT(TEXT(AL1071,"0.#"),1)&lt;&gt;"."),TRUE,FALSE)</formula>
    </cfRule>
    <cfRule type="expression" dxfId="1910" priority="2010">
      <formula>IF(AND(AL1071&lt;0, RIGHT(TEXT(AL1071,"0.#"),1)="."),TRUE,FALSE)</formula>
    </cfRule>
  </conditionalFormatting>
  <conditionalFormatting sqref="Y1071:Y1098">
    <cfRule type="expression" dxfId="1909" priority="2005">
      <formula>IF(RIGHT(TEXT(Y1071,"0.#"),1)=".",FALSE,TRUE)</formula>
    </cfRule>
    <cfRule type="expression" dxfId="1908" priority="2006">
      <formula>IF(RIGHT(TEXT(Y1071,"0.#"),1)=".",TRUE,FALSE)</formula>
    </cfRule>
  </conditionalFormatting>
  <conditionalFormatting sqref="AL1069:AO1070">
    <cfRule type="expression" dxfId="1907" priority="2001">
      <formula>IF(AND(AL1069&gt;=0, RIGHT(TEXT(AL1069,"0.#"),1)&lt;&gt;"."),TRUE,FALSE)</formula>
    </cfRule>
    <cfRule type="expression" dxfId="1906" priority="2002">
      <formula>IF(AND(AL1069&gt;=0, RIGHT(TEXT(AL1069,"0.#"),1)="."),TRUE,FALSE)</formula>
    </cfRule>
    <cfRule type="expression" dxfId="1905" priority="2003">
      <formula>IF(AND(AL1069&lt;0, RIGHT(TEXT(AL1069,"0.#"),1)&lt;&gt;"."),TRUE,FALSE)</formula>
    </cfRule>
    <cfRule type="expression" dxfId="1904" priority="2004">
      <formula>IF(AND(AL1069&lt;0, RIGHT(TEXT(AL1069,"0.#"),1)="."),TRUE,FALSE)</formula>
    </cfRule>
  </conditionalFormatting>
  <conditionalFormatting sqref="Y1069:Y1070">
    <cfRule type="expression" dxfId="1903" priority="1999">
      <formula>IF(RIGHT(TEXT(Y1069,"0.#"),1)=".",FALSE,TRUE)</formula>
    </cfRule>
    <cfRule type="expression" dxfId="1902" priority="2000">
      <formula>IF(RIGHT(TEXT(Y1069,"0.#"),1)=".",TRUE,FALSE)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E458 AI458 AM458">
    <cfRule type="expression" dxfId="707" priority="7">
      <formula>IF(RIGHT(TEXT(AE458,"0.#"),1)=".",FALSE,TRUE)</formula>
    </cfRule>
    <cfRule type="expression" dxfId="706" priority="8">
      <formula>IF(RIGHT(TEXT(AE458,"0.#"),1)=".",TRUE,FALSE)</formula>
    </cfRule>
  </conditionalFormatting>
  <conditionalFormatting sqref="AE459 AI459 AM459 AQ459">
    <cfRule type="expression" dxfId="705" priority="5">
      <formula>IF(RIGHT(TEXT(AE459,"0.#"),1)=".",FALSE,TRUE)</formula>
    </cfRule>
    <cfRule type="expression" dxfId="704" priority="6">
      <formula>IF(RIGHT(TEXT(AE459,"0.#"),1)=".",TRUE,FALSE)</formula>
    </cfRule>
  </conditionalFormatting>
  <conditionalFormatting sqref="AQ459">
    <cfRule type="expression" dxfId="703" priority="3">
      <formula>IF(RIGHT(TEXT(AQ459,"0.#"),1)=".",FALSE,TRUE)</formula>
    </cfRule>
    <cfRule type="expression" dxfId="702" priority="4">
      <formula>IF(RIGHT(TEXT(AQ459,"0.#"),1)=".",TRUE,FALSE)</formula>
    </cfRule>
  </conditionalFormatting>
  <conditionalFormatting sqref="AQ458">
    <cfRule type="expression" dxfId="701" priority="1">
      <formula>IF(RIGHT(TEXT(AQ458,"0.#"),1)=".",FALSE,TRUE)</formula>
    </cfRule>
    <cfRule type="expression" dxfId="700" priority="2">
      <formula>IF(RIGHT(TEXT(AQ458,"0.#"),1)=".",TRUE,FALSE)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51" man="1"/>
    <brk id="699" max="51" man="1"/>
    <brk id="735" max="51" man="1"/>
    <brk id="1103" max="51"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425</v>
      </c>
      <c r="AB2" s="31"/>
      <c r="AC2" s="33" t="s">
        <v>135</v>
      </c>
      <c r="AD2" s="28"/>
      <c r="AE2" s="44" t="s">
        <v>176</v>
      </c>
      <c r="AF2" s="30"/>
      <c r="AG2" s="55" t="s">
        <v>378</v>
      </c>
      <c r="AI2" s="53" t="s">
        <v>415</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567</v>
      </c>
      <c r="R3" s="13" t="str">
        <f t="shared" ref="R3:R8" si="3">IF(Q3="","",P3)</f>
        <v>委託・請負</v>
      </c>
      <c r="S3" s="13" t="str">
        <f t="shared" ref="S3:S8" si="4">IF(R3="",S2,IF(S2&lt;&gt;"",CONCATENATE(S2,"、",R3),R3))</f>
        <v>委託・請負</v>
      </c>
      <c r="T3" s="13"/>
      <c r="U3" s="32" t="s">
        <v>427</v>
      </c>
      <c r="W3" s="32" t="s">
        <v>150</v>
      </c>
      <c r="Y3" s="32" t="s">
        <v>69</v>
      </c>
      <c r="Z3" s="30"/>
      <c r="AA3" s="32" t="s">
        <v>535</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428</v>
      </c>
      <c r="W4" s="32" t="s">
        <v>151</v>
      </c>
      <c r="Y4" s="32" t="s">
        <v>442</v>
      </c>
      <c r="Z4" s="30"/>
      <c r="AA4" s="32" t="s">
        <v>536</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443</v>
      </c>
      <c r="Z5" s="30"/>
      <c r="AA5" s="32" t="s">
        <v>537</v>
      </c>
      <c r="AB5" s="31"/>
      <c r="AC5" s="32" t="s">
        <v>179</v>
      </c>
      <c r="AD5" s="31"/>
      <c r="AE5" s="44" t="s">
        <v>391</v>
      </c>
      <c r="AF5" s="30"/>
      <c r="AG5" s="55" t="s">
        <v>381</v>
      </c>
      <c r="AI5" s="53" t="s">
        <v>430</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394</v>
      </c>
      <c r="W6" s="32" t="s">
        <v>152</v>
      </c>
      <c r="Y6" s="32" t="s">
        <v>444</v>
      </c>
      <c r="Z6" s="30"/>
      <c r="AA6" s="32" t="s">
        <v>538</v>
      </c>
      <c r="AB6" s="31"/>
      <c r="AC6" s="32" t="s">
        <v>138</v>
      </c>
      <c r="AD6" s="31"/>
      <c r="AE6" s="44" t="s">
        <v>388</v>
      </c>
      <c r="AF6" s="30"/>
      <c r="AG6" s="55" t="s">
        <v>382</v>
      </c>
      <c r="AI6" s="53" t="s">
        <v>431</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445</v>
      </c>
      <c r="Z7" s="30"/>
      <c r="AA7" s="32" t="s">
        <v>539</v>
      </c>
      <c r="AB7" s="31"/>
      <c r="AC7" s="31"/>
      <c r="AD7" s="31"/>
      <c r="AE7" s="32" t="s">
        <v>138</v>
      </c>
      <c r="AF7" s="30"/>
      <c r="AG7" s="55" t="s">
        <v>383</v>
      </c>
      <c r="AH7" s="91"/>
      <c r="AI7" s="55" t="s">
        <v>408</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395</v>
      </c>
      <c r="W8" s="32" t="s">
        <v>154</v>
      </c>
      <c r="Y8" s="32" t="s">
        <v>446</v>
      </c>
      <c r="Z8" s="30"/>
      <c r="AA8" s="32" t="s">
        <v>540</v>
      </c>
      <c r="AB8" s="31"/>
      <c r="AC8" s="31"/>
      <c r="AD8" s="31"/>
      <c r="AE8" s="31"/>
      <c r="AF8" s="30"/>
      <c r="AG8" s="55" t="s">
        <v>384</v>
      </c>
      <c r="AI8" s="53" t="s">
        <v>409</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406</v>
      </c>
      <c r="W9" s="32" t="s">
        <v>155</v>
      </c>
      <c r="Y9" s="32" t="s">
        <v>447</v>
      </c>
      <c r="Z9" s="30"/>
      <c r="AA9" s="32" t="s">
        <v>541</v>
      </c>
      <c r="AB9" s="31"/>
      <c r="AC9" s="31"/>
      <c r="AD9" s="31"/>
      <c r="AE9" s="31"/>
      <c r="AF9" s="30"/>
      <c r="AG9" s="55" t="s">
        <v>385</v>
      </c>
      <c r="AI9" s="86"/>
      <c r="AK9" s="53" t="str">
        <f t="shared" si="7"/>
        <v>H</v>
      </c>
      <c r="AP9" s="55" t="s">
        <v>385</v>
      </c>
    </row>
    <row r="10" spans="1:42" ht="13.5" customHeight="1" x14ac:dyDescent="0.15">
      <c r="A10" s="14" t="s">
        <v>331</v>
      </c>
      <c r="B10" s="15" t="s">
        <v>567</v>
      </c>
      <c r="C10" s="13" t="str">
        <f t="shared" si="0"/>
        <v>国土強靱化施策</v>
      </c>
      <c r="D10" s="13" t="str">
        <f t="shared" si="8"/>
        <v>国土強靱化施策</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448</v>
      </c>
      <c r="Z10" s="30"/>
      <c r="AA10" s="32" t="s">
        <v>542</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国土強靱化施策</v>
      </c>
      <c r="F11" s="18" t="s">
        <v>118</v>
      </c>
      <c r="G11" s="17"/>
      <c r="H11" s="13" t="str">
        <f t="shared" si="1"/>
        <v/>
      </c>
      <c r="I11" s="13" t="str">
        <f t="shared" si="5"/>
        <v>一般会計</v>
      </c>
      <c r="K11" s="14" t="s">
        <v>111</v>
      </c>
      <c r="L11" s="15" t="s">
        <v>567</v>
      </c>
      <c r="M11" s="13" t="str">
        <f t="shared" si="2"/>
        <v>その他の事項経費</v>
      </c>
      <c r="N11" s="13" t="str">
        <f t="shared" si="6"/>
        <v>その他の事項経費</v>
      </c>
      <c r="O11" s="13"/>
      <c r="P11" s="13"/>
      <c r="Q11" s="19"/>
      <c r="T11" s="13"/>
      <c r="W11" s="32" t="s">
        <v>157</v>
      </c>
      <c r="Y11" s="32" t="s">
        <v>449</v>
      </c>
      <c r="Z11" s="30"/>
      <c r="AA11" s="32" t="s">
        <v>543</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国土強靱化施策</v>
      </c>
      <c r="F12" s="18" t="s">
        <v>119</v>
      </c>
      <c r="G12" s="17"/>
      <c r="H12" s="13" t="str">
        <f t="shared" si="1"/>
        <v/>
      </c>
      <c r="I12" s="13" t="str">
        <f t="shared" si="5"/>
        <v>一般会計</v>
      </c>
      <c r="K12" s="13"/>
      <c r="L12" s="13"/>
      <c r="O12" s="13"/>
      <c r="P12" s="13"/>
      <c r="Q12" s="19"/>
      <c r="T12" s="13"/>
      <c r="W12" s="32" t="s">
        <v>158</v>
      </c>
      <c r="Y12" s="32" t="s">
        <v>450</v>
      </c>
      <c r="Z12" s="30"/>
      <c r="AA12" s="32" t="s">
        <v>544</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国土強靱化施策</v>
      </c>
      <c r="F13" s="18" t="s">
        <v>120</v>
      </c>
      <c r="G13" s="17"/>
      <c r="H13" s="13" t="str">
        <f t="shared" si="1"/>
        <v/>
      </c>
      <c r="I13" s="13" t="str">
        <f t="shared" si="5"/>
        <v>一般会計</v>
      </c>
      <c r="K13" s="13" t="str">
        <f>N11</f>
        <v>その他の事項経費</v>
      </c>
      <c r="L13" s="13"/>
      <c r="O13" s="13"/>
      <c r="P13" s="13"/>
      <c r="Q13" s="19"/>
      <c r="T13" s="13"/>
      <c r="W13" s="32" t="s">
        <v>159</v>
      </c>
      <c r="Y13" s="32" t="s">
        <v>451</v>
      </c>
      <c r="Z13" s="30"/>
      <c r="AA13" s="32" t="s">
        <v>545</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国土強靱化施策</v>
      </c>
      <c r="F14" s="18" t="s">
        <v>121</v>
      </c>
      <c r="G14" s="17"/>
      <c r="H14" s="13" t="str">
        <f t="shared" si="1"/>
        <v/>
      </c>
      <c r="I14" s="13" t="str">
        <f t="shared" si="5"/>
        <v>一般会計</v>
      </c>
      <c r="K14" s="13"/>
      <c r="L14" s="13"/>
      <c r="O14" s="13"/>
      <c r="P14" s="13"/>
      <c r="Q14" s="19"/>
      <c r="T14" s="13"/>
      <c r="W14" s="32" t="s">
        <v>160</v>
      </c>
      <c r="Y14" s="32" t="s">
        <v>452</v>
      </c>
      <c r="Z14" s="30"/>
      <c r="AA14" s="32" t="s">
        <v>546</v>
      </c>
      <c r="AB14" s="31"/>
      <c r="AC14" s="31"/>
      <c r="AD14" s="31"/>
      <c r="AE14" s="31"/>
      <c r="AF14" s="30"/>
      <c r="AG14" s="86"/>
      <c r="AK14" s="53" t="str">
        <f t="shared" si="7"/>
        <v>M</v>
      </c>
    </row>
    <row r="15" spans="1:42" ht="13.5" customHeight="1" x14ac:dyDescent="0.15">
      <c r="A15" s="14" t="s">
        <v>97</v>
      </c>
      <c r="B15" s="15"/>
      <c r="C15" s="13" t="str">
        <f t="shared" si="9"/>
        <v/>
      </c>
      <c r="D15" s="13" t="str">
        <f t="shared" si="8"/>
        <v>国土強靱化施策</v>
      </c>
      <c r="F15" s="18" t="s">
        <v>122</v>
      </c>
      <c r="G15" s="17"/>
      <c r="H15" s="13" t="str">
        <f t="shared" si="1"/>
        <v/>
      </c>
      <c r="I15" s="13" t="str">
        <f t="shared" si="5"/>
        <v>一般会計</v>
      </c>
      <c r="K15" s="13"/>
      <c r="L15" s="13"/>
      <c r="O15" s="13"/>
      <c r="P15" s="13"/>
      <c r="Q15" s="19"/>
      <c r="T15" s="13"/>
      <c r="W15" s="32" t="s">
        <v>161</v>
      </c>
      <c r="Y15" s="32" t="s">
        <v>453</v>
      </c>
      <c r="Z15" s="30"/>
      <c r="AA15" s="32" t="s">
        <v>547</v>
      </c>
      <c r="AB15" s="31"/>
      <c r="AC15" s="31"/>
      <c r="AD15" s="31"/>
      <c r="AE15" s="31"/>
      <c r="AF15" s="30"/>
      <c r="AG15" s="87"/>
      <c r="AK15" s="53" t="str">
        <f t="shared" si="7"/>
        <v>N</v>
      </c>
    </row>
    <row r="16" spans="1:42" ht="13.5" customHeight="1" x14ac:dyDescent="0.15">
      <c r="A16" s="14" t="s">
        <v>98</v>
      </c>
      <c r="B16" s="15"/>
      <c r="C16" s="13" t="str">
        <f t="shared" si="9"/>
        <v/>
      </c>
      <c r="D16" s="13" t="str">
        <f t="shared" si="8"/>
        <v>国土強靱化施策</v>
      </c>
      <c r="F16" s="18" t="s">
        <v>123</v>
      </c>
      <c r="G16" s="17"/>
      <c r="H16" s="13" t="str">
        <f t="shared" si="1"/>
        <v/>
      </c>
      <c r="I16" s="13" t="str">
        <f t="shared" si="5"/>
        <v>一般会計</v>
      </c>
      <c r="K16" s="13"/>
      <c r="L16" s="13"/>
      <c r="O16" s="13"/>
      <c r="P16" s="13"/>
      <c r="Q16" s="19"/>
      <c r="T16" s="13"/>
      <c r="W16" s="32" t="s">
        <v>162</v>
      </c>
      <c r="Y16" s="32" t="s">
        <v>454</v>
      </c>
      <c r="Z16" s="30"/>
      <c r="AA16" s="32" t="s">
        <v>548</v>
      </c>
      <c r="AB16" s="31"/>
      <c r="AC16" s="31"/>
      <c r="AD16" s="31"/>
      <c r="AE16" s="31"/>
      <c r="AF16" s="30"/>
      <c r="AG16" s="87"/>
      <c r="AK16" s="53" t="str">
        <f t="shared" si="7"/>
        <v>O</v>
      </c>
    </row>
    <row r="17" spans="1:37" ht="13.5" customHeight="1" x14ac:dyDescent="0.15">
      <c r="A17" s="14" t="s">
        <v>99</v>
      </c>
      <c r="B17" s="15"/>
      <c r="C17" s="13" t="str">
        <f t="shared" si="9"/>
        <v/>
      </c>
      <c r="D17" s="13" t="str">
        <f t="shared" si="8"/>
        <v>国土強靱化施策</v>
      </c>
      <c r="F17" s="18" t="s">
        <v>124</v>
      </c>
      <c r="G17" s="17"/>
      <c r="H17" s="13" t="str">
        <f t="shared" si="1"/>
        <v/>
      </c>
      <c r="I17" s="13" t="str">
        <f t="shared" si="5"/>
        <v>一般会計</v>
      </c>
      <c r="K17" s="13"/>
      <c r="L17" s="13"/>
      <c r="O17" s="13"/>
      <c r="P17" s="13"/>
      <c r="Q17" s="19"/>
      <c r="T17" s="13"/>
      <c r="W17" s="32" t="s">
        <v>163</v>
      </c>
      <c r="Y17" s="32" t="s">
        <v>455</v>
      </c>
      <c r="Z17" s="30"/>
      <c r="AA17" s="32" t="s">
        <v>549</v>
      </c>
      <c r="AB17" s="31"/>
      <c r="AC17" s="31"/>
      <c r="AD17" s="31"/>
      <c r="AE17" s="31"/>
      <c r="AF17" s="30"/>
      <c r="AG17" s="87"/>
      <c r="AK17" s="53" t="str">
        <f t="shared" si="7"/>
        <v>P</v>
      </c>
    </row>
    <row r="18" spans="1:37" ht="13.5" customHeight="1" x14ac:dyDescent="0.15">
      <c r="A18" s="14" t="s">
        <v>100</v>
      </c>
      <c r="B18" s="15"/>
      <c r="C18" s="13" t="str">
        <f t="shared" si="9"/>
        <v/>
      </c>
      <c r="D18" s="13" t="str">
        <f t="shared" si="8"/>
        <v>国土強靱化施策</v>
      </c>
      <c r="F18" s="18" t="s">
        <v>125</v>
      </c>
      <c r="G18" s="17"/>
      <c r="H18" s="13" t="str">
        <f t="shared" si="1"/>
        <v/>
      </c>
      <c r="I18" s="13" t="str">
        <f t="shared" si="5"/>
        <v>一般会計</v>
      </c>
      <c r="K18" s="13"/>
      <c r="L18" s="13"/>
      <c r="O18" s="13"/>
      <c r="P18" s="13"/>
      <c r="Q18" s="19"/>
      <c r="T18" s="13"/>
      <c r="W18" s="32" t="s">
        <v>164</v>
      </c>
      <c r="Y18" s="32" t="s">
        <v>456</v>
      </c>
      <c r="Z18" s="30"/>
      <c r="AA18" s="32" t="s">
        <v>550</v>
      </c>
      <c r="AB18" s="31"/>
      <c r="AC18" s="31"/>
      <c r="AD18" s="31"/>
      <c r="AE18" s="31"/>
      <c r="AF18" s="30"/>
      <c r="AK18" s="53" t="str">
        <f t="shared" si="7"/>
        <v>Q</v>
      </c>
    </row>
    <row r="19" spans="1:37" ht="13.5" customHeight="1" x14ac:dyDescent="0.15">
      <c r="A19" s="14" t="s">
        <v>101</v>
      </c>
      <c r="B19" s="15"/>
      <c r="C19" s="13" t="str">
        <f t="shared" si="9"/>
        <v/>
      </c>
      <c r="D19" s="13" t="str">
        <f t="shared" si="8"/>
        <v>国土強靱化施策</v>
      </c>
      <c r="F19" s="18" t="s">
        <v>126</v>
      </c>
      <c r="G19" s="17"/>
      <c r="H19" s="13" t="str">
        <f t="shared" si="1"/>
        <v/>
      </c>
      <c r="I19" s="13" t="str">
        <f t="shared" si="5"/>
        <v>一般会計</v>
      </c>
      <c r="K19" s="13"/>
      <c r="L19" s="13"/>
      <c r="O19" s="13"/>
      <c r="P19" s="13"/>
      <c r="Q19" s="19"/>
      <c r="T19" s="13"/>
      <c r="W19" s="32" t="s">
        <v>165</v>
      </c>
      <c r="Y19" s="32" t="s">
        <v>457</v>
      </c>
      <c r="Z19" s="30"/>
      <c r="AA19" s="32" t="s">
        <v>551</v>
      </c>
      <c r="AB19" s="31"/>
      <c r="AC19" s="31"/>
      <c r="AD19" s="31"/>
      <c r="AE19" s="31"/>
      <c r="AF19" s="30"/>
      <c r="AK19" s="53" t="str">
        <f t="shared" si="7"/>
        <v>R</v>
      </c>
    </row>
    <row r="20" spans="1:37" ht="13.5" customHeight="1" x14ac:dyDescent="0.15">
      <c r="A20" s="14" t="s">
        <v>314</v>
      </c>
      <c r="B20" s="15"/>
      <c r="C20" s="13" t="str">
        <f t="shared" si="9"/>
        <v/>
      </c>
      <c r="D20" s="13" t="str">
        <f t="shared" si="8"/>
        <v>国土強靱化施策</v>
      </c>
      <c r="F20" s="18" t="s">
        <v>313</v>
      </c>
      <c r="G20" s="17"/>
      <c r="H20" s="13" t="str">
        <f t="shared" si="1"/>
        <v/>
      </c>
      <c r="I20" s="13" t="str">
        <f t="shared" si="5"/>
        <v>一般会計</v>
      </c>
      <c r="K20" s="13"/>
      <c r="L20" s="13"/>
      <c r="O20" s="13"/>
      <c r="P20" s="13"/>
      <c r="Q20" s="19"/>
      <c r="T20" s="13"/>
      <c r="W20" s="32" t="s">
        <v>166</v>
      </c>
      <c r="Y20" s="32" t="s">
        <v>458</v>
      </c>
      <c r="Z20" s="30"/>
      <c r="AA20" s="32" t="s">
        <v>552</v>
      </c>
      <c r="AB20" s="31"/>
      <c r="AC20" s="31"/>
      <c r="AD20" s="31"/>
      <c r="AE20" s="31"/>
      <c r="AF20" s="30"/>
      <c r="AK20" s="53" t="str">
        <f t="shared" si="7"/>
        <v>S</v>
      </c>
    </row>
    <row r="21" spans="1:37" ht="13.5" customHeight="1" x14ac:dyDescent="0.15">
      <c r="A21" s="14" t="s">
        <v>315</v>
      </c>
      <c r="B21" s="15"/>
      <c r="C21" s="13" t="str">
        <f t="shared" si="9"/>
        <v/>
      </c>
      <c r="D21" s="13" t="str">
        <f t="shared" si="8"/>
        <v>国土強靱化施策</v>
      </c>
      <c r="F21" s="18" t="s">
        <v>127</v>
      </c>
      <c r="G21" s="17"/>
      <c r="H21" s="13" t="str">
        <f t="shared" si="1"/>
        <v/>
      </c>
      <c r="I21" s="13" t="str">
        <f t="shared" si="5"/>
        <v>一般会計</v>
      </c>
      <c r="K21" s="13"/>
      <c r="L21" s="13"/>
      <c r="O21" s="13"/>
      <c r="P21" s="13"/>
      <c r="Q21" s="19"/>
      <c r="T21" s="13"/>
      <c r="W21" s="32" t="s">
        <v>167</v>
      </c>
      <c r="Y21" s="32" t="s">
        <v>459</v>
      </c>
      <c r="Z21" s="30"/>
      <c r="AA21" s="32" t="s">
        <v>553</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国土強靱化施策</v>
      </c>
      <c r="F22" s="18" t="s">
        <v>128</v>
      </c>
      <c r="G22" s="17"/>
      <c r="H22" s="13" t="str">
        <f t="shared" si="1"/>
        <v/>
      </c>
      <c r="I22" s="13" t="str">
        <f t="shared" si="5"/>
        <v>一般会計</v>
      </c>
      <c r="K22" s="13"/>
      <c r="L22" s="13"/>
      <c r="O22" s="13"/>
      <c r="P22" s="13"/>
      <c r="Q22" s="19"/>
      <c r="T22" s="13"/>
      <c r="W22" s="32" t="s">
        <v>168</v>
      </c>
      <c r="Y22" s="32" t="s">
        <v>460</v>
      </c>
      <c r="Z22" s="30"/>
      <c r="AA22" s="32" t="s">
        <v>554</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国土強靱化施策</v>
      </c>
      <c r="F23" s="18" t="s">
        <v>129</v>
      </c>
      <c r="G23" s="17"/>
      <c r="H23" s="13" t="str">
        <f t="shared" si="1"/>
        <v/>
      </c>
      <c r="I23" s="13" t="str">
        <f t="shared" si="5"/>
        <v>一般会計</v>
      </c>
      <c r="K23" s="13"/>
      <c r="L23" s="13"/>
      <c r="O23" s="13"/>
      <c r="P23" s="13"/>
      <c r="Q23" s="19"/>
      <c r="T23" s="13"/>
      <c r="Y23" s="32" t="s">
        <v>461</v>
      </c>
      <c r="Z23" s="30"/>
      <c r="AA23" s="32" t="s">
        <v>555</v>
      </c>
      <c r="AB23" s="31"/>
      <c r="AC23" s="31"/>
      <c r="AD23" s="31"/>
      <c r="AE23" s="31"/>
      <c r="AF23" s="30"/>
      <c r="AK23" s="53" t="str">
        <f t="shared" si="7"/>
        <v>V</v>
      </c>
    </row>
    <row r="24" spans="1:37" ht="13.5" customHeight="1" x14ac:dyDescent="0.15">
      <c r="A24" s="97" t="s">
        <v>413</v>
      </c>
      <c r="B24" s="15"/>
      <c r="C24" s="13" t="str">
        <f t="shared" si="9"/>
        <v/>
      </c>
      <c r="D24" s="13" t="str">
        <f>IF(C24="",D23,IF(D23&lt;&gt;"",CONCATENATE(D23,"、",C24),C24))</f>
        <v>国土強靱化施策</v>
      </c>
      <c r="F24" s="18" t="s">
        <v>418</v>
      </c>
      <c r="G24" s="17"/>
      <c r="H24" s="13" t="str">
        <f t="shared" si="1"/>
        <v/>
      </c>
      <c r="I24" s="13" t="str">
        <f t="shared" si="5"/>
        <v>一般会計</v>
      </c>
      <c r="K24" s="13"/>
      <c r="L24" s="13"/>
      <c r="O24" s="13"/>
      <c r="P24" s="13"/>
      <c r="Q24" s="19"/>
      <c r="T24" s="13"/>
      <c r="Y24" s="32" t="s">
        <v>462</v>
      </c>
      <c r="Z24" s="30"/>
      <c r="AA24" s="32" t="s">
        <v>556</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463</v>
      </c>
      <c r="Z25" s="30"/>
      <c r="AA25" s="32" t="s">
        <v>557</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464</v>
      </c>
      <c r="Z26" s="30"/>
      <c r="AA26" s="32" t="s">
        <v>558</v>
      </c>
      <c r="AB26" s="31"/>
      <c r="AC26" s="31"/>
      <c r="AD26" s="31"/>
      <c r="AE26" s="31"/>
      <c r="AF26" s="30"/>
      <c r="AK26" s="53" t="str">
        <f t="shared" si="7"/>
        <v>Y</v>
      </c>
    </row>
    <row r="27" spans="1:37" ht="13.5" customHeight="1" x14ac:dyDescent="0.15">
      <c r="A27" s="13" t="str">
        <f>IF(D24="", "-", D24)</f>
        <v>国土強靱化施策</v>
      </c>
      <c r="B27" s="13"/>
      <c r="F27" s="18" t="s">
        <v>132</v>
      </c>
      <c r="G27" s="17"/>
      <c r="H27" s="13" t="str">
        <f t="shared" si="1"/>
        <v/>
      </c>
      <c r="I27" s="13" t="str">
        <f t="shared" si="5"/>
        <v>一般会計</v>
      </c>
      <c r="K27" s="13"/>
      <c r="L27" s="13"/>
      <c r="O27" s="13"/>
      <c r="P27" s="13"/>
      <c r="Q27" s="19"/>
      <c r="T27" s="13"/>
      <c r="Y27" s="32" t="s">
        <v>465</v>
      </c>
      <c r="Z27" s="30"/>
      <c r="AA27" s="32" t="s">
        <v>559</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466</v>
      </c>
      <c r="Z28" s="30"/>
      <c r="AA28" s="32" t="s">
        <v>560</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467</v>
      </c>
      <c r="Z29" s="30"/>
      <c r="AA29" s="32" t="s">
        <v>561</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468</v>
      </c>
      <c r="Z30" s="30"/>
      <c r="AA30" s="32" t="s">
        <v>562</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469</v>
      </c>
      <c r="Z31" s="30"/>
      <c r="AA31" s="32" t="s">
        <v>563</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470</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471</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472</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473</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475</v>
      </c>
      <c r="Z37" s="30"/>
      <c r="AF37" s="30"/>
      <c r="AK37" s="53" t="str">
        <f t="shared" si="7"/>
        <v>j</v>
      </c>
    </row>
    <row r="38" spans="1:37" x14ac:dyDescent="0.15">
      <c r="A38" s="13"/>
      <c r="B38" s="13"/>
      <c r="F38" s="13"/>
      <c r="G38" s="19"/>
      <c r="K38" s="13"/>
      <c r="L38" s="13"/>
      <c r="O38" s="13"/>
      <c r="P38" s="13"/>
      <c r="Q38" s="19"/>
      <c r="T38" s="13"/>
      <c r="Y38" s="32" t="s">
        <v>476</v>
      </c>
      <c r="Z38" s="30"/>
      <c r="AF38" s="30"/>
      <c r="AK38" s="53" t="str">
        <f t="shared" si="7"/>
        <v>k</v>
      </c>
    </row>
    <row r="39" spans="1:37" x14ac:dyDescent="0.15">
      <c r="A39" s="13"/>
      <c r="B39" s="13"/>
      <c r="F39" s="13" t="str">
        <f>I37</f>
        <v>一般会計</v>
      </c>
      <c r="G39" s="19"/>
      <c r="K39" s="13"/>
      <c r="L39" s="13"/>
      <c r="O39" s="13"/>
      <c r="P39" s="13"/>
      <c r="Q39" s="19"/>
      <c r="T39" s="13"/>
      <c r="Y39" s="32" t="s">
        <v>477</v>
      </c>
      <c r="Z39" s="30"/>
      <c r="AF39" s="30"/>
      <c r="AK39" s="53" t="str">
        <f t="shared" si="7"/>
        <v>l</v>
      </c>
    </row>
    <row r="40" spans="1:37" x14ac:dyDescent="0.15">
      <c r="A40" s="13"/>
      <c r="B40" s="13"/>
      <c r="F40" s="13"/>
      <c r="G40" s="19"/>
      <c r="K40" s="13"/>
      <c r="L40" s="13"/>
      <c r="O40" s="13"/>
      <c r="P40" s="13"/>
      <c r="Q40" s="19"/>
      <c r="T40" s="13"/>
      <c r="Y40" s="32" t="s">
        <v>478</v>
      </c>
      <c r="Z40" s="30"/>
      <c r="AF40" s="30"/>
      <c r="AK40" s="53" t="str">
        <f t="shared" si="7"/>
        <v>m</v>
      </c>
    </row>
    <row r="41" spans="1:37" x14ac:dyDescent="0.15">
      <c r="A41" s="13"/>
      <c r="B41" s="13"/>
      <c r="F41" s="13"/>
      <c r="G41" s="19"/>
      <c r="K41" s="13"/>
      <c r="L41" s="13"/>
      <c r="O41" s="13"/>
      <c r="P41" s="13"/>
      <c r="Q41" s="19"/>
      <c r="T41" s="13"/>
      <c r="Y41" s="32" t="s">
        <v>479</v>
      </c>
      <c r="Z41" s="30"/>
      <c r="AF41" s="30"/>
      <c r="AK41" s="53" t="str">
        <f t="shared" si="7"/>
        <v>n</v>
      </c>
    </row>
    <row r="42" spans="1:37" x14ac:dyDescent="0.15">
      <c r="A42" s="13"/>
      <c r="B42" s="13"/>
      <c r="F42" s="13"/>
      <c r="G42" s="19"/>
      <c r="K42" s="13"/>
      <c r="L42" s="13"/>
      <c r="O42" s="13"/>
      <c r="P42" s="13"/>
      <c r="Q42" s="19"/>
      <c r="T42" s="13"/>
      <c r="Y42" s="32" t="s">
        <v>480</v>
      </c>
      <c r="Z42" s="30"/>
      <c r="AF42" s="30"/>
      <c r="AK42" s="53" t="str">
        <f t="shared" si="7"/>
        <v>o</v>
      </c>
    </row>
    <row r="43" spans="1:37" x14ac:dyDescent="0.15">
      <c r="A43" s="13"/>
      <c r="B43" s="13"/>
      <c r="F43" s="13"/>
      <c r="G43" s="19"/>
      <c r="K43" s="13"/>
      <c r="L43" s="13"/>
      <c r="O43" s="13"/>
      <c r="P43" s="13"/>
      <c r="Q43" s="19"/>
      <c r="T43" s="13"/>
      <c r="Y43" s="32" t="s">
        <v>481</v>
      </c>
      <c r="Z43" s="30"/>
      <c r="AF43" s="30"/>
      <c r="AK43" s="53" t="str">
        <f t="shared" si="7"/>
        <v>p</v>
      </c>
    </row>
    <row r="44" spans="1:37" x14ac:dyDescent="0.15">
      <c r="A44" s="13"/>
      <c r="B44" s="13"/>
      <c r="F44" s="13"/>
      <c r="G44" s="19"/>
      <c r="K44" s="13"/>
      <c r="L44" s="13"/>
      <c r="O44" s="13"/>
      <c r="P44" s="13"/>
      <c r="Q44" s="19"/>
      <c r="T44" s="13"/>
      <c r="Y44" s="32" t="s">
        <v>482</v>
      </c>
      <c r="Z44" s="30"/>
      <c r="AF44" s="30"/>
      <c r="AK44" s="53" t="str">
        <f t="shared" si="7"/>
        <v>q</v>
      </c>
    </row>
    <row r="45" spans="1:37" x14ac:dyDescent="0.15">
      <c r="A45" s="13"/>
      <c r="B45" s="13"/>
      <c r="F45" s="13"/>
      <c r="G45" s="19"/>
      <c r="K45" s="13"/>
      <c r="L45" s="13"/>
      <c r="O45" s="13"/>
      <c r="P45" s="13"/>
      <c r="Q45" s="19"/>
      <c r="T45" s="13"/>
      <c r="Y45" s="32" t="s">
        <v>483</v>
      </c>
      <c r="Z45" s="30"/>
      <c r="AF45" s="30"/>
      <c r="AK45" s="53" t="str">
        <f t="shared" si="7"/>
        <v>r</v>
      </c>
    </row>
    <row r="46" spans="1:37" x14ac:dyDescent="0.15">
      <c r="A46" s="13"/>
      <c r="B46" s="13"/>
      <c r="F46" s="13"/>
      <c r="G46" s="19"/>
      <c r="K46" s="13"/>
      <c r="L46" s="13"/>
      <c r="O46" s="13"/>
      <c r="P46" s="13"/>
      <c r="Q46" s="19"/>
      <c r="T46" s="13"/>
      <c r="Y46" s="32" t="s">
        <v>484</v>
      </c>
      <c r="Z46" s="30"/>
      <c r="AF46" s="30"/>
      <c r="AK46" s="53" t="str">
        <f t="shared" si="7"/>
        <v>s</v>
      </c>
    </row>
    <row r="47" spans="1:37" x14ac:dyDescent="0.15">
      <c r="A47" s="13"/>
      <c r="B47" s="13"/>
      <c r="F47" s="13"/>
      <c r="G47" s="19"/>
      <c r="K47" s="13"/>
      <c r="L47" s="13"/>
      <c r="O47" s="13"/>
      <c r="P47" s="13"/>
      <c r="Q47" s="19"/>
      <c r="T47" s="13"/>
      <c r="Y47" s="32" t="s">
        <v>485</v>
      </c>
      <c r="Z47" s="30"/>
      <c r="AF47" s="30"/>
      <c r="AK47" s="53" t="str">
        <f t="shared" si="7"/>
        <v>t</v>
      </c>
    </row>
    <row r="48" spans="1:37" x14ac:dyDescent="0.15">
      <c r="A48" s="13"/>
      <c r="B48" s="13"/>
      <c r="F48" s="13"/>
      <c r="G48" s="19"/>
      <c r="K48" s="13"/>
      <c r="L48" s="13"/>
      <c r="O48" s="13"/>
      <c r="P48" s="13"/>
      <c r="Q48" s="19"/>
      <c r="T48" s="13"/>
      <c r="Y48" s="32" t="s">
        <v>486</v>
      </c>
      <c r="Z48" s="30"/>
      <c r="AF48" s="30"/>
      <c r="AK48" s="53" t="str">
        <f t="shared" si="7"/>
        <v>u</v>
      </c>
    </row>
    <row r="49" spans="1:37" x14ac:dyDescent="0.15">
      <c r="A49" s="13"/>
      <c r="B49" s="13"/>
      <c r="F49" s="13"/>
      <c r="G49" s="19"/>
      <c r="K49" s="13"/>
      <c r="L49" s="13"/>
      <c r="O49" s="13"/>
      <c r="P49" s="13"/>
      <c r="Q49" s="19"/>
      <c r="T49" s="13"/>
      <c r="Y49" s="32" t="s">
        <v>487</v>
      </c>
      <c r="Z49" s="30"/>
      <c r="AF49" s="30"/>
      <c r="AK49" s="53" t="str">
        <f t="shared" si="7"/>
        <v>v</v>
      </c>
    </row>
    <row r="50" spans="1:37" x14ac:dyDescent="0.15">
      <c r="A50" s="13"/>
      <c r="B50" s="13"/>
      <c r="F50" s="13"/>
      <c r="G50" s="19"/>
      <c r="K50" s="13"/>
      <c r="L50" s="13"/>
      <c r="O50" s="13"/>
      <c r="P50" s="13"/>
      <c r="Q50" s="19"/>
      <c r="T50" s="13"/>
      <c r="Y50" s="32" t="s">
        <v>488</v>
      </c>
      <c r="Z50" s="30"/>
      <c r="AF50" s="30"/>
    </row>
    <row r="51" spans="1:37" x14ac:dyDescent="0.15">
      <c r="A51" s="13"/>
      <c r="B51" s="13"/>
      <c r="F51" s="13"/>
      <c r="G51" s="19"/>
      <c r="K51" s="13"/>
      <c r="L51" s="13"/>
      <c r="O51" s="13"/>
      <c r="P51" s="13"/>
      <c r="Q51" s="19"/>
      <c r="T51" s="13"/>
      <c r="Y51" s="32" t="s">
        <v>489</v>
      </c>
      <c r="Z51" s="30"/>
      <c r="AF51" s="30"/>
    </row>
    <row r="52" spans="1:37" x14ac:dyDescent="0.15">
      <c r="A52" s="13"/>
      <c r="B52" s="13"/>
      <c r="F52" s="13"/>
      <c r="G52" s="19"/>
      <c r="K52" s="13"/>
      <c r="L52" s="13"/>
      <c r="O52" s="13"/>
      <c r="P52" s="13"/>
      <c r="Q52" s="19"/>
      <c r="T52" s="13"/>
      <c r="Y52" s="32" t="s">
        <v>490</v>
      </c>
      <c r="Z52" s="30"/>
      <c r="AF52" s="30"/>
    </row>
    <row r="53" spans="1:37" x14ac:dyDescent="0.15">
      <c r="A53" s="13"/>
      <c r="B53" s="13"/>
      <c r="F53" s="13"/>
      <c r="G53" s="19"/>
      <c r="K53" s="13"/>
      <c r="L53" s="13"/>
      <c r="O53" s="13"/>
      <c r="P53" s="13"/>
      <c r="Q53" s="19"/>
      <c r="T53" s="13"/>
      <c r="Y53" s="32" t="s">
        <v>491</v>
      </c>
      <c r="Z53" s="30"/>
      <c r="AF53" s="30"/>
    </row>
    <row r="54" spans="1:37" x14ac:dyDescent="0.15">
      <c r="A54" s="13"/>
      <c r="B54" s="13"/>
      <c r="F54" s="13"/>
      <c r="G54" s="19"/>
      <c r="K54" s="13"/>
      <c r="L54" s="13"/>
      <c r="O54" s="13"/>
      <c r="P54" s="20"/>
      <c r="Q54" s="19"/>
      <c r="T54" s="13"/>
      <c r="Y54" s="32" t="s">
        <v>492</v>
      </c>
      <c r="Z54" s="30"/>
      <c r="AF54" s="30"/>
    </row>
    <row r="55" spans="1:37" x14ac:dyDescent="0.15">
      <c r="A55" s="13"/>
      <c r="B55" s="13"/>
      <c r="F55" s="13"/>
      <c r="G55" s="19"/>
      <c r="K55" s="13"/>
      <c r="L55" s="13"/>
      <c r="O55" s="13"/>
      <c r="P55" s="13"/>
      <c r="Q55" s="19"/>
      <c r="T55" s="13"/>
      <c r="Y55" s="32" t="s">
        <v>493</v>
      </c>
      <c r="Z55" s="30"/>
      <c r="AF55" s="30"/>
    </row>
    <row r="56" spans="1:37" x14ac:dyDescent="0.15">
      <c r="A56" s="13"/>
      <c r="B56" s="13"/>
      <c r="F56" s="13"/>
      <c r="G56" s="19"/>
      <c r="K56" s="13"/>
      <c r="L56" s="13"/>
      <c r="O56" s="13"/>
      <c r="P56" s="13"/>
      <c r="Q56" s="19"/>
      <c r="T56" s="13"/>
      <c r="Y56" s="32" t="s">
        <v>494</v>
      </c>
      <c r="Z56" s="30"/>
      <c r="AF56" s="30"/>
    </row>
    <row r="57" spans="1:37" x14ac:dyDescent="0.15">
      <c r="A57" s="13"/>
      <c r="B57" s="13"/>
      <c r="F57" s="13"/>
      <c r="G57" s="19"/>
      <c r="K57" s="13"/>
      <c r="L57" s="13"/>
      <c r="O57" s="13"/>
      <c r="P57" s="13"/>
      <c r="Q57" s="19"/>
      <c r="T57" s="13"/>
      <c r="Y57" s="32" t="s">
        <v>495</v>
      </c>
      <c r="Z57" s="30"/>
      <c r="AF57" s="30"/>
    </row>
    <row r="58" spans="1:37" x14ac:dyDescent="0.15">
      <c r="A58" s="13"/>
      <c r="B58" s="13"/>
      <c r="F58" s="13"/>
      <c r="G58" s="19"/>
      <c r="K58" s="13"/>
      <c r="L58" s="13"/>
      <c r="O58" s="13"/>
      <c r="P58" s="13"/>
      <c r="Q58" s="19"/>
      <c r="T58" s="13"/>
      <c r="Y58" s="32" t="s">
        <v>496</v>
      </c>
      <c r="Z58" s="30"/>
      <c r="AF58" s="30"/>
    </row>
    <row r="59" spans="1:37" x14ac:dyDescent="0.15">
      <c r="A59" s="13"/>
      <c r="B59" s="13"/>
      <c r="F59" s="13"/>
      <c r="G59" s="19"/>
      <c r="K59" s="13"/>
      <c r="L59" s="13"/>
      <c r="O59" s="13"/>
      <c r="P59" s="13"/>
      <c r="Q59" s="19"/>
      <c r="T59" s="13"/>
      <c r="Y59" s="32" t="s">
        <v>497</v>
      </c>
      <c r="Z59" s="30"/>
      <c r="AF59" s="30"/>
    </row>
    <row r="60" spans="1:37" x14ac:dyDescent="0.15">
      <c r="A60" s="13"/>
      <c r="B60" s="13"/>
      <c r="F60" s="13"/>
      <c r="G60" s="19"/>
      <c r="K60" s="13"/>
      <c r="L60" s="13"/>
      <c r="O60" s="13"/>
      <c r="P60" s="13"/>
      <c r="Q60" s="19"/>
      <c r="T60" s="13"/>
      <c r="Y60" s="32" t="s">
        <v>498</v>
      </c>
      <c r="Z60" s="30"/>
      <c r="AF60" s="30"/>
    </row>
    <row r="61" spans="1:37" x14ac:dyDescent="0.15">
      <c r="A61" s="13"/>
      <c r="B61" s="13"/>
      <c r="F61" s="13"/>
      <c r="G61" s="19"/>
      <c r="K61" s="13"/>
      <c r="L61" s="13"/>
      <c r="O61" s="13"/>
      <c r="P61" s="13"/>
      <c r="Q61" s="19"/>
      <c r="T61" s="13"/>
      <c r="Y61" s="32" t="s">
        <v>499</v>
      </c>
      <c r="Z61" s="30"/>
      <c r="AF61" s="30"/>
    </row>
    <row r="62" spans="1:37" x14ac:dyDescent="0.15">
      <c r="A62" s="13"/>
      <c r="B62" s="13"/>
      <c r="F62" s="13"/>
      <c r="G62" s="19"/>
      <c r="K62" s="13"/>
      <c r="L62" s="13"/>
      <c r="O62" s="13"/>
      <c r="P62" s="13"/>
      <c r="Q62" s="19"/>
      <c r="T62" s="13"/>
      <c r="Y62" s="32" t="s">
        <v>500</v>
      </c>
      <c r="Z62" s="30"/>
      <c r="AF62" s="30"/>
    </row>
    <row r="63" spans="1:37" x14ac:dyDescent="0.15">
      <c r="A63" s="13"/>
      <c r="B63" s="13"/>
      <c r="F63" s="13"/>
      <c r="G63" s="19"/>
      <c r="K63" s="13"/>
      <c r="L63" s="13"/>
      <c r="O63" s="13"/>
      <c r="P63" s="13"/>
      <c r="Q63" s="19"/>
      <c r="T63" s="13"/>
      <c r="Y63" s="32" t="s">
        <v>501</v>
      </c>
      <c r="Z63" s="30"/>
      <c r="AF63" s="30"/>
    </row>
    <row r="64" spans="1:37" x14ac:dyDescent="0.15">
      <c r="A64" s="13"/>
      <c r="B64" s="13"/>
      <c r="F64" s="13"/>
      <c r="G64" s="19"/>
      <c r="K64" s="13"/>
      <c r="L64" s="13"/>
      <c r="O64" s="13"/>
      <c r="P64" s="13"/>
      <c r="Q64" s="19"/>
      <c r="T64" s="13"/>
      <c r="Y64" s="32" t="s">
        <v>502</v>
      </c>
      <c r="Z64" s="30"/>
      <c r="AF64" s="30"/>
    </row>
    <row r="65" spans="1:32" x14ac:dyDescent="0.15">
      <c r="A65" s="13"/>
      <c r="B65" s="13"/>
      <c r="F65" s="13"/>
      <c r="G65" s="19"/>
      <c r="K65" s="13"/>
      <c r="L65" s="13"/>
      <c r="O65" s="13"/>
      <c r="P65" s="13"/>
      <c r="Q65" s="19"/>
      <c r="T65" s="13"/>
      <c r="Y65" s="32" t="s">
        <v>503</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504</v>
      </c>
      <c r="Z67" s="30"/>
      <c r="AF67" s="30"/>
    </row>
    <row r="68" spans="1:32" x14ac:dyDescent="0.15">
      <c r="A68" s="13"/>
      <c r="B68" s="13"/>
      <c r="F68" s="13"/>
      <c r="G68" s="19"/>
      <c r="K68" s="13"/>
      <c r="L68" s="13"/>
      <c r="O68" s="13"/>
      <c r="P68" s="13"/>
      <c r="Q68" s="19"/>
      <c r="T68" s="13"/>
      <c r="Y68" s="32" t="s">
        <v>505</v>
      </c>
      <c r="Z68" s="30"/>
      <c r="AF68" s="30"/>
    </row>
    <row r="69" spans="1:32" x14ac:dyDescent="0.15">
      <c r="A69" s="13"/>
      <c r="B69" s="13"/>
      <c r="F69" s="13"/>
      <c r="G69" s="19"/>
      <c r="K69" s="13"/>
      <c r="L69" s="13"/>
      <c r="O69" s="13"/>
      <c r="P69" s="13"/>
      <c r="Q69" s="19"/>
      <c r="T69" s="13"/>
      <c r="Y69" s="32" t="s">
        <v>506</v>
      </c>
      <c r="Z69" s="30"/>
      <c r="AF69" s="30"/>
    </row>
    <row r="70" spans="1:32" x14ac:dyDescent="0.15">
      <c r="A70" s="13"/>
      <c r="B70" s="13"/>
      <c r="Y70" s="32" t="s">
        <v>507</v>
      </c>
    </row>
    <row r="71" spans="1:32" x14ac:dyDescent="0.15">
      <c r="Y71" s="32" t="s">
        <v>508</v>
      </c>
    </row>
    <row r="72" spans="1:32" x14ac:dyDescent="0.15">
      <c r="Y72" s="32" t="s">
        <v>509</v>
      </c>
    </row>
    <row r="73" spans="1:32" x14ac:dyDescent="0.15">
      <c r="Y73" s="32" t="s">
        <v>510</v>
      </c>
    </row>
    <row r="74" spans="1:32" x14ac:dyDescent="0.15">
      <c r="Y74" s="32" t="s">
        <v>511</v>
      </c>
    </row>
    <row r="75" spans="1:32" x14ac:dyDescent="0.15">
      <c r="Y75" s="32" t="s">
        <v>512</v>
      </c>
    </row>
    <row r="76" spans="1:32" x14ac:dyDescent="0.15">
      <c r="Y76" s="32" t="s">
        <v>513</v>
      </c>
    </row>
    <row r="77" spans="1:32" x14ac:dyDescent="0.15">
      <c r="Y77" s="32" t="s">
        <v>514</v>
      </c>
    </row>
    <row r="78" spans="1:32" x14ac:dyDescent="0.15">
      <c r="Y78" s="32" t="s">
        <v>515</v>
      </c>
    </row>
    <row r="79" spans="1:32" x14ac:dyDescent="0.15">
      <c r="Y79" s="32" t="s">
        <v>516</v>
      </c>
    </row>
    <row r="80" spans="1:32" x14ac:dyDescent="0.15">
      <c r="Y80" s="32" t="s">
        <v>517</v>
      </c>
    </row>
    <row r="81" spans="25:25" x14ac:dyDescent="0.15">
      <c r="Y81" s="32" t="s">
        <v>518</v>
      </c>
    </row>
    <row r="82" spans="25:25" x14ac:dyDescent="0.15">
      <c r="Y82" s="32" t="s">
        <v>519</v>
      </c>
    </row>
    <row r="83" spans="25:25" x14ac:dyDescent="0.15">
      <c r="Y83" s="32" t="s">
        <v>520</v>
      </c>
    </row>
    <row r="84" spans="25:25" x14ac:dyDescent="0.15">
      <c r="Y84" s="32" t="s">
        <v>521</v>
      </c>
    </row>
    <row r="85" spans="25:25" x14ac:dyDescent="0.15">
      <c r="Y85" s="32" t="s">
        <v>522</v>
      </c>
    </row>
    <row r="86" spans="25:25" x14ac:dyDescent="0.15">
      <c r="Y86" s="32" t="s">
        <v>523</v>
      </c>
    </row>
    <row r="87" spans="25:25" x14ac:dyDescent="0.15">
      <c r="Y87" s="32" t="s">
        <v>524</v>
      </c>
    </row>
    <row r="88" spans="25:25" x14ac:dyDescent="0.15">
      <c r="Y88" s="32" t="s">
        <v>525</v>
      </c>
    </row>
    <row r="89" spans="25:25" x14ac:dyDescent="0.15">
      <c r="Y89" s="32" t="s">
        <v>526</v>
      </c>
    </row>
    <row r="90" spans="25:25" x14ac:dyDescent="0.15">
      <c r="Y90" s="32" t="s">
        <v>527</v>
      </c>
    </row>
    <row r="91" spans="25:25" x14ac:dyDescent="0.15">
      <c r="Y91" s="32" t="s">
        <v>528</v>
      </c>
    </row>
    <row r="92" spans="25:25" x14ac:dyDescent="0.15">
      <c r="Y92" s="32" t="s">
        <v>529</v>
      </c>
    </row>
    <row r="93" spans="25:25" x14ac:dyDescent="0.15">
      <c r="Y93" s="32" t="s">
        <v>530</v>
      </c>
    </row>
    <row r="94" spans="25:25" x14ac:dyDescent="0.15">
      <c r="Y94" s="32" t="s">
        <v>531</v>
      </c>
    </row>
    <row r="95" spans="25:25" x14ac:dyDescent="0.15">
      <c r="Y95" s="32" t="s">
        <v>532</v>
      </c>
    </row>
    <row r="96" spans="25:25" x14ac:dyDescent="0.15">
      <c r="Y96" s="32" t="s">
        <v>424</v>
      </c>
    </row>
    <row r="97" spans="25:25" x14ac:dyDescent="0.15">
      <c r="Y97" s="32" t="s">
        <v>533</v>
      </c>
    </row>
    <row r="98" spans="25:25" x14ac:dyDescent="0.15">
      <c r="Y98" s="32" t="s">
        <v>534</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I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7"/>
      <c r="Z2" s="829"/>
      <c r="AA2" s="830"/>
      <c r="AB2" s="1031" t="s">
        <v>11</v>
      </c>
      <c r="AC2" s="1032"/>
      <c r="AD2" s="1033"/>
      <c r="AE2" s="248" t="s">
        <v>399</v>
      </c>
      <c r="AF2" s="248"/>
      <c r="AG2" s="248"/>
      <c r="AH2" s="248"/>
      <c r="AI2" s="248" t="s">
        <v>397</v>
      </c>
      <c r="AJ2" s="248"/>
      <c r="AK2" s="248"/>
      <c r="AL2" s="248"/>
      <c r="AM2" s="248" t="s">
        <v>426</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7"/>
      <c r="Z9" s="829"/>
      <c r="AA9" s="830"/>
      <c r="AB9" s="1031" t="s">
        <v>11</v>
      </c>
      <c r="AC9" s="1032"/>
      <c r="AD9" s="1033"/>
      <c r="AE9" s="248" t="s">
        <v>399</v>
      </c>
      <c r="AF9" s="248"/>
      <c r="AG9" s="248"/>
      <c r="AH9" s="248"/>
      <c r="AI9" s="248" t="s">
        <v>397</v>
      </c>
      <c r="AJ9" s="248"/>
      <c r="AK9" s="248"/>
      <c r="AL9" s="248"/>
      <c r="AM9" s="248" t="s">
        <v>426</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7"/>
      <c r="Z16" s="829"/>
      <c r="AA16" s="830"/>
      <c r="AB16" s="1031" t="s">
        <v>11</v>
      </c>
      <c r="AC16" s="1032"/>
      <c r="AD16" s="1033"/>
      <c r="AE16" s="248" t="s">
        <v>399</v>
      </c>
      <c r="AF16" s="248"/>
      <c r="AG16" s="248"/>
      <c r="AH16" s="248"/>
      <c r="AI16" s="248" t="s">
        <v>397</v>
      </c>
      <c r="AJ16" s="248"/>
      <c r="AK16" s="248"/>
      <c r="AL16" s="248"/>
      <c r="AM16" s="248" t="s">
        <v>426</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7"/>
      <c r="Z23" s="829"/>
      <c r="AA23" s="830"/>
      <c r="AB23" s="1031" t="s">
        <v>11</v>
      </c>
      <c r="AC23" s="1032"/>
      <c r="AD23" s="1033"/>
      <c r="AE23" s="248" t="s">
        <v>399</v>
      </c>
      <c r="AF23" s="248"/>
      <c r="AG23" s="248"/>
      <c r="AH23" s="248"/>
      <c r="AI23" s="248" t="s">
        <v>397</v>
      </c>
      <c r="AJ23" s="248"/>
      <c r="AK23" s="248"/>
      <c r="AL23" s="248"/>
      <c r="AM23" s="248" t="s">
        <v>426</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7"/>
      <c r="Z30" s="829"/>
      <c r="AA30" s="830"/>
      <c r="AB30" s="1031" t="s">
        <v>11</v>
      </c>
      <c r="AC30" s="1032"/>
      <c r="AD30" s="1033"/>
      <c r="AE30" s="248" t="s">
        <v>399</v>
      </c>
      <c r="AF30" s="248"/>
      <c r="AG30" s="248"/>
      <c r="AH30" s="248"/>
      <c r="AI30" s="248" t="s">
        <v>397</v>
      </c>
      <c r="AJ30" s="248"/>
      <c r="AK30" s="248"/>
      <c r="AL30" s="248"/>
      <c r="AM30" s="248" t="s">
        <v>426</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7"/>
      <c r="Z37" s="829"/>
      <c r="AA37" s="830"/>
      <c r="AB37" s="1031" t="s">
        <v>11</v>
      </c>
      <c r="AC37" s="1032"/>
      <c r="AD37" s="1033"/>
      <c r="AE37" s="248" t="s">
        <v>399</v>
      </c>
      <c r="AF37" s="248"/>
      <c r="AG37" s="248"/>
      <c r="AH37" s="248"/>
      <c r="AI37" s="248" t="s">
        <v>397</v>
      </c>
      <c r="AJ37" s="248"/>
      <c r="AK37" s="248"/>
      <c r="AL37" s="248"/>
      <c r="AM37" s="248" t="s">
        <v>426</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7"/>
      <c r="Z44" s="829"/>
      <c r="AA44" s="830"/>
      <c r="AB44" s="1031" t="s">
        <v>11</v>
      </c>
      <c r="AC44" s="1032"/>
      <c r="AD44" s="1033"/>
      <c r="AE44" s="248" t="s">
        <v>399</v>
      </c>
      <c r="AF44" s="248"/>
      <c r="AG44" s="248"/>
      <c r="AH44" s="248"/>
      <c r="AI44" s="248" t="s">
        <v>397</v>
      </c>
      <c r="AJ44" s="248"/>
      <c r="AK44" s="248"/>
      <c r="AL44" s="248"/>
      <c r="AM44" s="248" t="s">
        <v>426</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7"/>
      <c r="Z51" s="829"/>
      <c r="AA51" s="830"/>
      <c r="AB51" s="242" t="s">
        <v>11</v>
      </c>
      <c r="AC51" s="1032"/>
      <c r="AD51" s="1033"/>
      <c r="AE51" s="248" t="s">
        <v>399</v>
      </c>
      <c r="AF51" s="248"/>
      <c r="AG51" s="248"/>
      <c r="AH51" s="248"/>
      <c r="AI51" s="248" t="s">
        <v>397</v>
      </c>
      <c r="AJ51" s="248"/>
      <c r="AK51" s="248"/>
      <c r="AL51" s="248"/>
      <c r="AM51" s="248" t="s">
        <v>426</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7"/>
      <c r="Z58" s="829"/>
      <c r="AA58" s="830"/>
      <c r="AB58" s="1031" t="s">
        <v>11</v>
      </c>
      <c r="AC58" s="1032"/>
      <c r="AD58" s="1033"/>
      <c r="AE58" s="248" t="s">
        <v>399</v>
      </c>
      <c r="AF58" s="248"/>
      <c r="AG58" s="248"/>
      <c r="AH58" s="248"/>
      <c r="AI58" s="248" t="s">
        <v>397</v>
      </c>
      <c r="AJ58" s="248"/>
      <c r="AK58" s="248"/>
      <c r="AL58" s="248"/>
      <c r="AM58" s="248" t="s">
        <v>426</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7"/>
      <c r="Z65" s="829"/>
      <c r="AA65" s="830"/>
      <c r="AB65" s="1031" t="s">
        <v>11</v>
      </c>
      <c r="AC65" s="1032"/>
      <c r="AD65" s="1033"/>
      <c r="AE65" s="248" t="s">
        <v>399</v>
      </c>
      <c r="AF65" s="248"/>
      <c r="AG65" s="248"/>
      <c r="AH65" s="248"/>
      <c r="AI65" s="248" t="s">
        <v>397</v>
      </c>
      <c r="AJ65" s="248"/>
      <c r="AK65" s="248"/>
      <c r="AL65" s="248"/>
      <c r="AM65" s="248" t="s">
        <v>426</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I6"/>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5" t="s">
        <v>372</v>
      </c>
      <c r="H2" s="596"/>
      <c r="I2" s="596"/>
      <c r="J2" s="596"/>
      <c r="K2" s="596"/>
      <c r="L2" s="596"/>
      <c r="M2" s="596"/>
      <c r="N2" s="596"/>
      <c r="O2" s="596"/>
      <c r="P2" s="596"/>
      <c r="Q2" s="596"/>
      <c r="R2" s="596"/>
      <c r="S2" s="596"/>
      <c r="T2" s="596"/>
      <c r="U2" s="596"/>
      <c r="V2" s="596"/>
      <c r="W2" s="596"/>
      <c r="X2" s="596"/>
      <c r="Y2" s="596"/>
      <c r="Z2" s="596"/>
      <c r="AA2" s="596"/>
      <c r="AB2" s="597"/>
      <c r="AC2" s="595" t="s">
        <v>374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2" sqref="A2:I6"/>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2020-06-01T00:42:23Z</cp:lastPrinted>
  <dcterms:created xsi:type="dcterms:W3CDTF">2012-03-13T00:50:25Z</dcterms:created>
  <dcterms:modified xsi:type="dcterms:W3CDTF">2020-11-18T09:45:34Z</dcterms:modified>
</cp:coreProperties>
</file>