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経理班○\02 修正後\"/>
    </mc:Choice>
  </mc:AlternateContent>
  <bookViews>
    <workbookView xWindow="0" yWindow="0" windowWidth="15345" windowHeight="6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<sst xmlns="http://schemas.openxmlformats.org/spreadsheetml/2006/main" count="2909" uniqueCount="695">
  <si>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</si>
  <si>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</si>
  <si>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</si>
  <si>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</si>
  <si>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</si>
  <si>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</si>
  <si>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</si>
  <si>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</si>
  <si>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</si>
  <si>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</si>
  <si>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</si>
  <si>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</si>
  <si>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</si>
  <si>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</si>
  <si>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</si>
  <si>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</si>
  <si>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</si>
  <si>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</si>
  <si>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</si>
  <si>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</si>
  <si>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</si>
  <si>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</si>
  <si>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</si>
  <si>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</si>
  <si>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</si>
  <si>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</si>
  <si>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</si>
  <si>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</si>
  <si>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</si>
  <si>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</si>
  <si>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</si>
  <si>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</si>
  <si>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</si>
  <si>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</si>
  <si>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</si>
  <si>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</si>
  <si>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</si>
  <si>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</si>
  <si>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</si>
  <si>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</si>
  <si>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</si>
  <si>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</si>
  <si>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</si>
  <si>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</si>
  <si>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</si>
  <si>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</si>
  <si>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</si>
  <si>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</si>
  <si>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</si>
  <si>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</si>
  <si>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</si>
  <si>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</si>
  <si>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</si>
  <si>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</si>
  <si>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</si>
  <si>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</si>
  <si>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</si>
  <si>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</si>
  <si>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</si>
  <si>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</si>
  <si>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</si>
  <si>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</si>
  <si>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</si>
  <si>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</si>
  <si>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</si>
  <si>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</si>
  <si>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</si>
  <si>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</si>
  <si>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</si>
  <si>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</si>
  <si>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</si>
  <si>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</si>
  <si>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</si>
  <si>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</si>
  <si>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</si>
  <si>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</si>
  <si>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</si>
  <si>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</si>
  <si>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</si>
  <si>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</si>
  <si>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</si>
  <si>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</si>
  <si>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</si>
  <si>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</si>
  <si>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</si>
  <si>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</si>
  <si>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</si>
  <si>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</si>
  <si>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</si>
  <si>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</si>
  <si>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</si>
  <si>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</si>
  <si>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</si>
  <si>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</si>
  <si>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</si>
  <si>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</si>
  <si>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</si>
  <si>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</si>
  <si>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</si>
  <si>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</si>
  <si>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</si>
  <si>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</si>
  <si>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</si>
  <si>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</si>
  <si>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</si>
  <si>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</si>
  <si>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</si>
  <si>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</si>
  <si>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</si>
  <si>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</si>
  <si>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</si>
  <si>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</si>
  <si>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</si>
  <si>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</si>
  <si>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</si>
  <si>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</si>
  <si>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</si>
  <si>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</si>
  <si>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</si>
  <si>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</si>
  <si>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</si>
  <si>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</si>
  <si>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</si>
  <si>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</si>
  <si>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</si>
  <si>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</si>
  <si>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</si>
  <si>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</si>
  <si>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</si>
  <si>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</si>
  <si>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</si>
  <si>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</si>
  <si>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</si>
  <si>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</si>
  <si>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</si>
  <si>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</si>
  <si>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</si>
  <si>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</si>
  <si>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</si>
  <si>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</si>
  <si>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</si>
  <si>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</si>
  <si>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</si>
  <si>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</si>
  <si>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</si>
  <si>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</si>
  <si>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</si>
  <si>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</si>
  <si>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</si>
  <si>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</si>
  <si>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</si>
  <si>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</si>
  <si>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</si>
  <si>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</si>
  <si>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</si>
  <si>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</si>
  <si>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</si>
  <si>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</si>
  <si>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</si>
  <si>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</si>
  <si>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</si>
  <si>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</si>
  <si>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</si>
  <si>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</si>
  <si>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</si>
  <si>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</si>
  <si>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</si>
  <si>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</si>
  <si>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</si>
  <si>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</si>
  <si>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</si>
  <si>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</si>
  <si>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</si>
  <si>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</si>
  <si>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</si>
  <si>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</si>
  <si>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</si>
  <si>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</si>
  <si>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</si>
  <si>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</si>
  <si>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</si>
  <si>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</si>
  <si>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</si>
  <si>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</si>
  <si>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</si>
  <si>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</si>
  <si>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</si>
  <si>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</si>
  <si>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</si>
  <si>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</si>
  <si>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</si>
  <si>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</si>
  <si>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</si>
  <si>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</si>
  <si>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</si>
  <si>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</si>
  <si>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</si>
  <si>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</si>
  <si>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</si>
  <si>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</si>
  <si>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</si>
  <si>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</si>
  <si>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</si>
  <si>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</si>
  <si>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</si>
  <si>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</si>
  <si>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</si>
  <si>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</si>
  <si>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</si>
  <si>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</si>
  <si>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</si>
  <si>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</si>
  <si>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</si>
  <si>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</si>
  <si>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</si>
  <si>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</si>
  <si>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</si>
  <si>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</si>
  <si>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</si>
  <si>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</si>
  <si>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</si>
  <si>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</si>
  <si>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</si>
  <si>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</si>
  <si>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</si>
  <si>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</si>
  <si>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</si>
  <si>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</si>
  <si>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</si>
  <si>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</si>
  <si>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</si>
  <si>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</si>
  <si>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</si>
  <si>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</si>
  <si>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</si>
  <si>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</si>
  <si>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</si>
  <si>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</si>
  <si>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</si>
  <si>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</si>
  <si>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</si>
  <si>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</si>
  <si>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</si>
  <si>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</si>
  <si>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</si>
  <si>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</si>
  <si>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</si>
  <si>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</si>
  <si>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</si>
  <si>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</si>
  <si>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</si>
  <si>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</si>
  <si>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</si>
  <si>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</si>
  <si>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</si>
  <si>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</si>
  <si>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</si>
  <si>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</si>
  <si>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</si>
  <si>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</si>
  <si>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</si>
  <si>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</si>
  <si>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</si>
  <si>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</si>
  <si>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</si>
  <si>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</si>
  <si>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</si>
  <si>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</si>
  <si>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</si>
  <si>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</si>
  <si>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</si>
  <si>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</si>
  <si>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</si>
  <si>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</si>
  <si>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</si>
  <si>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</si>
  <si>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</si>
  <si>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</si>
  <si>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</si>
  <si>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</si>
  <si>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</si>
  <si>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</si>
  <si>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</si>
  <si>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</si>
  <si>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</si>
  <si>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</si>
  <si>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</si>
  <si>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</si>
  <si>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</si>
  <si>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</si>
  <si>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</si>
  <si>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</si>
  <si>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</si>
  <si>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</si>
  <si>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</si>
  <si>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</si>
  <si>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</si>
  <si>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</si>
  <si>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</si>
  <si>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</si>
  <si>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</si>
  <si>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</si>
  <si>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</si>
  <si>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</si>
  <si>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</si>
  <si>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</si>
  <si>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</si>
  <si>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</si>
  <si>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</si>
  <si>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</si>
  <si>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</si>
  <si>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</si>
  <si>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</si>
  <si>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</si>
  <si>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</si>
  <si>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</si>
  <si>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</si>
  <si>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</si>
  <si>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</si>
  <si>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</si>
  <si>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</si>
  <si>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</si>
  <si>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</si>
  <si>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</si>
  <si>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</si>
  <si>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</si>
  <si>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</si>
  <si>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</si>
  <si>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</si>
  <si>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</si>
  <si>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</si>
  <si>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</si>
  <si>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</si>
  <si>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</si>
  <si>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</si>
  <si>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</si>
  <si>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</si>
  <si>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</si>
  <si>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</si>
  <si>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</si>
  <si>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</si>
  <si>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</si>
  <si>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</si>
  <si>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</si>
  <si>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</si>
  <si>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</si>
  <si>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</si>
  <si>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</si>
  <si>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</si>
  <si>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</si>
  <si>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</si>
  <si>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</si>
  <si>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</si>
  <si>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</si>
  <si>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</si>
  <si>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</si>
  <si>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</si>
  <si>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</si>
  <si>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</si>
  <si>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</si>
  <si>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</si>
  <si>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</si>
  <si>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</si>
  <si>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</si>
  <si>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</si>
  <si>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</si>
  <si>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</si>
  <si>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</si>
  <si>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</si>
  <si>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</si>
  <si>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</si>
  <si>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</si>
  <si>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</si>
  <si>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</si>
  <si>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</si>
  <si>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</si>
  <si>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</si>
  <si>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</si>
  <si>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</si>
  <si>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</si>
  <si>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</si>
  <si>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</si>
  <si>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</si>
  <si>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</si>
  <si>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</si>
  <si>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</si>
  <si>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</si>
  <si>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</si>
  <si>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</si>
  <si>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</si>
  <si>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</si>
  <si>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</si>
  <si>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</si>
  <si>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</si>
  <si>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</si>
  <si>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</si>
  <si>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</si>
  <si>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</si>
  <si>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</si>
  <si>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</si>
  <si>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</si>
  <si>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</si>
  <si>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</si>
  <si>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</si>
  <si>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</si>
  <si>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</si>
  <si>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</si>
  <si>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</si>
  <si>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</si>
  <si>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</si>
  <si>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</si>
  <si>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</si>
  <si>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</si>
  <si>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</si>
  <si>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</si>
  <si>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</si>
  <si>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</si>
  <si>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</si>
  <si>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</si>
  <si>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</si>
  <si>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</si>
  <si>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</si>
  <si>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</si>
  <si>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</si>
  <si>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</si>
  <si>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</si>
  <si>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</si>
  <si>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</si>
  <si>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</si>
  <si>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</si>
  <si>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</si>
  <si>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</si>
  <si>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</si>
  <si>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</si>
  <si>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</si>
  <si>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</si>
  <si>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</si>
  <si>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</si>
  <si>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</si>
  <si>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</si>
  <si>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</si>
  <si>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</si>
  <si>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</si>
  <si>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</si>
  <si>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</si>
  <si>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</si>
  <si>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</si>
  <si>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</si>
  <si>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</si>
  <si>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</si>
  <si>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</si>
  <si>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</si>
  <si>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</si>
  <si>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</si>
  <si>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</si>
  <si>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</si>
  <si>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</si>
  <si>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</si>
  <si>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</si>
  <si>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</si>
  <si>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</si>
  <si>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</si>
  <si>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</si>
  <si>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</si>
  <si>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</si>
  <si>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</si>
  <si>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</si>
  <si>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</si>
  <si>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</si>
  <si>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</si>
  <si>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</si>
  <si>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</si>
  <si>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</si>
  <si>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</si>
  <si>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</si>
  <si>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</si>
  <si>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</si>
  <si>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</si>
  <si>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</si>
  <si>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</si>
  <si>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</si>
  <si>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</si>
  <si>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</si>
  <si>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</si>
  <si>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</si>
  <si>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</si>
  <si>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</si>
  <si>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</si>
  <si>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</si>
  <si>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</si>
  <si>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</si>
  <si>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</si>
  <si>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</si>
  <si>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</si>
  <si>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</si>
  <si>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</si>
  <si>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</si>
  <si>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</si>
  <si>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</si>
  <si>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</si>
  <si>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</si>
  <si>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</si>
  <si>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</si>
  <si>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</si>
  <si>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</si>
  <si>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</si>
  <si>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</si>
  <si>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</si>
  <si>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</si>
  <si>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</si>
  <si>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</si>
  <si>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</si>
  <si>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</si>
  <si>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</si>
  <si>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</si>
  <si>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</si>
  <si>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</si>
  <si>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</si>
  <si>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</si>
  <si>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</si>
  <si>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</si>
  <si>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</si>
  <si>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</si>
  <si>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</si>
  <si>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</si>
  <si>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</si>
  <si>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</si>
  <si>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</si>
  <si>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</si>
  <si>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</si>
  <si>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</si>
  <si>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</si>
  <si>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</si>
  <si>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</si>
  <si>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</si>
  <si>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</si>
  <si>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</si>
  <si>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</si>
  <si>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</si>
  <si>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</si>
  <si>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</si>
  <si>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</si>
  <si>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</si>
  <si>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</si>
  <si>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</si>
  <si>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</si>
  <si>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</si>
  <si>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</si>
  <si>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</si>
  <si>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</si>
  <si>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</si>
  <si>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</si>
  <si>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</si>
  <si>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</si>
  <si>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</si>
  <si>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</si>
  <si>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</si>
  <si>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</si>
  <si>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</si>
  <si>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</si>
  <si>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</si>
  <si>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</si>
  <si>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</si>
  <si>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</si>
  <si>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</si>
  <si>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</si>
  <si>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</si>
  <si>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自動車検査登録事務所等の施設の整備</t>
  </si>
  <si>
    <t>自動車局</t>
    <rPh sb="0" eb="2">
      <t>ジドウ</t>
    </rPh>
    <rPh sb="2" eb="3">
      <t>シャ</t>
    </rPh>
    <rPh sb="3" eb="4">
      <t>キョク</t>
    </rPh>
    <phoneticPr fontId="5"/>
  </si>
  <si>
    <t>総務課</t>
    <rPh sb="0" eb="3">
      <t>ソウムカ</t>
    </rPh>
    <phoneticPr fontId="5"/>
  </si>
  <si>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</si>
  <si>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</si>
  <si>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</si>
  <si>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t>
  </si>
  <si>
    <t>施設整備費</t>
    <rPh sb="0" eb="2">
      <t>シセツ</t>
    </rPh>
    <rPh sb="2" eb="5">
      <t>セイビヒ</t>
    </rPh>
    <phoneticPr fontId="5"/>
  </si>
  <si>
    <t>不動産購入費</t>
    <rPh sb="0" eb="3">
      <t>フドウサン</t>
    </rPh>
    <rPh sb="3" eb="6">
      <t>コウニュウヒ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</si>
  <si>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</si>
  <si>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</si>
  <si>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利用者の安全確保及び安定的な行政サービス供給の維持を図るため、施設の耐震化等が必要な箇所を適切に処置</t>
  </si>
  <si>
    <t>計画された改修等の実施率
（中間目標等の設定が困難な理由）施設の耐震化等が必要な箇所等を勘案して改修等の計画を立てているため中間目標等の設定は適当ではない。</t>
    <rPh sb="19" eb="20">
      <t>トウ</t>
    </rPh>
    <rPh sb="67" eb="68">
      <t>トウ</t>
    </rPh>
    <phoneticPr fontId="5"/>
  </si>
  <si>
    <t>件</t>
    <rPh sb="0" eb="1">
      <t>ケン</t>
    </rPh>
    <phoneticPr fontId="5"/>
  </si>
  <si>
    <t>国土交通省自動車局調べ</t>
  </si>
  <si>
    <t>老朽化した施設の改修等件数</t>
  </si>
  <si>
    <t>-</t>
  </si>
  <si>
    <t>実績額／整備実施件数　　
　（1件当たりのコスト）　　　　　　　　　　　　　　　　　　　　　　　　　　　　　　　　　　　</t>
  </si>
  <si>
    <t>百万円</t>
  </si>
  <si>
    <t>1,322百万円／
64件</t>
    <phoneticPr fontId="5"/>
  </si>
  <si>
    <t>1,081百万円／
70件</t>
    <phoneticPr fontId="5"/>
  </si>
  <si>
    <t>有</t>
  </si>
  <si>
    <t>無</t>
  </si>
  <si>
    <t>‐</t>
  </si>
  <si>
    <t>該当なし。</t>
    <rPh sb="0" eb="2">
      <t>ガイトウ</t>
    </rPh>
    <phoneticPr fontId="5"/>
  </si>
  <si>
    <t>自動車局の検査登録事務については、道路運送車両法に基づき国が実施すべき事業である。</t>
  </si>
  <si>
    <t>限られた予算の範囲内で効率的な執行となるよう、ユーザーから得た手数料を財源に真に必要なものに限って整備を行い、競争性のある調達方式により実施している。</t>
  </si>
  <si>
    <t>利用者の安全確保及び安定的な行政サービス供給の維持を図るため、ユーザーから得た手数料を財源に、真に必要なものに限って整備を行っているところであり、妥当であると考える。</t>
  </si>
  <si>
    <t>限られた予算の範囲内で効率的な執行となるよう、ユーザーから得た手数料を財源に真に必要なものに限って整備を行い、競争性のある調達方式により実施しており合理的だと言える。</t>
  </si>
  <si>
    <t>施設整備費、その他諸費の構成となっており、限定がされている。</t>
  </si>
  <si>
    <t>限られた予算の範囲内で効率的な執行を行っており、整備された施設等は自動車の検査登録業務に必要不可欠なものとなっているため見合っていると考える。</t>
  </si>
  <si>
    <t>地方整備局の支出委任制度を使用すると国の直轄発注としているため低コストで実施できているとと考える。</t>
  </si>
  <si>
    <t>施設の安全性や利用者の利便の確保のために行うものであり、十分に活用されていると考える。</t>
  </si>
  <si>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</si>
  <si>
    <t>本特別会計の収支、施設の利用率等の状況を踏まえつつ引き続き真に必要なものに限って整備を行っていく。</t>
  </si>
  <si>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rPh sb="313" eb="315">
      <t>シセツ</t>
    </rPh>
    <rPh sb="316" eb="318">
      <t>タテカ</t>
    </rPh>
    <rPh sb="319" eb="321">
      <t>ゾウチク</t>
    </rPh>
    <rPh sb="327" eb="328">
      <t>スデ</t>
    </rPh>
    <rPh sb="329" eb="331">
      <t>チャッコウ</t>
    </rPh>
    <rPh sb="337" eb="338">
      <t>ノゾ</t>
    </rPh>
    <rPh sb="339" eb="341">
      <t>サキオク</t>
    </rPh>
    <rPh sb="342" eb="343">
      <t>トウ</t>
    </rPh>
    <rPh sb="344" eb="345">
      <t>オコナ</t>
    </rPh>
    <rPh sb="347" eb="349">
      <t>イッパン</t>
    </rPh>
    <rPh sb="349" eb="351">
      <t>シュウゼン</t>
    </rPh>
    <rPh sb="357" eb="359">
      <t>ギョウセイ</t>
    </rPh>
    <rPh sb="364" eb="366">
      <t>シショウ</t>
    </rPh>
    <rPh sb="367" eb="368">
      <t>キタ</t>
    </rPh>
    <rPh sb="371" eb="372">
      <t>シン</t>
    </rPh>
    <rPh sb="376" eb="377">
      <t>エ</t>
    </rPh>
    <rPh sb="379" eb="381">
      <t>ジコウ</t>
    </rPh>
    <rPh sb="382" eb="383">
      <t>カギ</t>
    </rPh>
    <rPh sb="384" eb="386">
      <t>セイビ</t>
    </rPh>
    <rPh sb="387" eb="388">
      <t>オコナ</t>
    </rPh>
    <rPh sb="394" eb="396">
      <t>シュクゲン</t>
    </rPh>
    <rPh sb="397" eb="398">
      <t>ハカ</t>
    </rPh>
    <phoneticPr fontId="5"/>
  </si>
  <si>
    <t>322</t>
  </si>
  <si>
    <t>463</t>
  </si>
  <si>
    <t>300</t>
  </si>
  <si>
    <t>476</t>
  </si>
  <si>
    <t>308</t>
  </si>
  <si>
    <t>490</t>
  </si>
  <si>
    <t>483</t>
  </si>
  <si>
    <t>476</t>
    <phoneticPr fontId="5"/>
  </si>
  <si>
    <t>国土交通省</t>
  </si>
  <si>
    <t>A.関東運輸局</t>
    <rPh sb="2" eb="4">
      <t>カントウ</t>
    </rPh>
    <rPh sb="4" eb="6">
      <t>ウンユ</t>
    </rPh>
    <rPh sb="6" eb="7">
      <t>キョク</t>
    </rPh>
    <phoneticPr fontId="5"/>
  </si>
  <si>
    <t>C.北陸地方整備局</t>
    <rPh sb="2" eb="4">
      <t>ホクリク</t>
    </rPh>
    <rPh sb="4" eb="6">
      <t>チホウ</t>
    </rPh>
    <rPh sb="6" eb="8">
      <t>セイビ</t>
    </rPh>
    <rPh sb="8" eb="9">
      <t>キョク</t>
    </rPh>
    <phoneticPr fontId="5"/>
  </si>
  <si>
    <t>建築工事</t>
    <phoneticPr fontId="5"/>
  </si>
  <si>
    <t>機械設備工事</t>
    <phoneticPr fontId="5"/>
  </si>
  <si>
    <t>電気設備工事</t>
    <phoneticPr fontId="5"/>
  </si>
  <si>
    <t>工事監理業務</t>
    <phoneticPr fontId="5"/>
  </si>
  <si>
    <t>設計業務</t>
    <phoneticPr fontId="5"/>
  </si>
  <si>
    <t>施設整備費</t>
    <rPh sb="0" eb="2">
      <t>シセツ</t>
    </rPh>
    <rPh sb="2" eb="5">
      <t>セイビヒ</t>
    </rPh>
    <phoneticPr fontId="5"/>
  </si>
  <si>
    <t>B.（株）浅井設備</t>
    <rPh sb="3" eb="4">
      <t>カブ</t>
    </rPh>
    <rPh sb="5" eb="7">
      <t>アサイ</t>
    </rPh>
    <rPh sb="7" eb="9">
      <t>セツビ</t>
    </rPh>
    <phoneticPr fontId="5"/>
  </si>
  <si>
    <t>空調設備改修工事</t>
    <phoneticPr fontId="5"/>
  </si>
  <si>
    <t>D.東急建設（株）首都圏建築支店</t>
    <phoneticPr fontId="5"/>
  </si>
  <si>
    <t>神奈川運輸支局（１７）建築その他工事</t>
    <phoneticPr fontId="5"/>
  </si>
  <si>
    <t>自家用電気工作物その他更新工事</t>
    <phoneticPr fontId="5"/>
  </si>
  <si>
    <t>機械室改修工事</t>
    <phoneticPr fontId="5"/>
  </si>
  <si>
    <t>水道管切替等改修工事</t>
    <phoneticPr fontId="5"/>
  </si>
  <si>
    <t>門扉更新工事</t>
    <phoneticPr fontId="5"/>
  </si>
  <si>
    <t>排水管敷設等改修工事</t>
    <phoneticPr fontId="5"/>
  </si>
  <si>
    <t>南書庫屋根明り取付工事他４件</t>
    <phoneticPr fontId="5"/>
  </si>
  <si>
    <t>電話主装置音声ガイダンス対応化工事</t>
    <phoneticPr fontId="5"/>
  </si>
  <si>
    <t>出口門扉更新工事</t>
    <phoneticPr fontId="5"/>
  </si>
  <si>
    <t>構内区画線設置工事他22件</t>
    <rPh sb="9" eb="10">
      <t>タ</t>
    </rPh>
    <rPh sb="12" eb="13">
      <t>ケン</t>
    </rPh>
    <phoneticPr fontId="5"/>
  </si>
  <si>
    <t>関東運輸局</t>
    <rPh sb="0" eb="2">
      <t>カントウ</t>
    </rPh>
    <rPh sb="2" eb="5">
      <t>ウンユキョク</t>
    </rPh>
    <phoneticPr fontId="5"/>
  </si>
  <si>
    <t>神戸運輸監理部</t>
    <rPh sb="0" eb="2">
      <t>コウベ</t>
    </rPh>
    <rPh sb="2" eb="4">
      <t>ウンユ</t>
    </rPh>
    <rPh sb="4" eb="7">
      <t>カンリブ</t>
    </rPh>
    <phoneticPr fontId="5"/>
  </si>
  <si>
    <t>中部運輸局</t>
    <rPh sb="0" eb="2">
      <t>チュウブ</t>
    </rPh>
    <rPh sb="2" eb="5">
      <t>ウンユキョク</t>
    </rPh>
    <phoneticPr fontId="5"/>
  </si>
  <si>
    <t>九州運輸局</t>
    <rPh sb="0" eb="2">
      <t>キュウシュウ</t>
    </rPh>
    <phoneticPr fontId="5"/>
  </si>
  <si>
    <t>近畿運輸局</t>
    <rPh sb="0" eb="2">
      <t>キンキ</t>
    </rPh>
    <phoneticPr fontId="5"/>
  </si>
  <si>
    <t>北海道運輸局</t>
    <rPh sb="0" eb="3">
      <t>ホッカイドウ</t>
    </rPh>
    <phoneticPr fontId="5"/>
  </si>
  <si>
    <t>東北運輸局</t>
    <rPh sb="0" eb="2">
      <t>トウホク</t>
    </rPh>
    <phoneticPr fontId="5"/>
  </si>
  <si>
    <t>四国運輸局</t>
    <rPh sb="0" eb="2">
      <t>シコク</t>
    </rPh>
    <phoneticPr fontId="5"/>
  </si>
  <si>
    <t>沖縄総合事務局</t>
    <rPh sb="0" eb="2">
      <t>オキナワ</t>
    </rPh>
    <rPh sb="2" eb="4">
      <t>ソウゴウ</t>
    </rPh>
    <rPh sb="4" eb="7">
      <t>ジムキョク</t>
    </rPh>
    <phoneticPr fontId="5"/>
  </si>
  <si>
    <t>北陸信越運輸局</t>
    <rPh sb="0" eb="2">
      <t>ホクリク</t>
    </rPh>
    <rPh sb="2" eb="4">
      <t>シンエツ</t>
    </rPh>
    <rPh sb="4" eb="7">
      <t>ウンユキョク</t>
    </rPh>
    <phoneticPr fontId="5"/>
  </si>
  <si>
    <t>既存庁舎の建築設備等の整備計画を実施</t>
  </si>
  <si>
    <t>既存庁舎の建築設備等の整備計画を実施</t>
    <phoneticPr fontId="5"/>
  </si>
  <si>
    <t>大規模な既存庁舎の建築設備等の整備計画を実施</t>
  </si>
  <si>
    <t>大規模な既存庁舎の建築設備等の整備計画を実施</t>
    <phoneticPr fontId="5"/>
  </si>
  <si>
    <t>北陸地方整備局</t>
    <phoneticPr fontId="5"/>
  </si>
  <si>
    <t>関東地方整備局</t>
    <rPh sb="0" eb="2">
      <t>カントウ</t>
    </rPh>
    <phoneticPr fontId="5"/>
  </si>
  <si>
    <t>四国地方整備局</t>
    <rPh sb="0" eb="2">
      <t>シコク</t>
    </rPh>
    <phoneticPr fontId="5"/>
  </si>
  <si>
    <t>中国地方整備局</t>
    <rPh sb="0" eb="2">
      <t>チュウゴク</t>
    </rPh>
    <phoneticPr fontId="5"/>
  </si>
  <si>
    <t>中部地方整備局</t>
    <rPh sb="0" eb="2">
      <t>チュウブ</t>
    </rPh>
    <phoneticPr fontId="5"/>
  </si>
  <si>
    <t>北海道開発局</t>
    <rPh sb="0" eb="3">
      <t>ホッカイドウ</t>
    </rPh>
    <rPh sb="3" eb="6">
      <t>カイハツキョク</t>
    </rPh>
    <phoneticPr fontId="5"/>
  </si>
  <si>
    <t>近畿地方整備局</t>
    <rPh sb="0" eb="2">
      <t>キンキ</t>
    </rPh>
    <phoneticPr fontId="5"/>
  </si>
  <si>
    <t>(株)浅井設備</t>
    <phoneticPr fontId="5"/>
  </si>
  <si>
    <t>(有)新建</t>
    <phoneticPr fontId="5"/>
  </si>
  <si>
    <t>(株)新電気</t>
    <phoneticPr fontId="5"/>
  </si>
  <si>
    <t>(株)ノリモトコーポレーション</t>
    <phoneticPr fontId="5"/>
  </si>
  <si>
    <t>(株)髙垣組</t>
    <phoneticPr fontId="5"/>
  </si>
  <si>
    <t>村中建設(株)</t>
    <phoneticPr fontId="5"/>
  </si>
  <si>
    <t>菅野建設(株)</t>
    <phoneticPr fontId="5"/>
  </si>
  <si>
    <t>アオバ建設工業(株)</t>
    <phoneticPr fontId="5"/>
  </si>
  <si>
    <t>(株)大鶴</t>
    <phoneticPr fontId="5"/>
  </si>
  <si>
    <t>兵庫陸運部（魚崎庁舎）便所改修工事</t>
    <phoneticPr fontId="5"/>
  </si>
  <si>
    <t>兵庫陸運部（魚崎庁舎）キュービクル設置工事</t>
    <phoneticPr fontId="5"/>
  </si>
  <si>
    <t>門扉改修工事</t>
    <phoneticPr fontId="5"/>
  </si>
  <si>
    <t>サッシ改修工事</t>
    <phoneticPr fontId="5"/>
  </si>
  <si>
    <t>北側連絡通路屋根新設工事</t>
    <phoneticPr fontId="5"/>
  </si>
  <si>
    <t>渡り廊下改築工事</t>
    <phoneticPr fontId="5"/>
  </si>
  <si>
    <t>東急建設(株) 首都圏建築支店</t>
    <phoneticPr fontId="5"/>
  </si>
  <si>
    <t>(株)安藤・間 北陸支店</t>
    <phoneticPr fontId="5"/>
  </si>
  <si>
    <t>大豊建設(株) 四国営業所</t>
    <phoneticPr fontId="5"/>
  </si>
  <si>
    <t>(株)柿本商会</t>
    <phoneticPr fontId="5"/>
  </si>
  <si>
    <t>北陸電気工事(株) 金沢支店</t>
    <phoneticPr fontId="5"/>
  </si>
  <si>
    <t>(株)日設</t>
    <phoneticPr fontId="5"/>
  </si>
  <si>
    <t>(株)北岡組</t>
    <phoneticPr fontId="5"/>
  </si>
  <si>
    <t>(株)中電工 松山営業所</t>
    <phoneticPr fontId="5"/>
  </si>
  <si>
    <t>三宅産業(株)</t>
    <phoneticPr fontId="5"/>
  </si>
  <si>
    <t>(株)奥野建設</t>
    <phoneticPr fontId="5"/>
  </si>
  <si>
    <t>平成２８ー２９年度　愛媛運輸支局建築その他工事</t>
    <phoneticPr fontId="5"/>
  </si>
  <si>
    <t>神奈川運輸支局（１７）機械設備工事</t>
    <phoneticPr fontId="5"/>
  </si>
  <si>
    <t>平成３０年度徳島運輸支局構内改修外１件工事</t>
    <phoneticPr fontId="5"/>
  </si>
  <si>
    <t>平成２８ー２９年度　愛媛運輸支局電気設備工事</t>
    <phoneticPr fontId="5"/>
  </si>
  <si>
    <t>平成２９年度　愛媛運輸支局機械設備工事</t>
    <phoneticPr fontId="5"/>
  </si>
  <si>
    <t>山口運輸支局耐震改修工事</t>
    <phoneticPr fontId="5"/>
  </si>
  <si>
    <t>国庫債務負担行為等</t>
  </si>
  <si>
    <t>1,860百万円／
122件</t>
    <phoneticPr fontId="5"/>
  </si>
  <si>
    <t>(有)デザール</t>
    <phoneticPr fontId="5"/>
  </si>
  <si>
    <t>愛媛運輸支局移動式書架の購入及び設置</t>
    <phoneticPr fontId="5"/>
  </si>
  <si>
    <t>今後も引き続き、自動車検査登録勘定の収支、施設の利用率等の状況も踏まえつつ、真に必要なものに限って整備を行っていくべき。
また、事務所等の集約・統合化の可否についても、利用率等の状況を踏まえつつ、引き続き検討すべき。</t>
  </si>
  <si>
    <t>執行等改善</t>
  </si>
  <si>
    <t>引き続き、事業に支障を来すなど真に必要なものに限って整備を行うこととしている。</t>
  </si>
  <si>
    <t>課長
小林　豊</t>
    <rPh sb="0" eb="2">
      <t>カチョウ</t>
    </rPh>
    <rPh sb="3" eb="5">
      <t>コバヤシ</t>
    </rPh>
    <rPh sb="6" eb="7">
      <t>ユタ</t>
    </rPh>
    <phoneticPr fontId="5"/>
  </si>
  <si>
    <t>老朽化した運輸支局庁舎の建替等の一部完了により減額となっている。</t>
    <rPh sb="16" eb="18">
      <t>イチブ</t>
    </rPh>
    <rPh sb="18" eb="20">
      <t>カンリョウ</t>
    </rPh>
    <rPh sb="23" eb="24">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</si>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</sst>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170481</xdr:colOff>
      <xdr:row>741</xdr:row>
      <xdr:rowOff>56030</xdr:rowOff>
    </xdr:from>
    <xdr:to>
      <xdr:col>34</xdr:col>
      <xdr:colOff>93186</xdr:colOff>
      <xdr:row>743</xdr:row>
      <xdr:rowOff>291975</xdr:rowOff>
    </xdr:to>
    <xdr:sp macro="" textlink="">
      <xdr:nvSpPr>
        <xdr:cNvPr id="26" name="テキスト ボックス 25"/>
        <xdr:cNvSpPr txBox="1"/>
      </xdr:nvSpPr>
      <xdr:spPr>
        <a:xfrm>
          <a:off x="4406305" y="37181118"/>
          <a:ext cx="2544881" cy="93071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１，８５９．８</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170482</xdr:colOff>
      <xdr:row>744</xdr:row>
      <xdr:rowOff>137673</xdr:rowOff>
    </xdr:from>
    <xdr:to>
      <xdr:col>35</xdr:col>
      <xdr:colOff>6876</xdr:colOff>
      <xdr:row>746</xdr:row>
      <xdr:rowOff>74473</xdr:rowOff>
    </xdr:to>
    <xdr:sp macro="" textlink="">
      <xdr:nvSpPr>
        <xdr:cNvPr id="27" name="大かっこ 26"/>
        <xdr:cNvSpPr/>
      </xdr:nvSpPr>
      <xdr:spPr>
        <a:xfrm>
          <a:off x="4234482" y="38453573"/>
          <a:ext cx="2884394"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7196</xdr:colOff>
      <xdr:row>746</xdr:row>
      <xdr:rowOff>1602</xdr:rowOff>
    </xdr:from>
    <xdr:to>
      <xdr:col>28</xdr:col>
      <xdr:colOff>7196</xdr:colOff>
      <xdr:row>748</xdr:row>
      <xdr:rowOff>128308</xdr:rowOff>
    </xdr:to>
    <xdr:sp macro="" textlink="">
      <xdr:nvSpPr>
        <xdr:cNvPr id="28" name="Line 15"/>
        <xdr:cNvSpPr>
          <a:spLocks noChangeShapeType="1"/>
        </xdr:cNvSpPr>
      </xdr:nvSpPr>
      <xdr:spPr bwMode="auto">
        <a:xfrm>
          <a:off x="5654961" y="38863602"/>
          <a:ext cx="0" cy="82147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197696</xdr:colOff>
      <xdr:row>748</xdr:row>
      <xdr:rowOff>137673</xdr:rowOff>
    </xdr:from>
    <xdr:to>
      <xdr:col>39</xdr:col>
      <xdr:colOff>11918</xdr:colOff>
      <xdr:row>750</xdr:row>
      <xdr:rowOff>111980</xdr:rowOff>
    </xdr:to>
    <xdr:grpSp>
      <xdr:nvGrpSpPr>
        <xdr:cNvPr id="29" name="グループ化 28"/>
        <xdr:cNvGrpSpPr/>
      </xdr:nvGrpSpPr>
      <xdr:grpSpPr>
        <a:xfrm>
          <a:off x="3522787" y="39692400"/>
          <a:ext cx="4594040" cy="667035"/>
          <a:chOff x="3581400" y="43268900"/>
          <a:chExt cx="4508687" cy="681878"/>
        </a:xfrm>
      </xdr:grpSpPr>
      <xdr:sp macro="" textlink="">
        <xdr:nvSpPr>
          <xdr:cNvPr id="30" name="Line 16"/>
          <xdr:cNvSpPr>
            <a:spLocks noChangeShapeType="1"/>
          </xdr:cNvSpPr>
        </xdr:nvSpPr>
        <xdr:spPr bwMode="auto">
          <a:xfrm>
            <a:off x="3581400" y="43268900"/>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17"/>
          <xdr:cNvSpPr>
            <a:spLocks noChangeShapeType="1"/>
          </xdr:cNvSpPr>
        </xdr:nvSpPr>
        <xdr:spPr bwMode="auto">
          <a:xfrm>
            <a:off x="35814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2" name="Line 17"/>
          <xdr:cNvSpPr>
            <a:spLocks noChangeShapeType="1"/>
          </xdr:cNvSpPr>
        </xdr:nvSpPr>
        <xdr:spPr bwMode="auto">
          <a:xfrm>
            <a:off x="8089900" y="43268900"/>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10</xdr:col>
      <xdr:colOff>156875</xdr:colOff>
      <xdr:row>750</xdr:row>
      <xdr:rowOff>137672</xdr:rowOff>
    </xdr:from>
    <xdr:to>
      <xdr:col>25</xdr:col>
      <xdr:colOff>8796</xdr:colOff>
      <xdr:row>752</xdr:row>
      <xdr:rowOff>166701</xdr:rowOff>
    </xdr:to>
    <xdr:sp macro="" textlink="">
      <xdr:nvSpPr>
        <xdr:cNvPr id="33" name="テキスト ボックス 32"/>
        <xdr:cNvSpPr txBox="1"/>
      </xdr:nvSpPr>
      <xdr:spPr>
        <a:xfrm>
          <a:off x="2173934" y="40389201"/>
          <a:ext cx="2877509" cy="72379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baseline="0">
              <a:solidFill>
                <a:sysClr val="windowText" lastClr="000000"/>
              </a:solidFill>
              <a:effectLst/>
              <a:latin typeface="+mn-lt"/>
              <a:ea typeface="+mn-ea"/>
              <a:cs typeface="+mn-cs"/>
            </a:rPr>
            <a:t>３１３．８</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88840</xdr:colOff>
      <xdr:row>750</xdr:row>
      <xdr:rowOff>137673</xdr:rowOff>
    </xdr:from>
    <xdr:to>
      <xdr:col>47</xdr:col>
      <xdr:colOff>38270</xdr:colOff>
      <xdr:row>752</xdr:row>
      <xdr:rowOff>166702</xdr:rowOff>
    </xdr:to>
    <xdr:sp macro="" textlink="">
      <xdr:nvSpPr>
        <xdr:cNvPr id="34" name="Text Box 6"/>
        <xdr:cNvSpPr txBox="1">
          <a:spLocks noChangeArrowheads="1"/>
        </xdr:cNvSpPr>
      </xdr:nvSpPr>
      <xdr:spPr bwMode="auto">
        <a:xfrm>
          <a:off x="6341722" y="40389202"/>
          <a:ext cx="3176724" cy="72379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Ｃ．地方整備局等（７機関）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１，５３４．９百万円</a:t>
          </a:r>
        </a:p>
      </xdr:txBody>
    </xdr:sp>
    <xdr:clientData/>
  </xdr:twoCellAnchor>
  <xdr:twoCellAnchor>
    <xdr:from>
      <xdr:col>11</xdr:col>
      <xdr:colOff>34409</xdr:colOff>
      <xdr:row>753</xdr:row>
      <xdr:rowOff>1602</xdr:rowOff>
    </xdr:from>
    <xdr:to>
      <xdr:col>24</xdr:col>
      <xdr:colOff>175017</xdr:colOff>
      <xdr:row>754</xdr:row>
      <xdr:rowOff>337418</xdr:rowOff>
    </xdr:to>
    <xdr:sp macro="" textlink="">
      <xdr:nvSpPr>
        <xdr:cNvPr id="35" name="大かっこ 34"/>
        <xdr:cNvSpPr/>
      </xdr:nvSpPr>
      <xdr:spPr>
        <a:xfrm>
          <a:off x="2253174" y="41295278"/>
          <a:ext cx="2762784" cy="68319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102446</xdr:colOff>
      <xdr:row>753</xdr:row>
      <xdr:rowOff>56030</xdr:rowOff>
    </xdr:from>
    <xdr:to>
      <xdr:col>25</xdr:col>
      <xdr:colOff>3993</xdr:colOff>
      <xdr:row>755</xdr:row>
      <xdr:rowOff>161821</xdr:rowOff>
    </xdr:to>
    <xdr:sp macro="" textlink="">
      <xdr:nvSpPr>
        <xdr:cNvPr id="36" name="テキスト ボックス 35"/>
        <xdr:cNvSpPr txBox="1"/>
      </xdr:nvSpPr>
      <xdr:spPr>
        <a:xfrm>
          <a:off x="2321211" y="41349706"/>
          <a:ext cx="2725429" cy="800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7195</xdr:colOff>
      <xdr:row>752</xdr:row>
      <xdr:rowOff>341781</xdr:rowOff>
    </xdr:from>
    <xdr:to>
      <xdr:col>47</xdr:col>
      <xdr:colOff>793</xdr:colOff>
      <xdr:row>754</xdr:row>
      <xdr:rowOff>323811</xdr:rowOff>
    </xdr:to>
    <xdr:sp macro="" textlink="">
      <xdr:nvSpPr>
        <xdr:cNvPr id="37" name="大かっこ 36"/>
        <xdr:cNvSpPr/>
      </xdr:nvSpPr>
      <xdr:spPr>
        <a:xfrm>
          <a:off x="6461783" y="41288075"/>
          <a:ext cx="3019186" cy="6767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156875</xdr:colOff>
      <xdr:row>753</xdr:row>
      <xdr:rowOff>69638</xdr:rowOff>
    </xdr:from>
    <xdr:to>
      <xdr:col>46</xdr:col>
      <xdr:colOff>116053</xdr:colOff>
      <xdr:row>754</xdr:row>
      <xdr:rowOff>232923</xdr:rowOff>
    </xdr:to>
    <xdr:sp macro="" textlink="">
      <xdr:nvSpPr>
        <xdr:cNvPr id="38" name="テキスト ボックス 37"/>
        <xdr:cNvSpPr txBox="1"/>
      </xdr:nvSpPr>
      <xdr:spPr>
        <a:xfrm>
          <a:off x="6611463" y="41363314"/>
          <a:ext cx="2783061" cy="510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7196</xdr:colOff>
      <xdr:row>755</xdr:row>
      <xdr:rowOff>42424</xdr:rowOff>
    </xdr:from>
    <xdr:to>
      <xdr:col>17</xdr:col>
      <xdr:colOff>7196</xdr:colOff>
      <xdr:row>756</xdr:row>
      <xdr:rowOff>313365</xdr:rowOff>
    </xdr:to>
    <xdr:sp macro="" textlink="">
      <xdr:nvSpPr>
        <xdr:cNvPr id="39" name="Line 17"/>
        <xdr:cNvSpPr>
          <a:spLocks noChangeShapeType="1"/>
        </xdr:cNvSpPr>
      </xdr:nvSpPr>
      <xdr:spPr bwMode="auto">
        <a:xfrm flipH="1">
          <a:off x="3436196" y="42030865"/>
          <a:ext cx="0" cy="61832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7195</xdr:colOff>
      <xdr:row>755</xdr:row>
      <xdr:rowOff>15210</xdr:rowOff>
    </xdr:from>
    <xdr:to>
      <xdr:col>39</xdr:col>
      <xdr:colOff>7195</xdr:colOff>
      <xdr:row>756</xdr:row>
      <xdr:rowOff>286151</xdr:rowOff>
    </xdr:to>
    <xdr:sp macro="" textlink="">
      <xdr:nvSpPr>
        <xdr:cNvPr id="40" name="Line 17"/>
        <xdr:cNvSpPr>
          <a:spLocks noChangeShapeType="1"/>
        </xdr:cNvSpPr>
      </xdr:nvSpPr>
      <xdr:spPr bwMode="auto">
        <a:xfrm flipH="1">
          <a:off x="7873724" y="42003651"/>
          <a:ext cx="0" cy="61832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156876</xdr:colOff>
      <xdr:row>756</xdr:row>
      <xdr:rowOff>368994</xdr:rowOff>
    </xdr:from>
    <xdr:to>
      <xdr:col>25</xdr:col>
      <xdr:colOff>16268</xdr:colOff>
      <xdr:row>757</xdr:row>
      <xdr:rowOff>381135</xdr:rowOff>
    </xdr:to>
    <xdr:sp macro="" textlink="">
      <xdr:nvSpPr>
        <xdr:cNvPr id="41" name="Text Box 4"/>
        <xdr:cNvSpPr txBox="1">
          <a:spLocks noChangeArrowheads="1"/>
        </xdr:cNvSpPr>
      </xdr:nvSpPr>
      <xdr:spPr bwMode="auto">
        <a:xfrm>
          <a:off x="2235058" y="42694630"/>
          <a:ext cx="2976665" cy="6875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．民間事業者（８９社）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３１３．８百万円</a:t>
          </a:r>
        </a:p>
      </xdr:txBody>
    </xdr:sp>
    <xdr:clientData/>
  </xdr:twoCellAnchor>
  <xdr:twoCellAnchor>
    <xdr:from>
      <xdr:col>31</xdr:col>
      <xdr:colOff>116054</xdr:colOff>
      <xdr:row>756</xdr:row>
      <xdr:rowOff>341779</xdr:rowOff>
    </xdr:from>
    <xdr:to>
      <xdr:col>47</xdr:col>
      <xdr:colOff>45241</xdr:colOff>
      <xdr:row>757</xdr:row>
      <xdr:rowOff>347383</xdr:rowOff>
    </xdr:to>
    <xdr:sp macro="" textlink="">
      <xdr:nvSpPr>
        <xdr:cNvPr id="42" name="Text Box 4"/>
        <xdr:cNvSpPr txBox="1">
          <a:spLocks noChangeArrowheads="1"/>
        </xdr:cNvSpPr>
      </xdr:nvSpPr>
      <xdr:spPr bwMode="auto">
        <a:xfrm>
          <a:off x="6558418" y="42667415"/>
          <a:ext cx="3254278" cy="68101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Ｄ．民間事業者（２３社）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１，５３４．９百万円</a:t>
          </a:r>
        </a:p>
      </xdr:txBody>
    </xdr:sp>
    <xdr:clientData/>
  </xdr:twoCellAnchor>
  <xdr:twoCellAnchor>
    <xdr:from>
      <xdr:col>11</xdr:col>
      <xdr:colOff>7196</xdr:colOff>
      <xdr:row>758</xdr:row>
      <xdr:rowOff>1602</xdr:rowOff>
    </xdr:from>
    <xdr:to>
      <xdr:col>24</xdr:col>
      <xdr:colOff>164389</xdr:colOff>
      <xdr:row>759</xdr:row>
      <xdr:rowOff>60455</xdr:rowOff>
    </xdr:to>
    <xdr:sp macro="" textlink="">
      <xdr:nvSpPr>
        <xdr:cNvPr id="43" name="大かっこ 42"/>
        <xdr:cNvSpPr/>
      </xdr:nvSpPr>
      <xdr:spPr>
        <a:xfrm>
          <a:off x="2225961" y="43682131"/>
          <a:ext cx="2779369" cy="73120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75231</xdr:colOff>
      <xdr:row>758</xdr:row>
      <xdr:rowOff>110460</xdr:rowOff>
    </xdr:from>
    <xdr:to>
      <xdr:col>24</xdr:col>
      <xdr:colOff>98169</xdr:colOff>
      <xdr:row>759</xdr:row>
      <xdr:rowOff>68438</xdr:rowOff>
    </xdr:to>
    <xdr:sp macro="" textlink="">
      <xdr:nvSpPr>
        <xdr:cNvPr id="44" name="テキスト ボックス 43"/>
        <xdr:cNvSpPr txBox="1"/>
      </xdr:nvSpPr>
      <xdr:spPr>
        <a:xfrm>
          <a:off x="2293996" y="43790989"/>
          <a:ext cx="2645114" cy="630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7196</xdr:colOff>
      <xdr:row>758</xdr:row>
      <xdr:rowOff>1602</xdr:rowOff>
    </xdr:from>
    <xdr:to>
      <xdr:col>47</xdr:col>
      <xdr:colOff>9385</xdr:colOff>
      <xdr:row>759</xdr:row>
      <xdr:rowOff>60455</xdr:rowOff>
    </xdr:to>
    <xdr:sp macro="" textlink="">
      <xdr:nvSpPr>
        <xdr:cNvPr id="45" name="大かっこ 44"/>
        <xdr:cNvSpPr/>
      </xdr:nvSpPr>
      <xdr:spPr>
        <a:xfrm>
          <a:off x="6461784" y="43682131"/>
          <a:ext cx="3027777" cy="73120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184089</xdr:colOff>
      <xdr:row>758</xdr:row>
      <xdr:rowOff>124066</xdr:rowOff>
    </xdr:from>
    <xdr:to>
      <xdr:col>45</xdr:col>
      <xdr:colOff>190279</xdr:colOff>
      <xdr:row>759</xdr:row>
      <xdr:rowOff>90449</xdr:rowOff>
    </xdr:to>
    <xdr:sp macro="" textlink="">
      <xdr:nvSpPr>
        <xdr:cNvPr id="46" name="テキスト ボックス 45"/>
        <xdr:cNvSpPr txBox="1"/>
      </xdr:nvSpPr>
      <xdr:spPr>
        <a:xfrm>
          <a:off x="6638677" y="43804595"/>
          <a:ext cx="2628367" cy="638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10</xdr:col>
      <xdr:colOff>156876</xdr:colOff>
      <xdr:row>761</xdr:row>
      <xdr:rowOff>0</xdr:rowOff>
    </xdr:from>
    <xdr:to>
      <xdr:col>25</xdr:col>
      <xdr:colOff>16803</xdr:colOff>
      <xdr:row>762</xdr:row>
      <xdr:rowOff>237327</xdr:rowOff>
    </xdr:to>
    <xdr:sp macro="" textlink="">
      <xdr:nvSpPr>
        <xdr:cNvPr id="47" name="Text Box 4"/>
        <xdr:cNvSpPr txBox="1">
          <a:spLocks noChangeArrowheads="1"/>
        </xdr:cNvSpPr>
      </xdr:nvSpPr>
      <xdr:spPr bwMode="auto">
        <a:xfrm>
          <a:off x="2235058" y="44940682"/>
          <a:ext cx="2977200" cy="6876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７．６百万円</a:t>
          </a:r>
        </a:p>
      </xdr:txBody>
    </xdr:sp>
    <xdr:clientData/>
  </xdr:twoCellAnchor>
  <xdr:twoCellAnchor>
    <xdr:from>
      <xdr:col>31</xdr:col>
      <xdr:colOff>115932</xdr:colOff>
      <xdr:row>761</xdr:row>
      <xdr:rowOff>0</xdr:rowOff>
    </xdr:from>
    <xdr:to>
      <xdr:col>47</xdr:col>
      <xdr:colOff>45241</xdr:colOff>
      <xdr:row>762</xdr:row>
      <xdr:rowOff>230127</xdr:rowOff>
    </xdr:to>
    <xdr:sp macro="" textlink="">
      <xdr:nvSpPr>
        <xdr:cNvPr id="48" name="Text Box 4"/>
        <xdr:cNvSpPr txBox="1">
          <a:spLocks noChangeArrowheads="1"/>
        </xdr:cNvSpPr>
      </xdr:nvSpPr>
      <xdr:spPr bwMode="auto">
        <a:xfrm>
          <a:off x="6558296" y="44940682"/>
          <a:ext cx="3254400" cy="6804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55" zoomScaleNormal="75" zoomScaleSheetLayoutView="55" zoomScalePageLayoutView="85" workbookViewId="0">
      <selection activeCell="BJ754" sqref="BJ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485</v>
      </c>
      <c r="AT2" s="220"/>
      <c r="AU2" s="220"/>
      <c r="AV2" s="52" t="str">
        <f>IF(AW2="", "", "-")</f>
        <v/>
      </c>
      <c r="AW2" s="397"/>
      <c r="AX2" s="397"/>
    </row>
    <row r="3" spans="1:50" ht="21" customHeight="1" thickBot="1" x14ac:dyDescent="0.2">
      <c r="A3" s="532" t="s">
        <v>541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611</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567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139</v>
      </c>
      <c r="H5" s="568"/>
      <c r="I5" s="568"/>
      <c r="J5" s="568"/>
      <c r="K5" s="568"/>
      <c r="L5" s="568"/>
      <c r="M5" s="569" t="s">
        <v>66</v>
      </c>
      <c r="N5" s="570"/>
      <c r="O5" s="570"/>
      <c r="P5" s="570"/>
      <c r="Q5" s="570"/>
      <c r="R5" s="571"/>
      <c r="S5" s="572" t="s">
        <v>131</v>
      </c>
      <c r="T5" s="568"/>
      <c r="U5" s="568"/>
      <c r="V5" s="568"/>
      <c r="W5" s="568"/>
      <c r="X5" s="573"/>
      <c r="Y5" s="726" t="s">
        <v>3</v>
      </c>
      <c r="Z5" s="727"/>
      <c r="AA5" s="727"/>
      <c r="AB5" s="727"/>
      <c r="AC5" s="727"/>
      <c r="AD5" s="728"/>
      <c r="AE5" s="729" t="s">
        <v>569</v>
      </c>
      <c r="AF5" s="729"/>
      <c r="AG5" s="729"/>
      <c r="AH5" s="729"/>
      <c r="AI5" s="729"/>
      <c r="AJ5" s="729"/>
      <c r="AK5" s="729"/>
      <c r="AL5" s="729"/>
      <c r="AM5" s="729"/>
      <c r="AN5" s="729"/>
      <c r="AO5" s="729"/>
      <c r="AP5" s="730"/>
      <c r="AQ5" s="731" t="s">
        <v>692</v>
      </c>
      <c r="AR5" s="732"/>
      <c r="AS5" s="732"/>
      <c r="AT5" s="732"/>
      <c r="AU5" s="732"/>
      <c r="AV5" s="732"/>
      <c r="AW5" s="732"/>
      <c r="AX5" s="733"/>
    </row>
    <row r="6" spans="1:50" ht="39" customHeight="1" x14ac:dyDescent="0.15">
      <c r="A6" s="736" t="s">
        <v>4</v>
      </c>
      <c r="B6" s="737"/>
      <c r="C6" s="737"/>
      <c r="D6" s="737"/>
      <c r="E6" s="737"/>
      <c r="F6" s="737"/>
      <c r="G6" s="889" t="str">
        <f>入力規則等!F39</f>
        <v>自動車安全特別会計自動車検査登録勘定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573</v>
      </c>
      <c r="H7" s="842"/>
      <c r="I7" s="842"/>
      <c r="J7" s="842"/>
      <c r="K7" s="842"/>
      <c r="L7" s="842"/>
      <c r="M7" s="842"/>
      <c r="N7" s="842"/>
      <c r="O7" s="842"/>
      <c r="P7" s="842"/>
      <c r="Q7" s="842"/>
      <c r="R7" s="842"/>
      <c r="S7" s="842"/>
      <c r="T7" s="842"/>
      <c r="U7" s="842"/>
      <c r="V7" s="842"/>
      <c r="W7" s="842"/>
      <c r="X7" s="843"/>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交通安全対策</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571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1" t="s">
        <v>30</v>
      </c>
      <c r="B10" s="752"/>
      <c r="C10" s="752"/>
      <c r="D10" s="752"/>
      <c r="E10" s="752"/>
      <c r="F10" s="752"/>
      <c r="G10" s="684" t="s">
        <v>572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1536</v>
      </c>
      <c r="Q13" s="109"/>
      <c r="R13" s="109"/>
      <c r="S13" s="109"/>
      <c r="T13" s="109"/>
      <c r="U13" s="109"/>
      <c r="V13" s="110"/>
      <c r="W13" s="108">
        <v>1780</v>
      </c>
      <c r="X13" s="109"/>
      <c r="Y13" s="109"/>
      <c r="Z13" s="109"/>
      <c r="AA13" s="109"/>
      <c r="AB13" s="109"/>
      <c r="AC13" s="110"/>
      <c r="AD13" s="108">
        <v>1687</v>
      </c>
      <c r="AE13" s="109"/>
      <c r="AF13" s="109"/>
      <c r="AG13" s="109"/>
      <c r="AH13" s="109"/>
      <c r="AI13" s="109"/>
      <c r="AJ13" s="110"/>
      <c r="AK13" s="108">
        <v>2157</v>
      </c>
      <c r="AL13" s="109"/>
      <c r="AM13" s="109"/>
      <c r="AN13" s="109"/>
      <c r="AO13" s="109"/>
      <c r="AP13" s="109"/>
      <c r="AQ13" s="110"/>
      <c r="AR13" s="105">
        <v>1123</v>
      </c>
      <c r="AS13" s="106"/>
      <c r="AT13" s="106"/>
      <c r="AU13" s="106"/>
      <c r="AV13" s="106"/>
      <c r="AW13" s="106"/>
      <c r="AX13" s="394"/>
    </row>
    <row r="14" spans="1:50" ht="21" customHeight="1" x14ac:dyDescent="0.15">
      <c r="A14" s="142"/>
      <c r="B14" s="143"/>
      <c r="C14" s="143"/>
      <c r="D14" s="143"/>
      <c r="E14" s="143"/>
      <c r="F14" s="144"/>
      <c r="G14" s="756"/>
      <c r="H14" s="757"/>
      <c r="I14" s="584" t="s">
        <v>8</v>
      </c>
      <c r="J14" s="641"/>
      <c r="K14" s="641"/>
      <c r="L14" s="641"/>
      <c r="M14" s="641"/>
      <c r="N14" s="641"/>
      <c r="O14" s="642"/>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4" t="s">
        <v>51</v>
      </c>
      <c r="J15" s="585"/>
      <c r="K15" s="585"/>
      <c r="L15" s="585"/>
      <c r="M15" s="585"/>
      <c r="N15" s="585"/>
      <c r="O15" s="586"/>
      <c r="P15" s="108">
        <v>259</v>
      </c>
      <c r="Q15" s="109"/>
      <c r="R15" s="109"/>
      <c r="S15" s="109"/>
      <c r="T15" s="109"/>
      <c r="U15" s="109"/>
      <c r="V15" s="110"/>
      <c r="W15" s="108">
        <v>452</v>
      </c>
      <c r="X15" s="109"/>
      <c r="Y15" s="109"/>
      <c r="Z15" s="109"/>
      <c r="AA15" s="109"/>
      <c r="AB15" s="109"/>
      <c r="AC15" s="110"/>
      <c r="AD15" s="108">
        <v>1138</v>
      </c>
      <c r="AE15" s="109"/>
      <c r="AF15" s="109"/>
      <c r="AG15" s="109"/>
      <c r="AH15" s="109"/>
      <c r="AI15" s="109"/>
      <c r="AJ15" s="110"/>
      <c r="AK15" s="108">
        <v>933</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4" t="s">
        <v>52</v>
      </c>
      <c r="J16" s="585"/>
      <c r="K16" s="585"/>
      <c r="L16" s="585"/>
      <c r="M16" s="585"/>
      <c r="N16" s="585"/>
      <c r="O16" s="586"/>
      <c r="P16" s="108">
        <v>-452</v>
      </c>
      <c r="Q16" s="109"/>
      <c r="R16" s="109"/>
      <c r="S16" s="109"/>
      <c r="T16" s="109"/>
      <c r="U16" s="109"/>
      <c r="V16" s="110"/>
      <c r="W16" s="108">
        <v>-1138</v>
      </c>
      <c r="X16" s="109"/>
      <c r="Y16" s="109"/>
      <c r="Z16" s="109"/>
      <c r="AA16" s="109"/>
      <c r="AB16" s="109"/>
      <c r="AC16" s="110"/>
      <c r="AD16" s="108">
        <v>-933</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4" t="s">
        <v>50</v>
      </c>
      <c r="J17" s="641"/>
      <c r="K17" s="641"/>
      <c r="L17" s="641"/>
      <c r="M17" s="641"/>
      <c r="N17" s="641"/>
      <c r="O17" s="642"/>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1343</v>
      </c>
      <c r="Q18" s="115"/>
      <c r="R18" s="115"/>
      <c r="S18" s="115"/>
      <c r="T18" s="115"/>
      <c r="U18" s="115"/>
      <c r="V18" s="116"/>
      <c r="W18" s="114">
        <f>SUM(W13:AC17)</f>
        <v>1094</v>
      </c>
      <c r="X18" s="115"/>
      <c r="Y18" s="115"/>
      <c r="Z18" s="115"/>
      <c r="AA18" s="115"/>
      <c r="AB18" s="115"/>
      <c r="AC18" s="116"/>
      <c r="AD18" s="114">
        <f>SUM(AD13:AJ17)</f>
        <v>1892</v>
      </c>
      <c r="AE18" s="115"/>
      <c r="AF18" s="115"/>
      <c r="AG18" s="115"/>
      <c r="AH18" s="115"/>
      <c r="AI18" s="115"/>
      <c r="AJ18" s="116"/>
      <c r="AK18" s="114">
        <f>SUM(AK13:AQ17)</f>
        <v>3090</v>
      </c>
      <c r="AL18" s="115"/>
      <c r="AM18" s="115"/>
      <c r="AN18" s="115"/>
      <c r="AO18" s="115"/>
      <c r="AP18" s="115"/>
      <c r="AQ18" s="116"/>
      <c r="AR18" s="114">
        <f>SUM(AR13:AX17)</f>
        <v>1123</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1322</v>
      </c>
      <c r="Q19" s="109"/>
      <c r="R19" s="109"/>
      <c r="S19" s="109"/>
      <c r="T19" s="109"/>
      <c r="U19" s="109"/>
      <c r="V19" s="110"/>
      <c r="W19" s="108">
        <v>1081</v>
      </c>
      <c r="X19" s="109"/>
      <c r="Y19" s="109"/>
      <c r="Z19" s="109"/>
      <c r="AA19" s="109"/>
      <c r="AB19" s="109"/>
      <c r="AC19" s="110"/>
      <c r="AD19" s="108">
        <v>1860</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0.98436336559940429</v>
      </c>
      <c r="Q20" s="548"/>
      <c r="R20" s="548"/>
      <c r="S20" s="548"/>
      <c r="T20" s="548"/>
      <c r="U20" s="548"/>
      <c r="V20" s="548"/>
      <c r="W20" s="548">
        <f t="shared" ref="W20" si="0">IF(W18=0, "-", SUM(W19)/W18)</f>
        <v>0.98811700182815354</v>
      </c>
      <c r="X20" s="548"/>
      <c r="Y20" s="548"/>
      <c r="Z20" s="548"/>
      <c r="AA20" s="548"/>
      <c r="AB20" s="548"/>
      <c r="AC20" s="548"/>
      <c r="AD20" s="548">
        <f t="shared" ref="AD20" si="1">IF(AD18=0, "-", SUM(AD19)/AD18)</f>
        <v>0.9830866807610994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8" t="s">
        <v>476</v>
      </c>
      <c r="H21" s="939"/>
      <c r="I21" s="939"/>
      <c r="J21" s="939"/>
      <c r="K21" s="939"/>
      <c r="L21" s="939"/>
      <c r="M21" s="939"/>
      <c r="N21" s="939"/>
      <c r="O21" s="939"/>
      <c r="P21" s="548">
        <f>IF(P19=0, "-", SUM(P19)/SUM(P13,P14))</f>
        <v>0.86067708333333337</v>
      </c>
      <c r="Q21" s="548"/>
      <c r="R21" s="548"/>
      <c r="S21" s="548"/>
      <c r="T21" s="548"/>
      <c r="U21" s="548"/>
      <c r="V21" s="548"/>
      <c r="W21" s="548">
        <f t="shared" ref="W21" si="2">IF(W19=0, "-", SUM(W19)/SUM(W13,W14))</f>
        <v>0.60730337078651686</v>
      </c>
      <c r="X21" s="548"/>
      <c r="Y21" s="548"/>
      <c r="Z21" s="548"/>
      <c r="AA21" s="548"/>
      <c r="AB21" s="548"/>
      <c r="AC21" s="548"/>
      <c r="AD21" s="548">
        <f t="shared" ref="AD21" si="3">IF(AD19=0, "-", SUM(AD19)/SUM(AD13,AD14))</f>
        <v>1.102548903378779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1726</v>
      </c>
      <c r="Q23" s="106"/>
      <c r="R23" s="106"/>
      <c r="S23" s="106"/>
      <c r="T23" s="106"/>
      <c r="U23" s="106"/>
      <c r="V23" s="107"/>
      <c r="W23" s="105">
        <v>1111</v>
      </c>
      <c r="X23" s="106"/>
      <c r="Y23" s="106"/>
      <c r="Z23" s="106"/>
      <c r="AA23" s="106"/>
      <c r="AB23" s="106"/>
      <c r="AC23" s="107"/>
      <c r="AD23" s="209" t="s">
        <v>693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414</v>
      </c>
      <c r="Q24" s="109"/>
      <c r="R24" s="109"/>
      <c r="S24" s="109"/>
      <c r="T24" s="109"/>
      <c r="U24" s="109"/>
      <c r="V24" s="110"/>
      <c r="W24" s="108" t="s">
        <v>694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7</v>
      </c>
      <c r="Q25" s="109"/>
      <c r="R25" s="109"/>
      <c r="S25" s="109"/>
      <c r="T25" s="109"/>
      <c r="U25" s="109"/>
      <c r="V25" s="110"/>
      <c r="W25" s="108">
        <v>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10</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2157</v>
      </c>
      <c r="Q29" s="109"/>
      <c r="R29" s="109"/>
      <c r="S29" s="109"/>
      <c r="T29" s="109"/>
      <c r="U29" s="109"/>
      <c r="V29" s="110"/>
      <c r="W29" s="227">
        <f>AR13</f>
        <v>1123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471</v>
      </c>
      <c r="B30" s="519"/>
      <c r="C30" s="519"/>
      <c r="D30" s="519"/>
      <c r="E30" s="519"/>
      <c r="F30" s="520"/>
      <c r="G30" s="659"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533</v>
      </c>
      <c r="AF30" s="387"/>
      <c r="AG30" s="387"/>
      <c r="AH30" s="388"/>
      <c r="AI30" s="386" t="s">
        <v>530</v>
      </c>
      <c r="AJ30" s="387"/>
      <c r="AK30" s="387"/>
      <c r="AL30" s="388"/>
      <c r="AM30" s="389" t="s">
        <v>525</v>
      </c>
      <c r="AN30" s="389"/>
      <c r="AO30" s="389"/>
      <c r="AP30" s="386"/>
      <c r="AQ30" s="650" t="s">
        <v>354</v>
      </c>
      <c r="AR30" s="651"/>
      <c r="AS30" s="651"/>
      <c r="AT30" s="652"/>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24"/>
      <c r="B32" s="522"/>
      <c r="C32" s="522"/>
      <c r="D32" s="522"/>
      <c r="E32" s="522"/>
      <c r="F32" s="523"/>
      <c r="G32" s="549" t="s">
        <v>578</v>
      </c>
      <c r="H32" s="550"/>
      <c r="I32" s="550"/>
      <c r="J32" s="550"/>
      <c r="K32" s="550"/>
      <c r="L32" s="550"/>
      <c r="M32" s="550"/>
      <c r="N32" s="550"/>
      <c r="O32" s="551"/>
      <c r="P32" s="161" t="s">
        <v>579</v>
      </c>
      <c r="Q32" s="161"/>
      <c r="R32" s="161"/>
      <c r="S32" s="161"/>
      <c r="T32" s="161"/>
      <c r="U32" s="161"/>
      <c r="V32" s="161"/>
      <c r="W32" s="161"/>
      <c r="X32" s="231"/>
      <c r="Y32" s="338" t="s">
        <v>12</v>
      </c>
      <c r="Z32" s="558"/>
      <c r="AA32" s="559"/>
      <c r="AB32" s="560" t="s">
        <v>580</v>
      </c>
      <c r="AC32" s="560"/>
      <c r="AD32" s="560"/>
      <c r="AE32" s="364">
        <v>64</v>
      </c>
      <c r="AF32" s="365"/>
      <c r="AG32" s="365"/>
      <c r="AH32" s="365"/>
      <c r="AI32" s="364">
        <v>77</v>
      </c>
      <c r="AJ32" s="365"/>
      <c r="AK32" s="365"/>
      <c r="AL32" s="365"/>
      <c r="AM32" s="364">
        <v>122</v>
      </c>
      <c r="AN32" s="365"/>
      <c r="AO32" s="365"/>
      <c r="AP32" s="365"/>
      <c r="AQ32" s="111"/>
      <c r="AR32" s="112"/>
      <c r="AS32" s="112"/>
      <c r="AT32" s="113"/>
      <c r="AU32" s="365"/>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580</v>
      </c>
      <c r="AC33" s="531"/>
      <c r="AD33" s="531"/>
      <c r="AE33" s="364">
        <v>100</v>
      </c>
      <c r="AF33" s="365"/>
      <c r="AG33" s="365"/>
      <c r="AH33" s="365"/>
      <c r="AI33" s="364">
        <v>64</v>
      </c>
      <c r="AJ33" s="365"/>
      <c r="AK33" s="365"/>
      <c r="AL33" s="365"/>
      <c r="AM33" s="364">
        <v>92</v>
      </c>
      <c r="AN33" s="365"/>
      <c r="AO33" s="365"/>
      <c r="AP33" s="365"/>
      <c r="AQ33" s="111"/>
      <c r="AR33" s="112"/>
      <c r="AS33" s="112"/>
      <c r="AT33" s="113"/>
      <c r="AU33" s="365"/>
      <c r="AV33" s="365"/>
      <c r="AW33" s="365"/>
      <c r="AX33" s="367"/>
    </row>
    <row r="34" spans="1:50" ht="92.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909" t="s">
        <v>503</v>
      </c>
      <c r="B35" s="910"/>
      <c r="C35" s="910"/>
      <c r="D35" s="910"/>
      <c r="E35" s="910"/>
      <c r="F35" s="911"/>
      <c r="G35" s="915" t="s">
        <v>581</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3" t="s">
        <v>471</v>
      </c>
      <c r="B37" s="654"/>
      <c r="C37" s="654"/>
      <c r="D37" s="654"/>
      <c r="E37" s="654"/>
      <c r="F37" s="655"/>
      <c r="G37" s="574" t="s">
        <v>265</v>
      </c>
      <c r="H37" s="381"/>
      <c r="I37" s="381"/>
      <c r="J37" s="381"/>
      <c r="K37" s="381"/>
      <c r="L37" s="381"/>
      <c r="M37" s="381"/>
      <c r="N37" s="381"/>
      <c r="O37" s="575"/>
      <c r="P37" s="643" t="s">
        <v>59</v>
      </c>
      <c r="Q37" s="381"/>
      <c r="R37" s="381"/>
      <c r="S37" s="381"/>
      <c r="T37" s="381"/>
      <c r="U37" s="381"/>
      <c r="V37" s="381"/>
      <c r="W37" s="381"/>
      <c r="X37" s="575"/>
      <c r="Y37" s="644"/>
      <c r="Z37" s="645"/>
      <c r="AA37" s="646"/>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3" t="s">
        <v>471</v>
      </c>
      <c r="B44" s="654"/>
      <c r="C44" s="654"/>
      <c r="D44" s="654"/>
      <c r="E44" s="654"/>
      <c r="F44" s="655"/>
      <c r="G44" s="574" t="s">
        <v>265</v>
      </c>
      <c r="H44" s="381"/>
      <c r="I44" s="381"/>
      <c r="J44" s="381"/>
      <c r="K44" s="381"/>
      <c r="L44" s="381"/>
      <c r="M44" s="381"/>
      <c r="N44" s="381"/>
      <c r="O44" s="575"/>
      <c r="P44" s="643" t="s">
        <v>59</v>
      </c>
      <c r="Q44" s="381"/>
      <c r="R44" s="381"/>
      <c r="S44" s="381"/>
      <c r="T44" s="381"/>
      <c r="U44" s="381"/>
      <c r="V44" s="381"/>
      <c r="W44" s="381"/>
      <c r="X44" s="575"/>
      <c r="Y44" s="644"/>
      <c r="Z44" s="645"/>
      <c r="AA44" s="646"/>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1" t="s">
        <v>471</v>
      </c>
      <c r="B51" s="522"/>
      <c r="C51" s="522"/>
      <c r="D51" s="522"/>
      <c r="E51" s="522"/>
      <c r="F51" s="523"/>
      <c r="G51" s="574" t="s">
        <v>265</v>
      </c>
      <c r="H51" s="381"/>
      <c r="I51" s="381"/>
      <c r="J51" s="381"/>
      <c r="K51" s="381"/>
      <c r="L51" s="381"/>
      <c r="M51" s="381"/>
      <c r="N51" s="381"/>
      <c r="O51" s="575"/>
      <c r="P51" s="643" t="s">
        <v>59</v>
      </c>
      <c r="Q51" s="381"/>
      <c r="R51" s="381"/>
      <c r="S51" s="381"/>
      <c r="T51" s="381"/>
      <c r="U51" s="381"/>
      <c r="V51" s="381"/>
      <c r="W51" s="381"/>
      <c r="X51" s="575"/>
      <c r="Y51" s="644"/>
      <c r="Z51" s="645"/>
      <c r="AA51" s="646"/>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1" t="s">
        <v>471</v>
      </c>
      <c r="B58" s="522"/>
      <c r="C58" s="522"/>
      <c r="D58" s="522"/>
      <c r="E58" s="522"/>
      <c r="F58" s="523"/>
      <c r="G58" s="574" t="s">
        <v>265</v>
      </c>
      <c r="H58" s="381"/>
      <c r="I58" s="381"/>
      <c r="J58" s="381"/>
      <c r="K58" s="381"/>
      <c r="L58" s="381"/>
      <c r="M58" s="381"/>
      <c r="N58" s="381"/>
      <c r="O58" s="575"/>
      <c r="P58" s="643" t="s">
        <v>59</v>
      </c>
      <c r="Q58" s="381"/>
      <c r="R58" s="381"/>
      <c r="S58" s="381"/>
      <c r="T58" s="381"/>
      <c r="U58" s="381"/>
      <c r="V58" s="381"/>
      <c r="W58" s="381"/>
      <c r="X58" s="575"/>
      <c r="Y58" s="644"/>
      <c r="Z58" s="645"/>
      <c r="AA58" s="646"/>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68" t="s">
        <v>533</v>
      </c>
      <c r="AF65" s="369"/>
      <c r="AG65" s="369"/>
      <c r="AH65" s="370"/>
      <c r="AI65" s="368" t="s">
        <v>530</v>
      </c>
      <c r="AJ65" s="369"/>
      <c r="AK65" s="369"/>
      <c r="AL65" s="370"/>
      <c r="AM65" s="375" t="s">
        <v>525</v>
      </c>
      <c r="AN65" s="375"/>
      <c r="AO65" s="375"/>
      <c r="AP65" s="368"/>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355</v>
      </c>
      <c r="AT66" s="878"/>
      <c r="AU66" s="271"/>
      <c r="AV66" s="271"/>
      <c r="AW66" s="877" t="s">
        <v>470</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493</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493</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494</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477</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492</v>
      </c>
      <c r="X70" s="956"/>
      <c r="Y70" s="961" t="s">
        <v>12</v>
      </c>
      <c r="Z70" s="961"/>
      <c r="AA70" s="962"/>
      <c r="AB70" s="963" t="s">
        <v>493</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493</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494</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472</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506</v>
      </c>
      <c r="B78" s="924"/>
      <c r="C78" s="924"/>
      <c r="D78" s="924"/>
      <c r="E78" s="921" t="s">
        <v>449</v>
      </c>
      <c r="F78" s="922"/>
      <c r="G78" s="57" t="s">
        <v>357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466</v>
      </c>
      <c r="AP79" s="149"/>
      <c r="AQ79" s="149"/>
      <c r="AR79" s="81" t="s">
        <v>464</v>
      </c>
      <c r="AS79" s="148"/>
      <c r="AT79" s="149"/>
      <c r="AU79" s="149"/>
      <c r="AV79" s="149"/>
      <c r="AW79" s="149"/>
      <c r="AX79" s="150"/>
    </row>
    <row r="80" spans="1:50" ht="18.75" hidden="1" customHeight="1" x14ac:dyDescent="0.15">
      <c r="A80" s="528" t="s">
        <v>266</v>
      </c>
      <c r="B80" s="858" t="s">
        <v>463</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533</v>
      </c>
      <c r="AF100" s="836"/>
      <c r="AG100" s="836"/>
      <c r="AH100" s="837"/>
      <c r="AI100" s="835" t="s">
        <v>530</v>
      </c>
      <c r="AJ100" s="836"/>
      <c r="AK100" s="836"/>
      <c r="AL100" s="837"/>
      <c r="AM100" s="835" t="s">
        <v>526</v>
      </c>
      <c r="AN100" s="836"/>
      <c r="AO100" s="836"/>
      <c r="AP100" s="837"/>
      <c r="AQ100" s="940" t="s">
        <v>519</v>
      </c>
      <c r="AR100" s="941"/>
      <c r="AS100" s="941"/>
      <c r="AT100" s="942"/>
      <c r="AU100" s="940" t="s">
        <v>516</v>
      </c>
      <c r="AV100" s="941"/>
      <c r="AW100" s="941"/>
      <c r="AX100" s="943"/>
    </row>
    <row r="101" spans="1:60" ht="23.25" customHeight="1" x14ac:dyDescent="0.15">
      <c r="A101" s="500"/>
      <c r="B101" s="501"/>
      <c r="C101" s="501"/>
      <c r="D101" s="501"/>
      <c r="E101" s="501"/>
      <c r="F101" s="502"/>
      <c r="G101" s="161" t="s">
        <v>582</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580</v>
      </c>
      <c r="AC101" s="560"/>
      <c r="AD101" s="560"/>
      <c r="AE101" s="364">
        <v>64</v>
      </c>
      <c r="AF101" s="365"/>
      <c r="AG101" s="365"/>
      <c r="AH101" s="366"/>
      <c r="AI101" s="364">
        <v>77</v>
      </c>
      <c r="AJ101" s="365"/>
      <c r="AK101" s="365"/>
      <c r="AL101" s="366"/>
      <c r="AM101" s="364">
        <v>122</v>
      </c>
      <c r="AN101" s="365"/>
      <c r="AO101" s="365"/>
      <c r="AP101" s="366"/>
      <c r="AQ101" s="364" t="s">
        <v>583</v>
      </c>
      <c r="AR101" s="365"/>
      <c r="AS101" s="365"/>
      <c r="AT101" s="366"/>
      <c r="AU101" s="364" t="s">
        <v>583</v>
      </c>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580</v>
      </c>
      <c r="AC102" s="560"/>
      <c r="AD102" s="560"/>
      <c r="AE102" s="358">
        <v>100</v>
      </c>
      <c r="AF102" s="358"/>
      <c r="AG102" s="358"/>
      <c r="AH102" s="358"/>
      <c r="AI102" s="358">
        <v>64</v>
      </c>
      <c r="AJ102" s="358"/>
      <c r="AK102" s="358"/>
      <c r="AL102" s="358"/>
      <c r="AM102" s="358">
        <v>92</v>
      </c>
      <c r="AN102" s="358"/>
      <c r="AO102" s="358"/>
      <c r="AP102" s="358"/>
      <c r="AQ102" s="826" t="s">
        <v>583</v>
      </c>
      <c r="AR102" s="827"/>
      <c r="AS102" s="827"/>
      <c r="AT102" s="828"/>
      <c r="AU102" s="826" t="s">
        <v>583</v>
      </c>
      <c r="AV102" s="827"/>
      <c r="AW102" s="827"/>
      <c r="AX102" s="828"/>
    </row>
    <row r="103" spans="1:60" ht="31.5" hidden="1" customHeight="1" x14ac:dyDescent="0.15">
      <c r="A103" s="497" t="s">
        <v>473</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97" t="s">
        <v>473</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97" t="s">
        <v>473</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97" t="s">
        <v>473</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20.7</v>
      </c>
      <c r="AF116" s="358"/>
      <c r="AG116" s="358"/>
      <c r="AH116" s="358"/>
      <c r="AI116" s="358">
        <v>15.4</v>
      </c>
      <c r="AJ116" s="358"/>
      <c r="AK116" s="358"/>
      <c r="AL116" s="358"/>
      <c r="AM116" s="358">
        <v>15.2</v>
      </c>
      <c r="AN116" s="358"/>
      <c r="AO116" s="358"/>
      <c r="AP116" s="358"/>
      <c r="AQ116" s="364"/>
      <c r="AR116" s="365"/>
      <c r="AS116" s="365"/>
      <c r="AT116" s="365"/>
      <c r="AU116" s="365"/>
      <c r="AV116" s="365"/>
      <c r="AW116" s="365"/>
      <c r="AX116" s="367"/>
    </row>
    <row r="117" spans="1:50" ht="64.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480</v>
      </c>
      <c r="AC117" s="342"/>
      <c r="AD117" s="343"/>
      <c r="AE117" s="466" t="s">
        <v>586</v>
      </c>
      <c r="AF117" s="306"/>
      <c r="AG117" s="306"/>
      <c r="AH117" s="306"/>
      <c r="AI117" s="466" t="s">
        <v>587</v>
      </c>
      <c r="AJ117" s="306"/>
      <c r="AK117" s="306"/>
      <c r="AL117" s="306"/>
      <c r="AM117" s="466" t="s">
        <v>686</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05" t="s">
        <v>563</v>
      </c>
      <c r="B130" s="1003"/>
      <c r="C130" s="1002" t="s">
        <v>358</v>
      </c>
      <c r="D130" s="1003"/>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6"/>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hidden="1"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6"/>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6"/>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6"/>
      <c r="B430" s="252"/>
      <c r="C430" s="249" t="s">
        <v>559</v>
      </c>
      <c r="D430" s="250"/>
      <c r="E430" s="238" t="s">
        <v>543</v>
      </c>
      <c r="F430" s="45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6"/>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9"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570</v>
      </c>
      <c r="AE702" s="908"/>
      <c r="AF702" s="908"/>
      <c r="AG702" s="897" t="s">
        <v>592</v>
      </c>
      <c r="AH702" s="898"/>
      <c r="AI702" s="898"/>
      <c r="AJ702" s="898"/>
      <c r="AK702" s="898"/>
      <c r="AL702" s="898"/>
      <c r="AM702" s="898"/>
      <c r="AN702" s="898"/>
      <c r="AO702" s="898"/>
      <c r="AP702" s="898"/>
      <c r="AQ702" s="898"/>
      <c r="AR702" s="898"/>
      <c r="AS702" s="898"/>
      <c r="AT702" s="898"/>
      <c r="AU702" s="898"/>
      <c r="AV702" s="898"/>
      <c r="AW702" s="898"/>
      <c r="AX702" s="899"/>
    </row>
    <row r="703" spans="1:50" ht="39"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570</v>
      </c>
      <c r="AE703" s="155"/>
      <c r="AF703" s="155"/>
      <c r="AG703" s="676" t="s">
        <v>592</v>
      </c>
      <c r="AH703" s="677"/>
      <c r="AI703" s="677"/>
      <c r="AJ703" s="677"/>
      <c r="AK703" s="677"/>
      <c r="AL703" s="677"/>
      <c r="AM703" s="677"/>
      <c r="AN703" s="677"/>
      <c r="AO703" s="677"/>
      <c r="AP703" s="677"/>
      <c r="AQ703" s="677"/>
      <c r="AR703" s="677"/>
      <c r="AS703" s="677"/>
      <c r="AT703" s="677"/>
      <c r="AU703" s="677"/>
      <c r="AV703" s="677"/>
      <c r="AW703" s="677"/>
      <c r="AX703" s="678"/>
    </row>
    <row r="704" spans="1:50" ht="39"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570</v>
      </c>
      <c r="AE704" s="598"/>
      <c r="AF704" s="598"/>
      <c r="AG704" s="433" t="s">
        <v>592</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570</v>
      </c>
      <c r="AE705" s="745"/>
      <c r="AF705" s="745"/>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6"/>
      <c r="D706" s="627"/>
      <c r="E706" s="695" t="s">
        <v>504</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588</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589</v>
      </c>
      <c r="AE707" s="596"/>
      <c r="AF707" s="596"/>
      <c r="AG707" s="433"/>
      <c r="AH707" s="233"/>
      <c r="AI707" s="233"/>
      <c r="AJ707" s="233"/>
      <c r="AK707" s="233"/>
      <c r="AL707" s="233"/>
      <c r="AM707" s="233"/>
      <c r="AN707" s="233"/>
      <c r="AO707" s="233"/>
      <c r="AP707" s="233"/>
      <c r="AQ707" s="233"/>
      <c r="AR707" s="233"/>
      <c r="AS707" s="233"/>
      <c r="AT707" s="233"/>
      <c r="AU707" s="233"/>
      <c r="AV707" s="233"/>
      <c r="AW707" s="233"/>
      <c r="AX707" s="434"/>
    </row>
    <row r="708" spans="1:50" ht="5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570</v>
      </c>
      <c r="AE708" s="680"/>
      <c r="AF708" s="680"/>
      <c r="AG708" s="535" t="s">
        <v>594</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590</v>
      </c>
      <c r="AE709" s="155"/>
      <c r="AF709" s="155"/>
      <c r="AG709" s="676"/>
      <c r="AH709" s="677"/>
      <c r="AI709" s="677"/>
      <c r="AJ709" s="677"/>
      <c r="AK709" s="677"/>
      <c r="AL709" s="677"/>
      <c r="AM709" s="677"/>
      <c r="AN709" s="677"/>
      <c r="AO709" s="677"/>
      <c r="AP709" s="677"/>
      <c r="AQ709" s="677"/>
      <c r="AR709" s="677"/>
      <c r="AS709" s="677"/>
      <c r="AT709" s="677"/>
      <c r="AU709" s="677"/>
      <c r="AV709" s="677"/>
      <c r="AW709" s="677"/>
      <c r="AX709" s="678"/>
    </row>
    <row r="710" spans="1:50" ht="53.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570</v>
      </c>
      <c r="AE710" s="155"/>
      <c r="AF710" s="155"/>
      <c r="AG710" s="676" t="s">
        <v>595</v>
      </c>
      <c r="AH710" s="677"/>
      <c r="AI710" s="677"/>
      <c r="AJ710" s="677"/>
      <c r="AK710" s="677"/>
      <c r="AL710" s="677"/>
      <c r="AM710" s="677"/>
      <c r="AN710" s="677"/>
      <c r="AO710" s="677"/>
      <c r="AP710" s="677"/>
      <c r="AQ710" s="677"/>
      <c r="AR710" s="677"/>
      <c r="AS710" s="677"/>
      <c r="AT710" s="677"/>
      <c r="AU710" s="677"/>
      <c r="AV710" s="677"/>
      <c r="AW710" s="677"/>
      <c r="AX710" s="678"/>
    </row>
    <row r="711" spans="1:50" ht="39.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570</v>
      </c>
      <c r="AE711" s="155"/>
      <c r="AF711" s="155"/>
      <c r="AG711" s="676" t="s">
        <v>596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590</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590</v>
      </c>
      <c r="AE714" s="604"/>
      <c r="AF714" s="605"/>
      <c r="AG714" s="701"/>
      <c r="AH714" s="702"/>
      <c r="AI714" s="702"/>
      <c r="AJ714" s="702"/>
      <c r="AK714" s="702"/>
      <c r="AL714" s="702"/>
      <c r="AM714" s="702"/>
      <c r="AN714" s="702"/>
      <c r="AO714" s="702"/>
      <c r="AP714" s="702"/>
      <c r="AQ714" s="702"/>
      <c r="AR714" s="702"/>
      <c r="AS714" s="702"/>
      <c r="AT714" s="702"/>
      <c r="AU714" s="702"/>
      <c r="AV714" s="702"/>
      <c r="AW714" s="702"/>
      <c r="AX714" s="703"/>
    </row>
    <row r="715" spans="1:50" ht="52.5" customHeight="1" x14ac:dyDescent="0.15">
      <c r="A715" s="633" t="s">
        <v>40</v>
      </c>
      <c r="B715" s="666"/>
      <c r="C715" s="671" t="s">
        <v>446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570</v>
      </c>
      <c r="AE715" s="680"/>
      <c r="AF715" s="789"/>
      <c r="AG715" s="535" t="s">
        <v>597</v>
      </c>
      <c r="AH715" s="536"/>
      <c r="AI715" s="536"/>
      <c r="AJ715" s="536"/>
      <c r="AK715" s="536"/>
      <c r="AL715" s="536"/>
      <c r="AM715" s="536"/>
      <c r="AN715" s="536"/>
      <c r="AO715" s="536"/>
      <c r="AP715" s="536"/>
      <c r="AQ715" s="536"/>
      <c r="AR715" s="536"/>
      <c r="AS715" s="536"/>
      <c r="AT715" s="536"/>
      <c r="AU715" s="536"/>
      <c r="AV715" s="536"/>
      <c r="AW715" s="536"/>
      <c r="AX715" s="537"/>
    </row>
    <row r="716" spans="1:50" ht="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570</v>
      </c>
      <c r="AE716" s="771"/>
      <c r="AF716" s="771"/>
      <c r="AG716" s="676" t="s">
        <v>598</v>
      </c>
      <c r="AH716" s="677"/>
      <c r="AI716" s="677"/>
      <c r="AJ716" s="677"/>
      <c r="AK716" s="677"/>
      <c r="AL716" s="677"/>
      <c r="AM716" s="677"/>
      <c r="AN716" s="677"/>
      <c r="AO716" s="677"/>
      <c r="AP716" s="677"/>
      <c r="AQ716" s="677"/>
      <c r="AR716" s="677"/>
      <c r="AS716" s="677"/>
      <c r="AT716" s="677"/>
      <c r="AU716" s="677"/>
      <c r="AV716" s="677"/>
      <c r="AW716" s="677"/>
      <c r="AX716" s="678"/>
    </row>
    <row r="717" spans="1:50" ht="52.5"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570</v>
      </c>
      <c r="AE717" s="155"/>
      <c r="AF717" s="155"/>
      <c r="AG717" s="676" t="s">
        <v>597</v>
      </c>
      <c r="AH717" s="677"/>
      <c r="AI717" s="677"/>
      <c r="AJ717" s="677"/>
      <c r="AK717" s="677"/>
      <c r="AL717" s="677"/>
      <c r="AM717" s="677"/>
      <c r="AN717" s="677"/>
      <c r="AO717" s="677"/>
      <c r="AP717" s="677"/>
      <c r="AQ717" s="677"/>
      <c r="AR717" s="677"/>
      <c r="AS717" s="677"/>
      <c r="AT717" s="677"/>
      <c r="AU717" s="677"/>
      <c r="AV717" s="677"/>
      <c r="AW717" s="677"/>
      <c r="AX717" s="678"/>
    </row>
    <row r="718" spans="1:50" ht="52.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570</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7" t="s">
        <v>461</v>
      </c>
      <c r="D720" s="945"/>
      <c r="E720" s="945"/>
      <c r="F720" s="948"/>
      <c r="G720" s="944" t="s">
        <v>462</v>
      </c>
      <c r="H720" s="945"/>
      <c r="I720" s="945"/>
      <c r="J720" s="945"/>
      <c r="K720" s="945"/>
      <c r="L720" s="945"/>
      <c r="M720" s="945"/>
      <c r="N720" s="944" t="s">
        <v>465</v>
      </c>
      <c r="O720" s="945"/>
      <c r="P720" s="945"/>
      <c r="Q720" s="945"/>
      <c r="R720" s="945"/>
      <c r="S720" s="945"/>
      <c r="T720" s="945"/>
      <c r="U720" s="945"/>
      <c r="V720" s="945"/>
      <c r="W720" s="945"/>
      <c r="X720" s="945"/>
      <c r="Y720" s="945"/>
      <c r="Z720" s="945"/>
      <c r="AA720" s="945"/>
      <c r="AB720" s="945"/>
      <c r="AC720" s="945"/>
      <c r="AD720" s="945"/>
      <c r="AE720" s="945"/>
      <c r="AF720" s="946"/>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62"/>
      <c r="B721" s="663"/>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1" t="s">
        <v>53</v>
      </c>
      <c r="D726" s="593"/>
      <c r="E726" s="593"/>
      <c r="F726" s="594"/>
      <c r="G726" s="809" t="s">
        <v>600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601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2" t="s">
        <v>689</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690</v>
      </c>
      <c r="B733" s="762"/>
      <c r="C733" s="762"/>
      <c r="D733" s="762"/>
      <c r="E733" s="763"/>
      <c r="F733" s="778" t="s">
        <v>691</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45.5" customHeight="1" thickBot="1" x14ac:dyDescent="0.2">
      <c r="A735" s="623" t="s">
        <v>602</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547</v>
      </c>
      <c r="B737" s="124"/>
      <c r="C737" s="124"/>
      <c r="D737" s="125"/>
      <c r="E737" s="122" t="s">
        <v>603</v>
      </c>
      <c r="F737" s="122"/>
      <c r="G737" s="122"/>
      <c r="H737" s="122"/>
      <c r="I737" s="122"/>
      <c r="J737" s="122"/>
      <c r="K737" s="122"/>
      <c r="L737" s="122"/>
      <c r="M737" s="122"/>
      <c r="N737" s="101" t="s">
        <v>540</v>
      </c>
      <c r="O737" s="101"/>
      <c r="P737" s="101"/>
      <c r="Q737" s="101"/>
      <c r="R737" s="122" t="s">
        <v>605</v>
      </c>
      <c r="S737" s="122"/>
      <c r="T737" s="122"/>
      <c r="U737" s="122"/>
      <c r="V737" s="122"/>
      <c r="W737" s="122"/>
      <c r="X737" s="122"/>
      <c r="Y737" s="122"/>
      <c r="Z737" s="122"/>
      <c r="AA737" s="101" t="s">
        <v>539</v>
      </c>
      <c r="AB737" s="101"/>
      <c r="AC737" s="101"/>
      <c r="AD737" s="101"/>
      <c r="AE737" s="122" t="s">
        <v>607</v>
      </c>
      <c r="AF737" s="122"/>
      <c r="AG737" s="122"/>
      <c r="AH737" s="122"/>
      <c r="AI737" s="122"/>
      <c r="AJ737" s="122"/>
      <c r="AK737" s="122"/>
      <c r="AL737" s="122"/>
      <c r="AM737" s="122"/>
      <c r="AN737" s="101" t="s">
        <v>538</v>
      </c>
      <c r="AO737" s="101"/>
      <c r="AP737" s="101"/>
      <c r="AQ737" s="101"/>
      <c r="AR737" s="102" t="s">
        <v>609</v>
      </c>
      <c r="AS737" s="103"/>
      <c r="AT737" s="103"/>
      <c r="AU737" s="103"/>
      <c r="AV737" s="103"/>
      <c r="AW737" s="103"/>
      <c r="AX737" s="104"/>
      <c r="AY737" s="89"/>
      <c r="AZ737" s="89"/>
    </row>
    <row r="738" spans="1:52" ht="24.75" customHeight="1" x14ac:dyDescent="0.15">
      <c r="A738" s="123" t="s">
        <v>537</v>
      </c>
      <c r="B738" s="124"/>
      <c r="C738" s="124"/>
      <c r="D738" s="125"/>
      <c r="E738" s="122" t="s">
        <v>604</v>
      </c>
      <c r="F738" s="122"/>
      <c r="G738" s="122"/>
      <c r="H738" s="122"/>
      <c r="I738" s="122"/>
      <c r="J738" s="122"/>
      <c r="K738" s="122"/>
      <c r="L738" s="122"/>
      <c r="M738" s="122"/>
      <c r="N738" s="101" t="s">
        <v>536</v>
      </c>
      <c r="O738" s="101"/>
      <c r="P738" s="101"/>
      <c r="Q738" s="101"/>
      <c r="R738" s="122" t="s">
        <v>606</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610</v>
      </c>
      <c r="AS738" s="103"/>
      <c r="AT738" s="103"/>
      <c r="AU738" s="103"/>
      <c r="AV738" s="103"/>
      <c r="AW738" s="103"/>
      <c r="AX738" s="104"/>
    </row>
    <row r="739" spans="1:52" ht="24.75" customHeight="1" thickBot="1" x14ac:dyDescent="0.2">
      <c r="A739" s="126" t="s">
        <v>527</v>
      </c>
      <c r="B739" s="127"/>
      <c r="C739" s="127"/>
      <c r="D739" s="128"/>
      <c r="E739" s="129" t="s">
        <v>611</v>
      </c>
      <c r="F739" s="117"/>
      <c r="G739" s="117"/>
      <c r="H739" s="93" t="str">
        <f>IF(E739="", "", "(")</f>
        <v>(</v>
      </c>
      <c r="I739" s="117"/>
      <c r="J739" s="117"/>
      <c r="K739" s="93" t="str">
        <f>IF(OR(I739="　", I739=""), "", "-")</f>
        <v/>
      </c>
      <c r="L739" s="118">
        <v>477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509</v>
      </c>
      <c r="B779" s="773"/>
      <c r="C779" s="773"/>
      <c r="D779" s="773"/>
      <c r="E779" s="773"/>
      <c r="F779" s="774"/>
      <c r="G779" s="590" t="s">
        <v>612</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447" t="s">
        <v>620</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5"/>
      <c r="B780" s="775"/>
      <c r="C780" s="775"/>
      <c r="D780" s="775"/>
      <c r="E780" s="775"/>
      <c r="F780" s="77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5"/>
      <c r="B781" s="775"/>
      <c r="C781" s="775"/>
      <c r="D781" s="775"/>
      <c r="E781" s="775"/>
      <c r="F781" s="776"/>
      <c r="G781" s="457" t="s">
        <v>619</v>
      </c>
      <c r="H781" s="458"/>
      <c r="I781" s="458"/>
      <c r="J781" s="458"/>
      <c r="K781" s="459"/>
      <c r="L781" s="460" t="s">
        <v>621</v>
      </c>
      <c r="M781" s="461"/>
      <c r="N781" s="461"/>
      <c r="O781" s="461"/>
      <c r="P781" s="461"/>
      <c r="Q781" s="461"/>
      <c r="R781" s="461"/>
      <c r="S781" s="461"/>
      <c r="T781" s="461"/>
      <c r="U781" s="461"/>
      <c r="V781" s="461"/>
      <c r="W781" s="461"/>
      <c r="X781" s="462"/>
      <c r="Y781" s="463">
        <v>31.212</v>
      </c>
      <c r="Z781" s="464"/>
      <c r="AA781" s="464"/>
      <c r="AB781" s="566"/>
      <c r="AC781" s="457" t="s">
        <v>619</v>
      </c>
      <c r="AD781" s="458"/>
      <c r="AE781" s="458"/>
      <c r="AF781" s="458"/>
      <c r="AG781" s="459"/>
      <c r="AH781" s="460" t="s">
        <v>621</v>
      </c>
      <c r="AI781" s="461"/>
      <c r="AJ781" s="461"/>
      <c r="AK781" s="461"/>
      <c r="AL781" s="461"/>
      <c r="AM781" s="461"/>
      <c r="AN781" s="461"/>
      <c r="AO781" s="461"/>
      <c r="AP781" s="461"/>
      <c r="AQ781" s="461"/>
      <c r="AR781" s="461"/>
      <c r="AS781" s="461"/>
      <c r="AT781" s="462"/>
      <c r="AU781" s="463">
        <v>31.212</v>
      </c>
      <c r="AV781" s="464"/>
      <c r="AW781" s="464"/>
      <c r="AX781" s="465"/>
    </row>
    <row r="782" spans="1:50" ht="24.75" customHeight="1" x14ac:dyDescent="0.15">
      <c r="A782" s="565"/>
      <c r="B782" s="775"/>
      <c r="C782" s="775"/>
      <c r="D782" s="775"/>
      <c r="E782" s="775"/>
      <c r="F782" s="776"/>
      <c r="G782" s="348"/>
      <c r="H782" s="349"/>
      <c r="I782" s="349"/>
      <c r="J782" s="349"/>
      <c r="K782" s="350"/>
      <c r="L782" s="401" t="s">
        <v>624</v>
      </c>
      <c r="M782" s="402"/>
      <c r="N782" s="402"/>
      <c r="O782" s="402"/>
      <c r="P782" s="402"/>
      <c r="Q782" s="402"/>
      <c r="R782" s="402"/>
      <c r="S782" s="402"/>
      <c r="T782" s="402"/>
      <c r="U782" s="402"/>
      <c r="V782" s="402"/>
      <c r="W782" s="402"/>
      <c r="X782" s="403"/>
      <c r="Y782" s="398">
        <v>22.085999999999999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5"/>
      <c r="B783" s="775"/>
      <c r="C783" s="775"/>
      <c r="D783" s="775"/>
      <c r="E783" s="775"/>
      <c r="F783" s="776"/>
      <c r="G783" s="348"/>
      <c r="H783" s="349"/>
      <c r="I783" s="349"/>
      <c r="J783" s="349"/>
      <c r="K783" s="350"/>
      <c r="L783" s="401" t="s">
        <v>625</v>
      </c>
      <c r="M783" s="402"/>
      <c r="N783" s="402"/>
      <c r="O783" s="402"/>
      <c r="P783" s="402"/>
      <c r="Q783" s="402"/>
      <c r="R783" s="402"/>
      <c r="S783" s="402"/>
      <c r="T783" s="402"/>
      <c r="U783" s="402"/>
      <c r="V783" s="402"/>
      <c r="W783" s="402"/>
      <c r="X783" s="403"/>
      <c r="Y783" s="398">
        <v>15.12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5"/>
      <c r="B784" s="775"/>
      <c r="C784" s="775"/>
      <c r="D784" s="775"/>
      <c r="E784" s="775"/>
      <c r="F784" s="776"/>
      <c r="G784" s="348"/>
      <c r="H784" s="349"/>
      <c r="I784" s="349"/>
      <c r="J784" s="349"/>
      <c r="K784" s="350"/>
      <c r="L784" s="401" t="s">
        <v>626</v>
      </c>
      <c r="M784" s="402"/>
      <c r="N784" s="402"/>
      <c r="O784" s="402"/>
      <c r="P784" s="402"/>
      <c r="Q784" s="402"/>
      <c r="R784" s="402"/>
      <c r="S784" s="402"/>
      <c r="T784" s="402"/>
      <c r="U784" s="402"/>
      <c r="V784" s="402"/>
      <c r="W784" s="402"/>
      <c r="X784" s="403"/>
      <c r="Y784" s="398">
        <v>8.6075999999999997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5"/>
      <c r="B785" s="775"/>
      <c r="C785" s="775"/>
      <c r="D785" s="775"/>
      <c r="E785" s="775"/>
      <c r="F785" s="776"/>
      <c r="G785" s="348"/>
      <c r="H785" s="349"/>
      <c r="I785" s="349"/>
      <c r="J785" s="349"/>
      <c r="K785" s="350"/>
      <c r="L785" s="401" t="s">
        <v>628</v>
      </c>
      <c r="M785" s="402"/>
      <c r="N785" s="402"/>
      <c r="O785" s="402"/>
      <c r="P785" s="402"/>
      <c r="Q785" s="402"/>
      <c r="R785" s="402"/>
      <c r="S785" s="402"/>
      <c r="T785" s="402"/>
      <c r="U785" s="402"/>
      <c r="V785" s="402"/>
      <c r="W785" s="402"/>
      <c r="X785" s="403"/>
      <c r="Y785" s="398">
        <v>5.4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5"/>
      <c r="B786" s="775"/>
      <c r="C786" s="775"/>
      <c r="D786" s="775"/>
      <c r="E786" s="775"/>
      <c r="F786" s="776"/>
      <c r="G786" s="348"/>
      <c r="H786" s="349"/>
      <c r="I786" s="349"/>
      <c r="J786" s="349"/>
      <c r="K786" s="350"/>
      <c r="L786" s="401" t="s">
        <v>627</v>
      </c>
      <c r="M786" s="402"/>
      <c r="N786" s="402"/>
      <c r="O786" s="402"/>
      <c r="P786" s="402"/>
      <c r="Q786" s="402"/>
      <c r="R786" s="402"/>
      <c r="S786" s="402"/>
      <c r="T786" s="402"/>
      <c r="U786" s="402"/>
      <c r="V786" s="402"/>
      <c r="W786" s="402"/>
      <c r="X786" s="403"/>
      <c r="Y786" s="398">
        <v>2.4948000000000001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5"/>
      <c r="B787" s="775"/>
      <c r="C787" s="775"/>
      <c r="D787" s="775"/>
      <c r="E787" s="775"/>
      <c r="F787" s="776"/>
      <c r="G787" s="348"/>
      <c r="H787" s="349"/>
      <c r="I787" s="349"/>
      <c r="J787" s="349"/>
      <c r="K787" s="350"/>
      <c r="L787" s="401" t="s">
        <v>629</v>
      </c>
      <c r="M787" s="402"/>
      <c r="N787" s="402"/>
      <c r="O787" s="402"/>
      <c r="P787" s="402"/>
      <c r="Q787" s="402"/>
      <c r="R787" s="402"/>
      <c r="S787" s="402"/>
      <c r="T787" s="402"/>
      <c r="U787" s="402"/>
      <c r="V787" s="402"/>
      <c r="W787" s="402"/>
      <c r="X787" s="403"/>
      <c r="Y787" s="398">
        <v>2.2636799999999999</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5"/>
      <c r="B788" s="775"/>
      <c r="C788" s="775"/>
      <c r="D788" s="775"/>
      <c r="E788" s="775"/>
      <c r="F788" s="776"/>
      <c r="G788" s="348"/>
      <c r="H788" s="349"/>
      <c r="I788" s="349"/>
      <c r="J788" s="349"/>
      <c r="K788" s="350"/>
      <c r="L788" s="401" t="s">
        <v>630</v>
      </c>
      <c r="M788" s="402"/>
      <c r="N788" s="402"/>
      <c r="O788" s="402"/>
      <c r="P788" s="402"/>
      <c r="Q788" s="402"/>
      <c r="R788" s="402"/>
      <c r="S788" s="402"/>
      <c r="T788" s="402"/>
      <c r="U788" s="402"/>
      <c r="V788" s="402"/>
      <c r="W788" s="402"/>
      <c r="X788" s="403"/>
      <c r="Y788" s="398">
        <v>2.2524000000000002</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5"/>
      <c r="B789" s="775"/>
      <c r="C789" s="775"/>
      <c r="D789" s="775"/>
      <c r="E789" s="775"/>
      <c r="F789" s="776"/>
      <c r="G789" s="348"/>
      <c r="H789" s="349"/>
      <c r="I789" s="349"/>
      <c r="J789" s="349"/>
      <c r="K789" s="350"/>
      <c r="L789" s="401" t="s">
        <v>631</v>
      </c>
      <c r="M789" s="402"/>
      <c r="N789" s="402"/>
      <c r="O789" s="402"/>
      <c r="P789" s="402"/>
      <c r="Q789" s="402"/>
      <c r="R789" s="402"/>
      <c r="S789" s="402"/>
      <c r="T789" s="402"/>
      <c r="U789" s="402"/>
      <c r="V789" s="402"/>
      <c r="W789" s="402"/>
      <c r="X789" s="403"/>
      <c r="Y789" s="398">
        <v>2.16</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5"/>
      <c r="B790" s="775"/>
      <c r="C790" s="775"/>
      <c r="D790" s="775"/>
      <c r="E790" s="775"/>
      <c r="F790" s="776"/>
      <c r="G790" s="348"/>
      <c r="H790" s="349"/>
      <c r="I790" s="349"/>
      <c r="J790" s="349"/>
      <c r="K790" s="350"/>
      <c r="L790" s="401" t="s">
        <v>632</v>
      </c>
      <c r="M790" s="402"/>
      <c r="N790" s="402"/>
      <c r="O790" s="402"/>
      <c r="P790" s="402"/>
      <c r="Q790" s="402"/>
      <c r="R790" s="402"/>
      <c r="S790" s="402"/>
      <c r="T790" s="402"/>
      <c r="U790" s="402"/>
      <c r="V790" s="402"/>
      <c r="W790" s="402"/>
      <c r="X790" s="403"/>
      <c r="Y790" s="398">
        <v>22.394311999999999</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113.990792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31.212</v>
      </c>
      <c r="AV791" s="415"/>
      <c r="AW791" s="415"/>
      <c r="AX791" s="417"/>
    </row>
    <row r="792" spans="1:50" ht="24.75" customHeight="1" x14ac:dyDescent="0.15">
      <c r="A792" s="565"/>
      <c r="B792" s="775"/>
      <c r="C792" s="775"/>
      <c r="D792" s="775"/>
      <c r="E792" s="775"/>
      <c r="F792" s="776"/>
      <c r="G792" s="590" t="s">
        <v>613</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447" t="s">
        <v>622</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5"/>
      <c r="B793" s="775"/>
      <c r="C793" s="775"/>
      <c r="D793" s="775"/>
      <c r="E793" s="775"/>
      <c r="F793" s="77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5"/>
      <c r="B794" s="775"/>
      <c r="C794" s="775"/>
      <c r="D794" s="775"/>
      <c r="E794" s="775"/>
      <c r="F794" s="776"/>
      <c r="G794" s="457" t="s">
        <v>619</v>
      </c>
      <c r="H794" s="458"/>
      <c r="I794" s="458"/>
      <c r="J794" s="458"/>
      <c r="K794" s="459"/>
      <c r="L794" s="460" t="s">
        <v>614</v>
      </c>
      <c r="M794" s="461"/>
      <c r="N794" s="461"/>
      <c r="O794" s="461"/>
      <c r="P794" s="461"/>
      <c r="Q794" s="461"/>
      <c r="R794" s="461"/>
      <c r="S794" s="461"/>
      <c r="T794" s="461"/>
      <c r="U794" s="461"/>
      <c r="V794" s="461"/>
      <c r="W794" s="461"/>
      <c r="X794" s="462"/>
      <c r="Y794" s="463">
        <v>369.983</v>
      </c>
      <c r="Z794" s="464"/>
      <c r="AA794" s="464"/>
      <c r="AB794" s="566"/>
      <c r="AC794" s="457" t="s">
        <v>619</v>
      </c>
      <c r="AD794" s="458"/>
      <c r="AE794" s="458"/>
      <c r="AF794" s="458"/>
      <c r="AG794" s="459"/>
      <c r="AH794" s="460" t="s">
        <v>623</v>
      </c>
      <c r="AI794" s="461"/>
      <c r="AJ794" s="461"/>
      <c r="AK794" s="461"/>
      <c r="AL794" s="461"/>
      <c r="AM794" s="461"/>
      <c r="AN794" s="461"/>
      <c r="AO794" s="461"/>
      <c r="AP794" s="461"/>
      <c r="AQ794" s="461"/>
      <c r="AR794" s="461"/>
      <c r="AS794" s="461"/>
      <c r="AT794" s="462"/>
      <c r="AU794" s="463">
        <v>402.74582400000003</v>
      </c>
      <c r="AV794" s="464"/>
      <c r="AW794" s="464"/>
      <c r="AX794" s="465"/>
    </row>
    <row r="795" spans="1:50" ht="24.75" customHeight="1" x14ac:dyDescent="0.15">
      <c r="A795" s="565"/>
      <c r="B795" s="775"/>
      <c r="C795" s="775"/>
      <c r="D795" s="775"/>
      <c r="E795" s="775"/>
      <c r="F795" s="776"/>
      <c r="G795" s="348"/>
      <c r="H795" s="349"/>
      <c r="I795" s="349"/>
      <c r="J795" s="349"/>
      <c r="K795" s="350"/>
      <c r="L795" s="401" t="s">
        <v>615</v>
      </c>
      <c r="M795" s="402"/>
      <c r="N795" s="402"/>
      <c r="O795" s="402"/>
      <c r="P795" s="402"/>
      <c r="Q795" s="402"/>
      <c r="R795" s="402"/>
      <c r="S795" s="402"/>
      <c r="T795" s="402"/>
      <c r="U795" s="402"/>
      <c r="V795" s="402"/>
      <c r="W795" s="402"/>
      <c r="X795" s="403"/>
      <c r="Y795" s="398">
        <v>83.983999999999995</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5"/>
      <c r="B796" s="775"/>
      <c r="C796" s="775"/>
      <c r="D796" s="775"/>
      <c r="E796" s="775"/>
      <c r="F796" s="776"/>
      <c r="G796" s="348"/>
      <c r="H796" s="349"/>
      <c r="I796" s="349"/>
      <c r="J796" s="349"/>
      <c r="K796" s="350"/>
      <c r="L796" s="401" t="s">
        <v>616</v>
      </c>
      <c r="M796" s="402"/>
      <c r="N796" s="402"/>
      <c r="O796" s="402"/>
      <c r="P796" s="402"/>
      <c r="Q796" s="402"/>
      <c r="R796" s="402"/>
      <c r="S796" s="402"/>
      <c r="T796" s="402"/>
      <c r="U796" s="402"/>
      <c r="V796" s="402"/>
      <c r="W796" s="402"/>
      <c r="X796" s="403"/>
      <c r="Y796" s="398">
        <v>78.135999999999996</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5"/>
      <c r="B797" s="775"/>
      <c r="C797" s="775"/>
      <c r="D797" s="775"/>
      <c r="E797" s="775"/>
      <c r="F797" s="776"/>
      <c r="G797" s="348"/>
      <c r="H797" s="349"/>
      <c r="I797" s="349"/>
      <c r="J797" s="349"/>
      <c r="K797" s="350"/>
      <c r="L797" s="401" t="s">
        <v>617</v>
      </c>
      <c r="M797" s="402"/>
      <c r="N797" s="402"/>
      <c r="O797" s="402"/>
      <c r="P797" s="402"/>
      <c r="Q797" s="402"/>
      <c r="R797" s="402"/>
      <c r="S797" s="402"/>
      <c r="T797" s="402"/>
      <c r="U797" s="402"/>
      <c r="V797" s="402"/>
      <c r="W797" s="402"/>
      <c r="X797" s="403"/>
      <c r="Y797" s="398">
        <v>3.8128000000000002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5"/>
      <c r="B798" s="775"/>
      <c r="C798" s="775"/>
      <c r="D798" s="775"/>
      <c r="E798" s="775"/>
      <c r="F798" s="776"/>
      <c r="G798" s="348"/>
      <c r="H798" s="349"/>
      <c r="I798" s="349"/>
      <c r="J798" s="349"/>
      <c r="K798" s="350"/>
      <c r="L798" s="401" t="s">
        <v>618</v>
      </c>
      <c r="M798" s="402"/>
      <c r="N798" s="402"/>
      <c r="O798" s="402"/>
      <c r="P798" s="402"/>
      <c r="Q798" s="402"/>
      <c r="R798" s="402"/>
      <c r="S798" s="402"/>
      <c r="T798" s="402"/>
      <c r="U798" s="402"/>
      <c r="V798" s="402"/>
      <c r="W798" s="402"/>
      <c r="X798" s="403"/>
      <c r="Y798" s="398">
        <v>3.3365999999999998</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5"/>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5"/>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5"/>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5"/>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5"/>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5"/>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539.25239999999997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402.74582400000003</v>
      </c>
      <c r="AV804" s="415"/>
      <c r="AW804" s="415"/>
      <c r="AX804" s="417"/>
    </row>
    <row r="805" spans="1:50" ht="24.75" hidden="1" customHeight="1" x14ac:dyDescent="0.15">
      <c r="A805" s="565"/>
      <c r="B805" s="775"/>
      <c r="C805" s="775"/>
      <c r="D805" s="775"/>
      <c r="E805" s="775"/>
      <c r="F805" s="776"/>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5"/>
      <c r="B806" s="775"/>
      <c r="C806" s="775"/>
      <c r="D806" s="775"/>
      <c r="E806" s="775"/>
      <c r="F806" s="77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5"/>
      <c r="B807" s="775"/>
      <c r="C807" s="775"/>
      <c r="D807" s="775"/>
      <c r="E807" s="775"/>
      <c r="F807" s="776"/>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6"/>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5"/>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5"/>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5"/>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5"/>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5"/>
      <c r="B818" s="775"/>
      <c r="C818" s="775"/>
      <c r="D818" s="775"/>
      <c r="E818" s="775"/>
      <c r="F818" s="776"/>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5"/>
      <c r="B819" s="775"/>
      <c r="C819" s="775"/>
      <c r="D819" s="775"/>
      <c r="E819" s="775"/>
      <c r="F819" s="77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5"/>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6"/>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5"/>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5"/>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5"/>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466</v>
      </c>
      <c r="AM831" s="968"/>
      <c r="AN831" s="96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633</v>
      </c>
      <c r="D837" s="418"/>
      <c r="E837" s="418"/>
      <c r="F837" s="418"/>
      <c r="G837" s="418"/>
      <c r="H837" s="418"/>
      <c r="I837" s="418"/>
      <c r="J837" s="435">
        <v>2000012100001</v>
      </c>
      <c r="K837" s="436"/>
      <c r="L837" s="436"/>
      <c r="M837" s="436"/>
      <c r="N837" s="436"/>
      <c r="O837" s="437"/>
      <c r="P837" s="425" t="s">
        <v>644</v>
      </c>
      <c r="Q837" s="317"/>
      <c r="R837" s="317"/>
      <c r="S837" s="317"/>
      <c r="T837" s="317"/>
      <c r="U837" s="317"/>
      <c r="V837" s="317"/>
      <c r="W837" s="317"/>
      <c r="X837" s="317"/>
      <c r="Y837" s="318">
        <v>113.990792</v>
      </c>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634</v>
      </c>
      <c r="D838" s="418"/>
      <c r="E838" s="418"/>
      <c r="F838" s="418"/>
      <c r="G838" s="418"/>
      <c r="H838" s="418"/>
      <c r="I838" s="418"/>
      <c r="J838" s="435">
        <v>2000012100001</v>
      </c>
      <c r="K838" s="436"/>
      <c r="L838" s="436"/>
      <c r="M838" s="436"/>
      <c r="N838" s="436"/>
      <c r="O838" s="437"/>
      <c r="P838" s="425" t="s">
        <v>644</v>
      </c>
      <c r="Q838" s="317"/>
      <c r="R838" s="317"/>
      <c r="S838" s="317"/>
      <c r="T838" s="317"/>
      <c r="U838" s="317"/>
      <c r="V838" s="317"/>
      <c r="W838" s="317"/>
      <c r="X838" s="317"/>
      <c r="Y838" s="318">
        <v>52.677</v>
      </c>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635</v>
      </c>
      <c r="D839" s="418"/>
      <c r="E839" s="418"/>
      <c r="F839" s="418"/>
      <c r="G839" s="418"/>
      <c r="H839" s="418"/>
      <c r="I839" s="418"/>
      <c r="J839" s="435">
        <v>2000012100001</v>
      </c>
      <c r="K839" s="436"/>
      <c r="L839" s="436"/>
      <c r="M839" s="436"/>
      <c r="N839" s="436"/>
      <c r="O839" s="437"/>
      <c r="P839" s="425" t="s">
        <v>643</v>
      </c>
      <c r="Q839" s="317"/>
      <c r="R839" s="317"/>
      <c r="S839" s="317"/>
      <c r="T839" s="317"/>
      <c r="U839" s="317"/>
      <c r="V839" s="317"/>
      <c r="W839" s="317"/>
      <c r="X839" s="317"/>
      <c r="Y839" s="318">
        <v>37.137915999999997</v>
      </c>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636</v>
      </c>
      <c r="D840" s="418"/>
      <c r="E840" s="418"/>
      <c r="F840" s="418"/>
      <c r="G840" s="418"/>
      <c r="H840" s="418"/>
      <c r="I840" s="418"/>
      <c r="J840" s="435">
        <v>2000012100001</v>
      </c>
      <c r="K840" s="436"/>
      <c r="L840" s="436"/>
      <c r="M840" s="436"/>
      <c r="N840" s="436"/>
      <c r="O840" s="437"/>
      <c r="P840" s="425" t="s">
        <v>643</v>
      </c>
      <c r="Q840" s="317"/>
      <c r="R840" s="317"/>
      <c r="S840" s="317"/>
      <c r="T840" s="317"/>
      <c r="U840" s="317"/>
      <c r="V840" s="317"/>
      <c r="W840" s="317"/>
      <c r="X840" s="317"/>
      <c r="Y840" s="318">
        <v>32.600448</v>
      </c>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4" t="s">
        <v>637</v>
      </c>
      <c r="D841" s="418"/>
      <c r="E841" s="418"/>
      <c r="F841" s="418"/>
      <c r="G841" s="418"/>
      <c r="H841" s="418"/>
      <c r="I841" s="418"/>
      <c r="J841" s="435">
        <v>2000012100001</v>
      </c>
      <c r="K841" s="436"/>
      <c r="L841" s="436"/>
      <c r="M841" s="436"/>
      <c r="N841" s="436"/>
      <c r="O841" s="437"/>
      <c r="P841" s="317" t="s">
        <v>643</v>
      </c>
      <c r="Q841" s="317"/>
      <c r="R841" s="317"/>
      <c r="S841" s="317"/>
      <c r="T841" s="317"/>
      <c r="U841" s="317"/>
      <c r="V841" s="317"/>
      <c r="W841" s="317"/>
      <c r="X841" s="317"/>
      <c r="Y841" s="318">
        <v>19.03716</v>
      </c>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24" t="s">
        <v>638</v>
      </c>
      <c r="D842" s="418"/>
      <c r="E842" s="418"/>
      <c r="F842" s="418"/>
      <c r="G842" s="418"/>
      <c r="H842" s="418"/>
      <c r="I842" s="418"/>
      <c r="J842" s="435">
        <v>2000012100001</v>
      </c>
      <c r="K842" s="436"/>
      <c r="L842" s="436"/>
      <c r="M842" s="436"/>
      <c r="N842" s="436"/>
      <c r="O842" s="437"/>
      <c r="P842" s="317" t="s">
        <v>643</v>
      </c>
      <c r="Q842" s="317"/>
      <c r="R842" s="317"/>
      <c r="S842" s="317"/>
      <c r="T842" s="317"/>
      <c r="U842" s="317"/>
      <c r="V842" s="317"/>
      <c r="W842" s="317"/>
      <c r="X842" s="317"/>
      <c r="Y842" s="318">
        <v>16.466287999999999</v>
      </c>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4" t="s">
        <v>639</v>
      </c>
      <c r="D843" s="418"/>
      <c r="E843" s="418"/>
      <c r="F843" s="418"/>
      <c r="G843" s="418"/>
      <c r="H843" s="418"/>
      <c r="I843" s="418"/>
      <c r="J843" s="435">
        <v>2000012100001</v>
      </c>
      <c r="K843" s="436"/>
      <c r="L843" s="436"/>
      <c r="M843" s="436"/>
      <c r="N843" s="436"/>
      <c r="O843" s="437"/>
      <c r="P843" s="317" t="s">
        <v>643</v>
      </c>
      <c r="Q843" s="317"/>
      <c r="R843" s="317"/>
      <c r="S843" s="317"/>
      <c r="T843" s="317"/>
      <c r="U843" s="317"/>
      <c r="V843" s="317"/>
      <c r="W843" s="317"/>
      <c r="X843" s="317"/>
      <c r="Y843" s="318">
        <v>16.43544</v>
      </c>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4" t="s">
        <v>640</v>
      </c>
      <c r="D844" s="418"/>
      <c r="E844" s="418"/>
      <c r="F844" s="418"/>
      <c r="G844" s="418"/>
      <c r="H844" s="418"/>
      <c r="I844" s="418"/>
      <c r="J844" s="435">
        <v>2000012100001</v>
      </c>
      <c r="K844" s="436"/>
      <c r="L844" s="436"/>
      <c r="M844" s="436"/>
      <c r="N844" s="436"/>
      <c r="O844" s="437"/>
      <c r="P844" s="317" t="s">
        <v>643</v>
      </c>
      <c r="Q844" s="317"/>
      <c r="R844" s="317"/>
      <c r="S844" s="317"/>
      <c r="T844" s="317"/>
      <c r="U844" s="317"/>
      <c r="V844" s="317"/>
      <c r="W844" s="317"/>
      <c r="X844" s="317"/>
      <c r="Y844" s="318">
        <v>10.563578</v>
      </c>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4" t="s">
        <v>641</v>
      </c>
      <c r="D845" s="418"/>
      <c r="E845" s="418"/>
      <c r="F845" s="418"/>
      <c r="G845" s="418"/>
      <c r="H845" s="418"/>
      <c r="I845" s="418"/>
      <c r="J845" s="435">
        <v>2000012010019</v>
      </c>
      <c r="K845" s="436"/>
      <c r="L845" s="436"/>
      <c r="M845" s="436"/>
      <c r="N845" s="436"/>
      <c r="O845" s="437"/>
      <c r="P845" s="317" t="s">
        <v>643</v>
      </c>
      <c r="Q845" s="317"/>
      <c r="R845" s="317"/>
      <c r="S845" s="317"/>
      <c r="T845" s="317"/>
      <c r="U845" s="317"/>
      <c r="V845" s="317"/>
      <c r="W845" s="317"/>
      <c r="X845" s="317"/>
      <c r="Y845" s="318">
        <v>6.21591</v>
      </c>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4" t="s">
        <v>642</v>
      </c>
      <c r="D846" s="418"/>
      <c r="E846" s="418"/>
      <c r="F846" s="418"/>
      <c r="G846" s="418"/>
      <c r="H846" s="418"/>
      <c r="I846" s="418"/>
      <c r="J846" s="435">
        <v>2000012100001</v>
      </c>
      <c r="K846" s="436"/>
      <c r="L846" s="436"/>
      <c r="M846" s="436"/>
      <c r="N846" s="436"/>
      <c r="O846" s="437"/>
      <c r="P846" s="317" t="s">
        <v>643</v>
      </c>
      <c r="Q846" s="317"/>
      <c r="R846" s="317"/>
      <c r="S846" s="317"/>
      <c r="T846" s="317"/>
      <c r="U846" s="317"/>
      <c r="V846" s="317"/>
      <c r="W846" s="317"/>
      <c r="X846" s="317"/>
      <c r="Y846" s="318">
        <v>4.696466</v>
      </c>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654</v>
      </c>
      <c r="D870" s="431"/>
      <c r="E870" s="431"/>
      <c r="F870" s="431"/>
      <c r="G870" s="431"/>
      <c r="H870" s="431"/>
      <c r="I870" s="432"/>
      <c r="J870" s="419">
        <v>9012801001869</v>
      </c>
      <c r="K870" s="420"/>
      <c r="L870" s="420"/>
      <c r="M870" s="420"/>
      <c r="N870" s="420"/>
      <c r="O870" s="420"/>
      <c r="P870" s="425" t="s">
        <v>621</v>
      </c>
      <c r="Q870" s="317"/>
      <c r="R870" s="317"/>
      <c r="S870" s="317"/>
      <c r="T870" s="317"/>
      <c r="U870" s="317"/>
      <c r="V870" s="317"/>
      <c r="W870" s="317"/>
      <c r="X870" s="317"/>
      <c r="Y870" s="318">
        <v>31.212</v>
      </c>
      <c r="Z870" s="319"/>
      <c r="AA870" s="319"/>
      <c r="AB870" s="320"/>
      <c r="AC870" s="328" t="s">
        <v>495</v>
      </c>
      <c r="AD870" s="423"/>
      <c r="AE870" s="423"/>
      <c r="AF870" s="423"/>
      <c r="AG870" s="423"/>
      <c r="AH870" s="421">
        <v>6</v>
      </c>
      <c r="AI870" s="422"/>
      <c r="AJ870" s="422"/>
      <c r="AK870" s="422"/>
      <c r="AL870" s="325">
        <v>87.2</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8" t="s">
        <v>655</v>
      </c>
      <c r="D871" s="431"/>
      <c r="E871" s="431"/>
      <c r="F871" s="431"/>
      <c r="G871" s="431"/>
      <c r="H871" s="431"/>
      <c r="I871" s="432"/>
      <c r="J871" s="419">
        <v>8122002012268</v>
      </c>
      <c r="K871" s="420"/>
      <c r="L871" s="420"/>
      <c r="M871" s="420"/>
      <c r="N871" s="420"/>
      <c r="O871" s="420"/>
      <c r="P871" s="425" t="s">
        <v>663</v>
      </c>
      <c r="Q871" s="317"/>
      <c r="R871" s="317"/>
      <c r="S871" s="317"/>
      <c r="T871" s="317"/>
      <c r="U871" s="317"/>
      <c r="V871" s="317"/>
      <c r="W871" s="317"/>
      <c r="X871" s="317"/>
      <c r="Y871" s="318">
        <v>27.453600000000002</v>
      </c>
      <c r="Z871" s="319"/>
      <c r="AA871" s="319"/>
      <c r="AB871" s="320"/>
      <c r="AC871" s="328" t="s">
        <v>495</v>
      </c>
      <c r="AD871" s="328"/>
      <c r="AE871" s="328"/>
      <c r="AF871" s="328"/>
      <c r="AG871" s="328"/>
      <c r="AH871" s="421">
        <v>4</v>
      </c>
      <c r="AI871" s="422"/>
      <c r="AJ871" s="422"/>
      <c r="AK871" s="422"/>
      <c r="AL871" s="325">
        <v>89.7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8" t="s">
        <v>656</v>
      </c>
      <c r="D872" s="429"/>
      <c r="E872" s="429"/>
      <c r="F872" s="429"/>
      <c r="G872" s="429"/>
      <c r="H872" s="429"/>
      <c r="I872" s="430"/>
      <c r="J872" s="419">
        <v>4030001036755</v>
      </c>
      <c r="K872" s="420"/>
      <c r="L872" s="420"/>
      <c r="M872" s="420"/>
      <c r="N872" s="420"/>
      <c r="O872" s="420"/>
      <c r="P872" s="425" t="s">
        <v>624</v>
      </c>
      <c r="Q872" s="317"/>
      <c r="R872" s="317"/>
      <c r="S872" s="317"/>
      <c r="T872" s="317"/>
      <c r="U872" s="317"/>
      <c r="V872" s="317"/>
      <c r="W872" s="317"/>
      <c r="X872" s="317"/>
      <c r="Y872" s="318">
        <v>22.085999999999999</v>
      </c>
      <c r="Z872" s="319"/>
      <c r="AA872" s="319"/>
      <c r="AB872" s="320"/>
      <c r="AC872" s="328" t="s">
        <v>495</v>
      </c>
      <c r="AD872" s="328"/>
      <c r="AE872" s="328"/>
      <c r="AF872" s="328"/>
      <c r="AG872" s="328"/>
      <c r="AH872" s="323">
        <v>2</v>
      </c>
      <c r="AI872" s="324"/>
      <c r="AJ872" s="324"/>
      <c r="AK872" s="324"/>
      <c r="AL872" s="325">
        <v>94.3</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8" t="s">
        <v>656</v>
      </c>
      <c r="D873" s="429"/>
      <c r="E873" s="429"/>
      <c r="F873" s="429"/>
      <c r="G873" s="429"/>
      <c r="H873" s="429"/>
      <c r="I873" s="430"/>
      <c r="J873" s="419">
        <v>4030001036755</v>
      </c>
      <c r="K873" s="420"/>
      <c r="L873" s="420"/>
      <c r="M873" s="420"/>
      <c r="N873" s="420"/>
      <c r="O873" s="420"/>
      <c r="P873" s="425" t="s">
        <v>664</v>
      </c>
      <c r="Q873" s="317"/>
      <c r="R873" s="317"/>
      <c r="S873" s="317"/>
      <c r="T873" s="317"/>
      <c r="U873" s="317"/>
      <c r="V873" s="317"/>
      <c r="W873" s="317"/>
      <c r="X873" s="317"/>
      <c r="Y873" s="318">
        <v>21.384</v>
      </c>
      <c r="Z873" s="319"/>
      <c r="AA873" s="319"/>
      <c r="AB873" s="320"/>
      <c r="AC873" s="328" t="s">
        <v>495</v>
      </c>
      <c r="AD873" s="328"/>
      <c r="AE873" s="328"/>
      <c r="AF873" s="328"/>
      <c r="AG873" s="328"/>
      <c r="AH873" s="323">
        <v>3</v>
      </c>
      <c r="AI873" s="324"/>
      <c r="AJ873" s="324"/>
      <c r="AK873" s="324"/>
      <c r="AL873" s="325">
        <v>73.099999999999994</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8" t="s">
        <v>657</v>
      </c>
      <c r="D874" s="431"/>
      <c r="E874" s="431"/>
      <c r="F874" s="431"/>
      <c r="G874" s="431"/>
      <c r="H874" s="431"/>
      <c r="I874" s="432"/>
      <c r="J874" s="419">
        <v>2011801013666</v>
      </c>
      <c r="K874" s="420"/>
      <c r="L874" s="420"/>
      <c r="M874" s="420"/>
      <c r="N874" s="420"/>
      <c r="O874" s="420"/>
      <c r="P874" s="425" t="s">
        <v>625</v>
      </c>
      <c r="Q874" s="317"/>
      <c r="R874" s="317"/>
      <c r="S874" s="317"/>
      <c r="T874" s="317"/>
      <c r="U874" s="317"/>
      <c r="V874" s="317"/>
      <c r="W874" s="317"/>
      <c r="X874" s="317"/>
      <c r="Y874" s="318">
        <v>15.12</v>
      </c>
      <c r="Z874" s="319"/>
      <c r="AA874" s="319"/>
      <c r="AB874" s="320"/>
      <c r="AC874" s="322" t="s">
        <v>495</v>
      </c>
      <c r="AD874" s="322"/>
      <c r="AE874" s="322"/>
      <c r="AF874" s="322"/>
      <c r="AG874" s="322"/>
      <c r="AH874" s="323">
        <v>1</v>
      </c>
      <c r="AI874" s="324"/>
      <c r="AJ874" s="324"/>
      <c r="AK874" s="324"/>
      <c r="AL874" s="325">
        <v>97.8</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8" t="s">
        <v>658</v>
      </c>
      <c r="D875" s="431"/>
      <c r="E875" s="431"/>
      <c r="F875" s="431"/>
      <c r="G875" s="431"/>
      <c r="H875" s="431"/>
      <c r="I875" s="432"/>
      <c r="J875" s="419">
        <v>5200001026432</v>
      </c>
      <c r="K875" s="420"/>
      <c r="L875" s="420"/>
      <c r="M875" s="420"/>
      <c r="N875" s="420"/>
      <c r="O875" s="420"/>
      <c r="P875" s="425" t="s">
        <v>665</v>
      </c>
      <c r="Q875" s="317"/>
      <c r="R875" s="317"/>
      <c r="S875" s="317"/>
      <c r="T875" s="317"/>
      <c r="U875" s="317"/>
      <c r="V875" s="317"/>
      <c r="W875" s="317"/>
      <c r="X875" s="317"/>
      <c r="Y875" s="318">
        <v>12.635999999999999</v>
      </c>
      <c r="Z875" s="319"/>
      <c r="AA875" s="319"/>
      <c r="AB875" s="320"/>
      <c r="AC875" s="322" t="s">
        <v>495</v>
      </c>
      <c r="AD875" s="322"/>
      <c r="AE875" s="322"/>
      <c r="AF875" s="322"/>
      <c r="AG875" s="322"/>
      <c r="AH875" s="323">
        <v>1</v>
      </c>
      <c r="AI875" s="324"/>
      <c r="AJ875" s="324"/>
      <c r="AK875" s="324"/>
      <c r="AL875" s="325">
        <v>93</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8" t="s">
        <v>659</v>
      </c>
      <c r="D876" s="431"/>
      <c r="E876" s="431"/>
      <c r="F876" s="431"/>
      <c r="G876" s="431"/>
      <c r="H876" s="431"/>
      <c r="I876" s="432"/>
      <c r="J876" s="419">
        <v>8210001014540</v>
      </c>
      <c r="K876" s="420"/>
      <c r="L876" s="420"/>
      <c r="M876" s="420"/>
      <c r="N876" s="420"/>
      <c r="O876" s="420"/>
      <c r="P876" s="425" t="s">
        <v>666</v>
      </c>
      <c r="Q876" s="317"/>
      <c r="R876" s="317"/>
      <c r="S876" s="317"/>
      <c r="T876" s="317"/>
      <c r="U876" s="317"/>
      <c r="V876" s="317"/>
      <c r="W876" s="317"/>
      <c r="X876" s="317"/>
      <c r="Y876" s="318">
        <v>11.124000000000001</v>
      </c>
      <c r="Z876" s="319"/>
      <c r="AA876" s="319"/>
      <c r="AB876" s="320"/>
      <c r="AC876" s="322" t="s">
        <v>495</v>
      </c>
      <c r="AD876" s="322"/>
      <c r="AE876" s="322"/>
      <c r="AF876" s="322"/>
      <c r="AG876" s="322"/>
      <c r="AH876" s="323">
        <v>1</v>
      </c>
      <c r="AI876" s="324"/>
      <c r="AJ876" s="324"/>
      <c r="AK876" s="324"/>
      <c r="AL876" s="325">
        <v>90.1</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8" t="s">
        <v>660</v>
      </c>
      <c r="D877" s="431"/>
      <c r="E877" s="431"/>
      <c r="F877" s="431"/>
      <c r="G877" s="431"/>
      <c r="H877" s="431"/>
      <c r="I877" s="432"/>
      <c r="J877" s="419">
        <v>9380001000341</v>
      </c>
      <c r="K877" s="420"/>
      <c r="L877" s="420"/>
      <c r="M877" s="420"/>
      <c r="N877" s="420"/>
      <c r="O877" s="420"/>
      <c r="P877" s="425" t="s">
        <v>667</v>
      </c>
      <c r="Q877" s="317"/>
      <c r="R877" s="317"/>
      <c r="S877" s="317"/>
      <c r="T877" s="317"/>
      <c r="U877" s="317"/>
      <c r="V877" s="317"/>
      <c r="W877" s="317"/>
      <c r="X877" s="317"/>
      <c r="Y877" s="318">
        <v>10.26</v>
      </c>
      <c r="Z877" s="319"/>
      <c r="AA877" s="319"/>
      <c r="AB877" s="320"/>
      <c r="AC877" s="322" t="s">
        <v>495</v>
      </c>
      <c r="AD877" s="322"/>
      <c r="AE877" s="322"/>
      <c r="AF877" s="322"/>
      <c r="AG877" s="322"/>
      <c r="AH877" s="323">
        <v>2</v>
      </c>
      <c r="AI877" s="324"/>
      <c r="AJ877" s="324"/>
      <c r="AK877" s="324"/>
      <c r="AL877" s="325">
        <v>99.6</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8" t="s">
        <v>661</v>
      </c>
      <c r="D878" s="431"/>
      <c r="E878" s="431"/>
      <c r="F878" s="431"/>
      <c r="G878" s="431"/>
      <c r="H878" s="431"/>
      <c r="I878" s="432"/>
      <c r="J878" s="419">
        <v>9120901033292</v>
      </c>
      <c r="K878" s="420"/>
      <c r="L878" s="420"/>
      <c r="M878" s="420"/>
      <c r="N878" s="420"/>
      <c r="O878" s="420"/>
      <c r="P878" s="425" t="s">
        <v>668</v>
      </c>
      <c r="Q878" s="317"/>
      <c r="R878" s="317"/>
      <c r="S878" s="317"/>
      <c r="T878" s="317"/>
      <c r="U878" s="317"/>
      <c r="V878" s="317"/>
      <c r="W878" s="317"/>
      <c r="X878" s="317"/>
      <c r="Y878" s="318">
        <v>9.9252000000000002</v>
      </c>
      <c r="Z878" s="319"/>
      <c r="AA878" s="319"/>
      <c r="AB878" s="320"/>
      <c r="AC878" s="322" t="s">
        <v>495</v>
      </c>
      <c r="AD878" s="322"/>
      <c r="AE878" s="322"/>
      <c r="AF878" s="322"/>
      <c r="AG878" s="322"/>
      <c r="AH878" s="323">
        <v>2</v>
      </c>
      <c r="AI878" s="324"/>
      <c r="AJ878" s="324"/>
      <c r="AK878" s="324"/>
      <c r="AL878" s="325">
        <v>99.6</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8" t="s">
        <v>662</v>
      </c>
      <c r="D879" s="431"/>
      <c r="E879" s="431"/>
      <c r="F879" s="431"/>
      <c r="G879" s="431"/>
      <c r="H879" s="431"/>
      <c r="I879" s="432"/>
      <c r="J879" s="419">
        <v>1050001009019</v>
      </c>
      <c r="K879" s="420"/>
      <c r="L879" s="420"/>
      <c r="M879" s="420"/>
      <c r="N879" s="420"/>
      <c r="O879" s="420"/>
      <c r="P879" s="425" t="s">
        <v>626</v>
      </c>
      <c r="Q879" s="317"/>
      <c r="R879" s="317"/>
      <c r="S879" s="317"/>
      <c r="T879" s="317"/>
      <c r="U879" s="317"/>
      <c r="V879" s="317"/>
      <c r="W879" s="317"/>
      <c r="X879" s="317"/>
      <c r="Y879" s="318">
        <v>8.6075999999999997</v>
      </c>
      <c r="Z879" s="319"/>
      <c r="AA879" s="319"/>
      <c r="AB879" s="320"/>
      <c r="AC879" s="322" t="s">
        <v>495</v>
      </c>
      <c r="AD879" s="322"/>
      <c r="AE879" s="322"/>
      <c r="AF879" s="322"/>
      <c r="AG879" s="322"/>
      <c r="AH879" s="323">
        <v>2</v>
      </c>
      <c r="AI879" s="324"/>
      <c r="AJ879" s="324"/>
      <c r="AK879" s="324"/>
      <c r="AL879" s="325">
        <v>59.8</v>
      </c>
      <c r="AM879" s="326"/>
      <c r="AN879" s="326"/>
      <c r="AO879" s="327"/>
      <c r="AP879" s="321"/>
      <c r="AQ879" s="321"/>
      <c r="AR879" s="321"/>
      <c r="AS879" s="321"/>
      <c r="AT879" s="321"/>
      <c r="AU879" s="321"/>
      <c r="AV879" s="321"/>
      <c r="AW879" s="321"/>
      <c r="AX879" s="321"/>
    </row>
    <row r="880" spans="1:50" ht="30" customHeight="1" x14ac:dyDescent="0.15">
      <c r="A880" s="404">
        <v>11</v>
      </c>
      <c r="B880" s="404">
        <v>1</v>
      </c>
      <c r="C880" s="424" t="s">
        <v>687</v>
      </c>
      <c r="D880" s="418"/>
      <c r="E880" s="418"/>
      <c r="F880" s="418"/>
      <c r="G880" s="418"/>
      <c r="H880" s="418"/>
      <c r="I880" s="418"/>
      <c r="J880" s="419">
        <v>2500002004590</v>
      </c>
      <c r="K880" s="420"/>
      <c r="L880" s="420"/>
      <c r="M880" s="420"/>
      <c r="N880" s="420"/>
      <c r="O880" s="420"/>
      <c r="P880" s="425" t="s">
        <v>688</v>
      </c>
      <c r="Q880" s="317"/>
      <c r="R880" s="317"/>
      <c r="S880" s="317"/>
      <c r="T880" s="317"/>
      <c r="U880" s="317"/>
      <c r="V880" s="317"/>
      <c r="W880" s="317"/>
      <c r="X880" s="317"/>
      <c r="Y880" s="318">
        <v>6.3463779999999996</v>
      </c>
      <c r="Z880" s="319"/>
      <c r="AA880" s="319"/>
      <c r="AB880" s="320"/>
      <c r="AC880" s="322" t="s">
        <v>495</v>
      </c>
      <c r="AD880" s="322"/>
      <c r="AE880" s="322"/>
      <c r="AF880" s="322"/>
      <c r="AG880" s="322"/>
      <c r="AH880" s="323">
        <v>3</v>
      </c>
      <c r="AI880" s="324"/>
      <c r="AJ880" s="324"/>
      <c r="AK880" s="324"/>
      <c r="AL880" s="325">
        <v>59.5</v>
      </c>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647</v>
      </c>
      <c r="D903" s="418"/>
      <c r="E903" s="418"/>
      <c r="F903" s="418"/>
      <c r="G903" s="418"/>
      <c r="H903" s="418"/>
      <c r="I903" s="418"/>
      <c r="J903" s="419">
        <v>2000012100001</v>
      </c>
      <c r="K903" s="420"/>
      <c r="L903" s="420"/>
      <c r="M903" s="420"/>
      <c r="N903" s="420"/>
      <c r="O903" s="420"/>
      <c r="P903" s="425" t="s">
        <v>646</v>
      </c>
      <c r="Q903" s="317"/>
      <c r="R903" s="317"/>
      <c r="S903" s="317"/>
      <c r="T903" s="317"/>
      <c r="U903" s="317"/>
      <c r="V903" s="317"/>
      <c r="W903" s="317"/>
      <c r="X903" s="317"/>
      <c r="Y903" s="318">
        <v>539.25239999999997</v>
      </c>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648</v>
      </c>
      <c r="D904" s="418"/>
      <c r="E904" s="418"/>
      <c r="F904" s="418"/>
      <c r="G904" s="418"/>
      <c r="H904" s="418"/>
      <c r="I904" s="418"/>
      <c r="J904" s="419">
        <v>2000012100001</v>
      </c>
      <c r="K904" s="420"/>
      <c r="L904" s="420"/>
      <c r="M904" s="420"/>
      <c r="N904" s="420"/>
      <c r="O904" s="420"/>
      <c r="P904" s="317" t="s">
        <v>645</v>
      </c>
      <c r="Q904" s="317"/>
      <c r="R904" s="317"/>
      <c r="S904" s="317"/>
      <c r="T904" s="317"/>
      <c r="U904" s="317"/>
      <c r="V904" s="317"/>
      <c r="W904" s="317"/>
      <c r="X904" s="317"/>
      <c r="Y904" s="318">
        <v>512.48872800000004</v>
      </c>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649</v>
      </c>
      <c r="D905" s="418"/>
      <c r="E905" s="418"/>
      <c r="F905" s="418"/>
      <c r="G905" s="418"/>
      <c r="H905" s="418"/>
      <c r="I905" s="418"/>
      <c r="J905" s="419">
        <v>2000012100001</v>
      </c>
      <c r="K905" s="420"/>
      <c r="L905" s="420"/>
      <c r="M905" s="420"/>
      <c r="N905" s="420"/>
      <c r="O905" s="420"/>
      <c r="P905" s="425" t="s">
        <v>645</v>
      </c>
      <c r="Q905" s="317"/>
      <c r="R905" s="317"/>
      <c r="S905" s="317"/>
      <c r="T905" s="317"/>
      <c r="U905" s="317"/>
      <c r="V905" s="317"/>
      <c r="W905" s="317"/>
      <c r="X905" s="317"/>
      <c r="Y905" s="318">
        <v>419.02463799999998</v>
      </c>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4" t="s">
        <v>650</v>
      </c>
      <c r="D906" s="418"/>
      <c r="E906" s="418"/>
      <c r="F906" s="418"/>
      <c r="G906" s="418"/>
      <c r="H906" s="418"/>
      <c r="I906" s="418"/>
      <c r="J906" s="419">
        <v>2000012100001</v>
      </c>
      <c r="K906" s="420"/>
      <c r="L906" s="420"/>
      <c r="M906" s="420"/>
      <c r="N906" s="420"/>
      <c r="O906" s="420"/>
      <c r="P906" s="425" t="s">
        <v>645</v>
      </c>
      <c r="Q906" s="317"/>
      <c r="R906" s="317"/>
      <c r="S906" s="317"/>
      <c r="T906" s="317"/>
      <c r="U906" s="317"/>
      <c r="V906" s="317"/>
      <c r="W906" s="317"/>
      <c r="X906" s="317"/>
      <c r="Y906" s="318">
        <v>45.886240000000001</v>
      </c>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24" t="s">
        <v>652</v>
      </c>
      <c r="D907" s="418"/>
      <c r="E907" s="418"/>
      <c r="F907" s="418"/>
      <c r="G907" s="418"/>
      <c r="H907" s="418"/>
      <c r="I907" s="418"/>
      <c r="J907" s="419">
        <v>2000012100001</v>
      </c>
      <c r="K907" s="420"/>
      <c r="L907" s="420"/>
      <c r="M907" s="420"/>
      <c r="N907" s="420"/>
      <c r="O907" s="420"/>
      <c r="P907" s="317" t="s">
        <v>645</v>
      </c>
      <c r="Q907" s="317"/>
      <c r="R907" s="317"/>
      <c r="S907" s="317"/>
      <c r="T907" s="317"/>
      <c r="U907" s="317"/>
      <c r="V907" s="317"/>
      <c r="W907" s="317"/>
      <c r="X907" s="317"/>
      <c r="Y907" s="318">
        <v>15.7464</v>
      </c>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24" t="s">
        <v>651</v>
      </c>
      <c r="D908" s="418"/>
      <c r="E908" s="418"/>
      <c r="F908" s="418"/>
      <c r="G908" s="418"/>
      <c r="H908" s="418"/>
      <c r="I908" s="418"/>
      <c r="J908" s="419">
        <v>2000012100001</v>
      </c>
      <c r="K908" s="420"/>
      <c r="L908" s="420"/>
      <c r="M908" s="420"/>
      <c r="N908" s="420"/>
      <c r="O908" s="420"/>
      <c r="P908" s="317" t="s">
        <v>645</v>
      </c>
      <c r="Q908" s="317"/>
      <c r="R908" s="317"/>
      <c r="S908" s="317"/>
      <c r="T908" s="317"/>
      <c r="U908" s="317"/>
      <c r="V908" s="317"/>
      <c r="W908" s="317"/>
      <c r="X908" s="317"/>
      <c r="Y908" s="318">
        <v>2.1924000000000001</v>
      </c>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24" t="s">
        <v>653</v>
      </c>
      <c r="D909" s="418"/>
      <c r="E909" s="418"/>
      <c r="F909" s="418"/>
      <c r="G909" s="418"/>
      <c r="H909" s="418"/>
      <c r="I909" s="418"/>
      <c r="J909" s="419">
        <v>2000012100001</v>
      </c>
      <c r="K909" s="420"/>
      <c r="L909" s="420"/>
      <c r="M909" s="420"/>
      <c r="N909" s="420"/>
      <c r="O909" s="420"/>
      <c r="P909" s="317" t="s">
        <v>645</v>
      </c>
      <c r="Q909" s="317"/>
      <c r="R909" s="317"/>
      <c r="S909" s="317"/>
      <c r="T909" s="317"/>
      <c r="U909" s="317"/>
      <c r="V909" s="317"/>
      <c r="W909" s="317"/>
      <c r="X909" s="317"/>
      <c r="Y909" s="318">
        <v>0.31</v>
      </c>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669</v>
      </c>
      <c r="D936" s="418"/>
      <c r="E936" s="418"/>
      <c r="F936" s="418"/>
      <c r="G936" s="418"/>
      <c r="H936" s="418"/>
      <c r="I936" s="418"/>
      <c r="J936" s="419">
        <v>9011001040166</v>
      </c>
      <c r="K936" s="420"/>
      <c r="L936" s="420"/>
      <c r="M936" s="420"/>
      <c r="N936" s="420"/>
      <c r="O936" s="420"/>
      <c r="P936" s="425" t="s">
        <v>623</v>
      </c>
      <c r="Q936" s="317"/>
      <c r="R936" s="317"/>
      <c r="S936" s="317"/>
      <c r="T936" s="317"/>
      <c r="U936" s="317"/>
      <c r="V936" s="317"/>
      <c r="W936" s="317"/>
      <c r="X936" s="317"/>
      <c r="Y936" s="318">
        <v>402.74582400000003</v>
      </c>
      <c r="Z936" s="319"/>
      <c r="AA936" s="319"/>
      <c r="AB936" s="320"/>
      <c r="AC936" s="328" t="s">
        <v>685</v>
      </c>
      <c r="AD936" s="423"/>
      <c r="AE936" s="423"/>
      <c r="AF936" s="423"/>
      <c r="AG936" s="423"/>
      <c r="AH936" s="421">
        <v>11</v>
      </c>
      <c r="AI936" s="422"/>
      <c r="AJ936" s="422"/>
      <c r="AK936" s="422"/>
      <c r="AL936" s="325">
        <v>95</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4" t="s">
        <v>670</v>
      </c>
      <c r="D937" s="418"/>
      <c r="E937" s="418"/>
      <c r="F937" s="418"/>
      <c r="G937" s="418"/>
      <c r="H937" s="418"/>
      <c r="I937" s="418"/>
      <c r="J937" s="419">
        <v>2010401051696</v>
      </c>
      <c r="K937" s="420"/>
      <c r="L937" s="420"/>
      <c r="M937" s="420"/>
      <c r="N937" s="420"/>
      <c r="O937" s="420"/>
      <c r="P937" s="425" t="s">
        <v>614</v>
      </c>
      <c r="Q937" s="317"/>
      <c r="R937" s="317"/>
      <c r="S937" s="317"/>
      <c r="T937" s="317"/>
      <c r="U937" s="317"/>
      <c r="V937" s="317"/>
      <c r="W937" s="317"/>
      <c r="X937" s="317"/>
      <c r="Y937" s="318">
        <v>369.983</v>
      </c>
      <c r="Z937" s="319"/>
      <c r="AA937" s="319"/>
      <c r="AB937" s="320"/>
      <c r="AC937" s="328" t="s">
        <v>496</v>
      </c>
      <c r="AD937" s="328"/>
      <c r="AE937" s="328"/>
      <c r="AF937" s="328"/>
      <c r="AG937" s="328"/>
      <c r="AH937" s="421">
        <v>12</v>
      </c>
      <c r="AI937" s="422"/>
      <c r="AJ937" s="422"/>
      <c r="AK937" s="422"/>
      <c r="AL937" s="325">
        <v>94.1</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4" t="s">
        <v>671</v>
      </c>
      <c r="D938" s="418"/>
      <c r="E938" s="418"/>
      <c r="F938" s="418"/>
      <c r="G938" s="418"/>
      <c r="H938" s="418"/>
      <c r="I938" s="418"/>
      <c r="J938" s="419">
        <v>3010001034869</v>
      </c>
      <c r="K938" s="420"/>
      <c r="L938" s="420"/>
      <c r="M938" s="420"/>
      <c r="N938" s="420"/>
      <c r="O938" s="420"/>
      <c r="P938" s="425" t="s">
        <v>679</v>
      </c>
      <c r="Q938" s="317"/>
      <c r="R938" s="317"/>
      <c r="S938" s="317"/>
      <c r="T938" s="317"/>
      <c r="U938" s="317"/>
      <c r="V938" s="317"/>
      <c r="W938" s="317"/>
      <c r="X938" s="317"/>
      <c r="Y938" s="318">
        <v>254.11320000000001</v>
      </c>
      <c r="Z938" s="319"/>
      <c r="AA938" s="319"/>
      <c r="AB938" s="320"/>
      <c r="AC938" s="328" t="s">
        <v>685</v>
      </c>
      <c r="AD938" s="328"/>
      <c r="AE938" s="328"/>
      <c r="AF938" s="328"/>
      <c r="AG938" s="328"/>
      <c r="AH938" s="323">
        <v>4</v>
      </c>
      <c r="AI938" s="324"/>
      <c r="AJ938" s="324"/>
      <c r="AK938" s="324"/>
      <c r="AL938" s="325">
        <v>96.6</v>
      </c>
      <c r="AM938" s="326"/>
      <c r="AN938" s="326"/>
      <c r="AO938" s="327"/>
      <c r="AP938" s="321"/>
      <c r="AQ938" s="321"/>
      <c r="AR938" s="321"/>
      <c r="AS938" s="321"/>
      <c r="AT938" s="321"/>
      <c r="AU938" s="321"/>
      <c r="AV938" s="321"/>
      <c r="AW938" s="321"/>
      <c r="AX938" s="321"/>
    </row>
    <row r="939" spans="1:50" ht="30" customHeight="1" x14ac:dyDescent="0.15">
      <c r="A939" s="404">
        <v>4</v>
      </c>
      <c r="B939" s="404">
        <v>1</v>
      </c>
      <c r="C939" s="424" t="s">
        <v>672</v>
      </c>
      <c r="D939" s="418"/>
      <c r="E939" s="418"/>
      <c r="F939" s="418"/>
      <c r="G939" s="418"/>
      <c r="H939" s="418"/>
      <c r="I939" s="418"/>
      <c r="J939" s="419">
        <v>6220001001754</v>
      </c>
      <c r="K939" s="420"/>
      <c r="L939" s="420"/>
      <c r="M939" s="420"/>
      <c r="N939" s="420"/>
      <c r="O939" s="420"/>
      <c r="P939" s="425" t="s">
        <v>615</v>
      </c>
      <c r="Q939" s="317"/>
      <c r="R939" s="317"/>
      <c r="S939" s="317"/>
      <c r="T939" s="317"/>
      <c r="U939" s="317"/>
      <c r="V939" s="317"/>
      <c r="W939" s="317"/>
      <c r="X939" s="317"/>
      <c r="Y939" s="318">
        <v>83.983999999999995</v>
      </c>
      <c r="Z939" s="319"/>
      <c r="AA939" s="319"/>
      <c r="AB939" s="320"/>
      <c r="AC939" s="328" t="s">
        <v>496</v>
      </c>
      <c r="AD939" s="328"/>
      <c r="AE939" s="328"/>
      <c r="AF939" s="328"/>
      <c r="AG939" s="328"/>
      <c r="AH939" s="323">
        <v>3</v>
      </c>
      <c r="AI939" s="324"/>
      <c r="AJ939" s="324"/>
      <c r="AK939" s="324"/>
      <c r="AL939" s="325">
        <v>99.9</v>
      </c>
      <c r="AM939" s="326"/>
      <c r="AN939" s="326"/>
      <c r="AO939" s="327"/>
      <c r="AP939" s="321"/>
      <c r="AQ939" s="321"/>
      <c r="AR939" s="321"/>
      <c r="AS939" s="321"/>
      <c r="AT939" s="321"/>
      <c r="AU939" s="321"/>
      <c r="AV939" s="321"/>
      <c r="AW939" s="321"/>
      <c r="AX939" s="321"/>
    </row>
    <row r="940" spans="1:50" ht="30" customHeight="1" x14ac:dyDescent="0.15">
      <c r="A940" s="404">
        <v>5</v>
      </c>
      <c r="B940" s="404">
        <v>1</v>
      </c>
      <c r="C940" s="424" t="s">
        <v>673</v>
      </c>
      <c r="D940" s="418"/>
      <c r="E940" s="418"/>
      <c r="F940" s="418"/>
      <c r="G940" s="418"/>
      <c r="H940" s="418"/>
      <c r="I940" s="418"/>
      <c r="J940" s="419">
        <v>6230001003007</v>
      </c>
      <c r="K940" s="420"/>
      <c r="L940" s="420"/>
      <c r="M940" s="420"/>
      <c r="N940" s="420"/>
      <c r="O940" s="420"/>
      <c r="P940" s="425" t="s">
        <v>616</v>
      </c>
      <c r="Q940" s="317"/>
      <c r="R940" s="317"/>
      <c r="S940" s="317"/>
      <c r="T940" s="317"/>
      <c r="U940" s="317"/>
      <c r="V940" s="317"/>
      <c r="W940" s="317"/>
      <c r="X940" s="317"/>
      <c r="Y940" s="318">
        <v>78.135999999999996</v>
      </c>
      <c r="Z940" s="319"/>
      <c r="AA940" s="319"/>
      <c r="AB940" s="320"/>
      <c r="AC940" s="322" t="s">
        <v>496</v>
      </c>
      <c r="AD940" s="322"/>
      <c r="AE940" s="322"/>
      <c r="AF940" s="322"/>
      <c r="AG940" s="322"/>
      <c r="AH940" s="323">
        <v>2</v>
      </c>
      <c r="AI940" s="324"/>
      <c r="AJ940" s="324"/>
      <c r="AK940" s="324"/>
      <c r="AL940" s="325">
        <v>93.3</v>
      </c>
      <c r="AM940" s="326"/>
      <c r="AN940" s="326"/>
      <c r="AO940" s="327"/>
      <c r="AP940" s="321"/>
      <c r="AQ940" s="321"/>
      <c r="AR940" s="321"/>
      <c r="AS940" s="321"/>
      <c r="AT940" s="321"/>
      <c r="AU940" s="321"/>
      <c r="AV940" s="321"/>
      <c r="AW940" s="321"/>
      <c r="AX940" s="321"/>
    </row>
    <row r="941" spans="1:50" ht="30" customHeight="1" x14ac:dyDescent="0.15">
      <c r="A941" s="404">
        <v>6</v>
      </c>
      <c r="B941" s="404">
        <v>1</v>
      </c>
      <c r="C941" s="424" t="s">
        <v>674</v>
      </c>
      <c r="D941" s="418"/>
      <c r="E941" s="418"/>
      <c r="F941" s="418"/>
      <c r="G941" s="418"/>
      <c r="H941" s="418"/>
      <c r="I941" s="418"/>
      <c r="J941" s="419">
        <v>6010401021704</v>
      </c>
      <c r="K941" s="420"/>
      <c r="L941" s="420"/>
      <c r="M941" s="420"/>
      <c r="N941" s="420"/>
      <c r="O941" s="420"/>
      <c r="P941" s="425" t="s">
        <v>680</v>
      </c>
      <c r="Q941" s="317"/>
      <c r="R941" s="317"/>
      <c r="S941" s="317"/>
      <c r="T941" s="317"/>
      <c r="U941" s="317"/>
      <c r="V941" s="317"/>
      <c r="W941" s="317"/>
      <c r="X941" s="317"/>
      <c r="Y941" s="318">
        <v>66.231999999999999</v>
      </c>
      <c r="Z941" s="319"/>
      <c r="AA941" s="319"/>
      <c r="AB941" s="320"/>
      <c r="AC941" s="322" t="s">
        <v>685</v>
      </c>
      <c r="AD941" s="322"/>
      <c r="AE941" s="322"/>
      <c r="AF941" s="322"/>
      <c r="AG941" s="322"/>
      <c r="AH941" s="323">
        <v>2</v>
      </c>
      <c r="AI941" s="324"/>
      <c r="AJ941" s="324"/>
      <c r="AK941" s="324"/>
      <c r="AL941" s="325">
        <v>98.3</v>
      </c>
      <c r="AM941" s="326"/>
      <c r="AN941" s="326"/>
      <c r="AO941" s="327"/>
      <c r="AP941" s="321"/>
      <c r="AQ941" s="321"/>
      <c r="AR941" s="321"/>
      <c r="AS941" s="321"/>
      <c r="AT941" s="321"/>
      <c r="AU941" s="321"/>
      <c r="AV941" s="321"/>
      <c r="AW941" s="321"/>
      <c r="AX941" s="321"/>
    </row>
    <row r="942" spans="1:50" ht="30" customHeight="1" x14ac:dyDescent="0.15">
      <c r="A942" s="404">
        <v>7</v>
      </c>
      <c r="B942" s="404">
        <v>1</v>
      </c>
      <c r="C942" s="424" t="s">
        <v>675</v>
      </c>
      <c r="D942" s="418"/>
      <c r="E942" s="418"/>
      <c r="F942" s="418"/>
      <c r="G942" s="418"/>
      <c r="H942" s="418"/>
      <c r="I942" s="418"/>
      <c r="J942" s="419">
        <v>6480001007296</v>
      </c>
      <c r="K942" s="420"/>
      <c r="L942" s="420"/>
      <c r="M942" s="420"/>
      <c r="N942" s="420"/>
      <c r="O942" s="420"/>
      <c r="P942" s="425" t="s">
        <v>681</v>
      </c>
      <c r="Q942" s="317"/>
      <c r="R942" s="317"/>
      <c r="S942" s="317"/>
      <c r="T942" s="317"/>
      <c r="U942" s="317"/>
      <c r="V942" s="317"/>
      <c r="W942" s="317"/>
      <c r="X942" s="317"/>
      <c r="Y942" s="318">
        <v>53.125818000000002</v>
      </c>
      <c r="Z942" s="319"/>
      <c r="AA942" s="319"/>
      <c r="AB942" s="320"/>
      <c r="AC942" s="322" t="s">
        <v>496</v>
      </c>
      <c r="AD942" s="322"/>
      <c r="AE942" s="322"/>
      <c r="AF942" s="322"/>
      <c r="AG942" s="322"/>
      <c r="AH942" s="323">
        <v>4</v>
      </c>
      <c r="AI942" s="324"/>
      <c r="AJ942" s="324"/>
      <c r="AK942" s="324"/>
      <c r="AL942" s="325">
        <v>99.8</v>
      </c>
      <c r="AM942" s="326"/>
      <c r="AN942" s="326"/>
      <c r="AO942" s="327"/>
      <c r="AP942" s="321"/>
      <c r="AQ942" s="321"/>
      <c r="AR942" s="321"/>
      <c r="AS942" s="321"/>
      <c r="AT942" s="321"/>
      <c r="AU942" s="321"/>
      <c r="AV942" s="321"/>
      <c r="AW942" s="321"/>
      <c r="AX942" s="321"/>
    </row>
    <row r="943" spans="1:50" ht="30" customHeight="1" x14ac:dyDescent="0.15">
      <c r="A943" s="404">
        <v>8</v>
      </c>
      <c r="B943" s="404">
        <v>1</v>
      </c>
      <c r="C943" s="424" t="s">
        <v>676</v>
      </c>
      <c r="D943" s="418"/>
      <c r="E943" s="418"/>
      <c r="F943" s="418"/>
      <c r="G943" s="418"/>
      <c r="H943" s="418"/>
      <c r="I943" s="418"/>
      <c r="J943" s="419">
        <v>9240001006971</v>
      </c>
      <c r="K943" s="420"/>
      <c r="L943" s="420"/>
      <c r="M943" s="420"/>
      <c r="N943" s="420"/>
      <c r="O943" s="420"/>
      <c r="P943" s="425" t="s">
        <v>682</v>
      </c>
      <c r="Q943" s="317"/>
      <c r="R943" s="317"/>
      <c r="S943" s="317"/>
      <c r="T943" s="317"/>
      <c r="U943" s="317"/>
      <c r="V943" s="317"/>
      <c r="W943" s="317"/>
      <c r="X943" s="317"/>
      <c r="Y943" s="318">
        <v>52.138944000000002</v>
      </c>
      <c r="Z943" s="319"/>
      <c r="AA943" s="319"/>
      <c r="AB943" s="320"/>
      <c r="AC943" s="322" t="s">
        <v>685</v>
      </c>
      <c r="AD943" s="322"/>
      <c r="AE943" s="322"/>
      <c r="AF943" s="322"/>
      <c r="AG943" s="322"/>
      <c r="AH943" s="323">
        <v>1</v>
      </c>
      <c r="AI943" s="324"/>
      <c r="AJ943" s="324"/>
      <c r="AK943" s="324"/>
      <c r="AL943" s="325">
        <v>94.3</v>
      </c>
      <c r="AM943" s="326"/>
      <c r="AN943" s="326"/>
      <c r="AO943" s="327"/>
      <c r="AP943" s="321"/>
      <c r="AQ943" s="321"/>
      <c r="AR943" s="321"/>
      <c r="AS943" s="321"/>
      <c r="AT943" s="321"/>
      <c r="AU943" s="321"/>
      <c r="AV943" s="321"/>
      <c r="AW943" s="321"/>
      <c r="AX943" s="321"/>
    </row>
    <row r="944" spans="1:50" ht="30" customHeight="1" x14ac:dyDescent="0.15">
      <c r="A944" s="404">
        <v>9</v>
      </c>
      <c r="B944" s="404">
        <v>1</v>
      </c>
      <c r="C944" s="424" t="s">
        <v>677</v>
      </c>
      <c r="D944" s="418"/>
      <c r="E944" s="418"/>
      <c r="F944" s="418"/>
      <c r="G944" s="418"/>
      <c r="H944" s="418"/>
      <c r="I944" s="418"/>
      <c r="J944" s="419">
        <v>6470001010103</v>
      </c>
      <c r="K944" s="420"/>
      <c r="L944" s="420"/>
      <c r="M944" s="420"/>
      <c r="N944" s="420"/>
      <c r="O944" s="420"/>
      <c r="P944" s="425" t="s">
        <v>683</v>
      </c>
      <c r="Q944" s="317"/>
      <c r="R944" s="317"/>
      <c r="S944" s="317"/>
      <c r="T944" s="317"/>
      <c r="U944" s="317"/>
      <c r="V944" s="317"/>
      <c r="W944" s="317"/>
      <c r="X944" s="317"/>
      <c r="Y944" s="318">
        <v>49.186796000000001</v>
      </c>
      <c r="Z944" s="319"/>
      <c r="AA944" s="319"/>
      <c r="AB944" s="320"/>
      <c r="AC944" s="322" t="s">
        <v>496</v>
      </c>
      <c r="AD944" s="322"/>
      <c r="AE944" s="322"/>
      <c r="AF944" s="322"/>
      <c r="AG944" s="322"/>
      <c r="AH944" s="323">
        <v>1</v>
      </c>
      <c r="AI944" s="324"/>
      <c r="AJ944" s="324"/>
      <c r="AK944" s="324"/>
      <c r="AL944" s="325">
        <v>98.1</v>
      </c>
      <c r="AM944" s="326"/>
      <c r="AN944" s="326"/>
      <c r="AO944" s="327"/>
      <c r="AP944" s="321"/>
      <c r="AQ944" s="321"/>
      <c r="AR944" s="321"/>
      <c r="AS944" s="321"/>
      <c r="AT944" s="321"/>
      <c r="AU944" s="321"/>
      <c r="AV944" s="321"/>
      <c r="AW944" s="321"/>
      <c r="AX944" s="321"/>
    </row>
    <row r="945" spans="1:50" ht="30" customHeight="1" x14ac:dyDescent="0.15">
      <c r="A945" s="404">
        <v>10</v>
      </c>
      <c r="B945" s="404">
        <v>1</v>
      </c>
      <c r="C945" s="424" t="s">
        <v>678</v>
      </c>
      <c r="D945" s="418"/>
      <c r="E945" s="418"/>
      <c r="F945" s="418"/>
      <c r="G945" s="418"/>
      <c r="H945" s="418"/>
      <c r="I945" s="418"/>
      <c r="J945" s="419">
        <v>3250001000112</v>
      </c>
      <c r="K945" s="420"/>
      <c r="L945" s="420"/>
      <c r="M945" s="420"/>
      <c r="N945" s="420"/>
      <c r="O945" s="420"/>
      <c r="P945" s="425" t="s">
        <v>684</v>
      </c>
      <c r="Q945" s="317"/>
      <c r="R945" s="317"/>
      <c r="S945" s="317"/>
      <c r="T945" s="317"/>
      <c r="U945" s="317"/>
      <c r="V945" s="317"/>
      <c r="W945" s="317"/>
      <c r="X945" s="317"/>
      <c r="Y945" s="318">
        <v>43.413040000000002</v>
      </c>
      <c r="Z945" s="319"/>
      <c r="AA945" s="319"/>
      <c r="AB945" s="320"/>
      <c r="AC945" s="322" t="s">
        <v>497</v>
      </c>
      <c r="AD945" s="322"/>
      <c r="AE945" s="322"/>
      <c r="AF945" s="322"/>
      <c r="AG945" s="322"/>
      <c r="AH945" s="323">
        <v>6</v>
      </c>
      <c r="AI945" s="324"/>
      <c r="AJ945" s="324"/>
      <c r="AK945" s="324"/>
      <c r="AL945" s="325">
        <v>76.3</v>
      </c>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450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451</v>
      </c>
      <c r="AQ1101" s="427"/>
      <c r="AR1101" s="427"/>
      <c r="AS1101" s="427"/>
      <c r="AT1101" s="427"/>
      <c r="AU1101" s="427"/>
      <c r="AV1101" s="427"/>
      <c r="AW1101" s="427"/>
      <c r="AX1101" s="427"/>
    </row>
    <row r="1102" spans="1:50" ht="30" hidden="1" customHeight="1" x14ac:dyDescent="0.15">
      <c r="A1102" s="404">
        <v>1</v>
      </c>
      <c r="B1102" s="404">
        <v>1</v>
      </c>
      <c r="C1102" s="905"/>
      <c r="D1102" s="905"/>
      <c r="E1102" s="904"/>
      <c r="F1102" s="904"/>
      <c r="G1102" s="904"/>
      <c r="H1102" s="904"/>
      <c r="I1102" s="90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X15 P13:AX13 P16:AQ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725" max="49" man="1"/>
    <brk id="739" max="49" man="1"/>
    <brk id="778" max="49" man="1"/>
    <brk id="833" max="49" man="1"/>
    <brk id="91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570</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t="s">
        <v>570</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471</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6"/>
      <c r="Z2" s="412"/>
      <c r="AA2" s="413"/>
      <c r="AB2" s="1020" t="s">
        <v>11</v>
      </c>
      <c r="AC2" s="1021"/>
      <c r="AD2" s="1022"/>
      <c r="AE2" s="1008" t="s">
        <v>554</v>
      </c>
      <c r="AF2" s="1008"/>
      <c r="AG2" s="1008"/>
      <c r="AH2" s="1008"/>
      <c r="AI2" s="1008" t="s">
        <v>551</v>
      </c>
      <c r="AJ2" s="1008"/>
      <c r="AK2" s="1008"/>
      <c r="AL2" s="1008"/>
      <c r="AM2" s="1008" t="s">
        <v>525</v>
      </c>
      <c r="AN2" s="1008"/>
      <c r="AO2" s="1008"/>
      <c r="AP2" s="467"/>
      <c r="AQ2" s="176" t="s">
        <v>354</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4"/>
      <c r="B4" s="522"/>
      <c r="C4" s="522"/>
      <c r="D4" s="522"/>
      <c r="E4" s="522"/>
      <c r="F4" s="523"/>
      <c r="G4" s="549"/>
      <c r="H4" s="1026"/>
      <c r="I4" s="1026"/>
      <c r="J4" s="1026"/>
      <c r="K4" s="1026"/>
      <c r="L4" s="1026"/>
      <c r="M4" s="1026"/>
      <c r="N4" s="1026"/>
      <c r="O4" s="1027"/>
      <c r="P4" s="161"/>
      <c r="Q4" s="1034"/>
      <c r="R4" s="1034"/>
      <c r="S4" s="1034"/>
      <c r="T4" s="1034"/>
      <c r="U4" s="1034"/>
      <c r="V4" s="1034"/>
      <c r="W4" s="1034"/>
      <c r="X4" s="1035"/>
      <c r="Y4" s="1012" t="s">
        <v>12</v>
      </c>
      <c r="Z4" s="1013"/>
      <c r="AA4" s="1014"/>
      <c r="AB4" s="560"/>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3" t="s">
        <v>54</v>
      </c>
      <c r="Z5" s="1009"/>
      <c r="AA5" s="1010"/>
      <c r="AB5" s="531"/>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503</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1" t="s">
        <v>471</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6"/>
      <c r="Z9" s="412"/>
      <c r="AA9" s="413"/>
      <c r="AB9" s="1020" t="s">
        <v>11</v>
      </c>
      <c r="AC9" s="1021"/>
      <c r="AD9" s="1022"/>
      <c r="AE9" s="1008" t="s">
        <v>555</v>
      </c>
      <c r="AF9" s="1008"/>
      <c r="AG9" s="1008"/>
      <c r="AH9" s="1008"/>
      <c r="AI9" s="1008" t="s">
        <v>551</v>
      </c>
      <c r="AJ9" s="1008"/>
      <c r="AK9" s="1008"/>
      <c r="AL9" s="1008"/>
      <c r="AM9" s="1008" t="s">
        <v>525</v>
      </c>
      <c r="AN9" s="1008"/>
      <c r="AO9" s="1008"/>
      <c r="AP9" s="467"/>
      <c r="AQ9" s="176" t="s">
        <v>354</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4"/>
      <c r="B11" s="522"/>
      <c r="C11" s="522"/>
      <c r="D11" s="522"/>
      <c r="E11" s="522"/>
      <c r="F11" s="523"/>
      <c r="G11" s="549"/>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0"/>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1"/>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503</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1" t="s">
        <v>471</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6"/>
      <c r="Z16" s="412"/>
      <c r="AA16" s="413"/>
      <c r="AB16" s="1020" t="s">
        <v>11</v>
      </c>
      <c r="AC16" s="1021"/>
      <c r="AD16" s="1022"/>
      <c r="AE16" s="1008" t="s">
        <v>554</v>
      </c>
      <c r="AF16" s="1008"/>
      <c r="AG16" s="1008"/>
      <c r="AH16" s="1008"/>
      <c r="AI16" s="1008" t="s">
        <v>552</v>
      </c>
      <c r="AJ16" s="1008"/>
      <c r="AK16" s="1008"/>
      <c r="AL16" s="1008"/>
      <c r="AM16" s="1008" t="s">
        <v>525</v>
      </c>
      <c r="AN16" s="1008"/>
      <c r="AO16" s="1008"/>
      <c r="AP16" s="467"/>
      <c r="AQ16" s="176" t="s">
        <v>354</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4"/>
      <c r="B18" s="522"/>
      <c r="C18" s="522"/>
      <c r="D18" s="522"/>
      <c r="E18" s="522"/>
      <c r="F18" s="523"/>
      <c r="G18" s="549"/>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0"/>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1"/>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503</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1" t="s">
        <v>471</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6"/>
      <c r="Z23" s="412"/>
      <c r="AA23" s="413"/>
      <c r="AB23" s="1020" t="s">
        <v>11</v>
      </c>
      <c r="AC23" s="1021"/>
      <c r="AD23" s="1022"/>
      <c r="AE23" s="1008" t="s">
        <v>556</v>
      </c>
      <c r="AF23" s="1008"/>
      <c r="AG23" s="1008"/>
      <c r="AH23" s="1008"/>
      <c r="AI23" s="1008" t="s">
        <v>551</v>
      </c>
      <c r="AJ23" s="1008"/>
      <c r="AK23" s="1008"/>
      <c r="AL23" s="1008"/>
      <c r="AM23" s="1008" t="s">
        <v>525</v>
      </c>
      <c r="AN23" s="1008"/>
      <c r="AO23" s="1008"/>
      <c r="AP23" s="467"/>
      <c r="AQ23" s="176" t="s">
        <v>354</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4"/>
      <c r="B25" s="522"/>
      <c r="C25" s="522"/>
      <c r="D25" s="522"/>
      <c r="E25" s="522"/>
      <c r="F25" s="523"/>
      <c r="G25" s="549"/>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0"/>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1"/>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503</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1" t="s">
        <v>471</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6"/>
      <c r="Z30" s="412"/>
      <c r="AA30" s="413"/>
      <c r="AB30" s="1020" t="s">
        <v>11</v>
      </c>
      <c r="AC30" s="1021"/>
      <c r="AD30" s="1022"/>
      <c r="AE30" s="1008" t="s">
        <v>554</v>
      </c>
      <c r="AF30" s="1008"/>
      <c r="AG30" s="1008"/>
      <c r="AH30" s="1008"/>
      <c r="AI30" s="1008" t="s">
        <v>551</v>
      </c>
      <c r="AJ30" s="1008"/>
      <c r="AK30" s="1008"/>
      <c r="AL30" s="1008"/>
      <c r="AM30" s="1008" t="s">
        <v>549</v>
      </c>
      <c r="AN30" s="1008"/>
      <c r="AO30" s="1008"/>
      <c r="AP30" s="467"/>
      <c r="AQ30" s="176" t="s">
        <v>354</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4"/>
      <c r="B32" s="522"/>
      <c r="C32" s="522"/>
      <c r="D32" s="522"/>
      <c r="E32" s="522"/>
      <c r="F32" s="523"/>
      <c r="G32" s="549"/>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0"/>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1"/>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503</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1" t="s">
        <v>471</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6"/>
      <c r="Z37" s="412"/>
      <c r="AA37" s="413"/>
      <c r="AB37" s="1020" t="s">
        <v>11</v>
      </c>
      <c r="AC37" s="1021"/>
      <c r="AD37" s="1022"/>
      <c r="AE37" s="1008" t="s">
        <v>556</v>
      </c>
      <c r="AF37" s="1008"/>
      <c r="AG37" s="1008"/>
      <c r="AH37" s="1008"/>
      <c r="AI37" s="1008" t="s">
        <v>553</v>
      </c>
      <c r="AJ37" s="1008"/>
      <c r="AK37" s="1008"/>
      <c r="AL37" s="1008"/>
      <c r="AM37" s="1008" t="s">
        <v>550</v>
      </c>
      <c r="AN37" s="1008"/>
      <c r="AO37" s="1008"/>
      <c r="AP37" s="467"/>
      <c r="AQ37" s="176" t="s">
        <v>354</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4"/>
      <c r="B39" s="522"/>
      <c r="C39" s="522"/>
      <c r="D39" s="522"/>
      <c r="E39" s="522"/>
      <c r="F39" s="523"/>
      <c r="G39" s="549"/>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0"/>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1"/>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1" t="s">
        <v>471</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6"/>
      <c r="Z44" s="412"/>
      <c r="AA44" s="413"/>
      <c r="AB44" s="1020" t="s">
        <v>11</v>
      </c>
      <c r="AC44" s="1021"/>
      <c r="AD44" s="1022"/>
      <c r="AE44" s="1008" t="s">
        <v>554</v>
      </c>
      <c r="AF44" s="1008"/>
      <c r="AG44" s="1008"/>
      <c r="AH44" s="1008"/>
      <c r="AI44" s="1008" t="s">
        <v>551</v>
      </c>
      <c r="AJ44" s="1008"/>
      <c r="AK44" s="1008"/>
      <c r="AL44" s="1008"/>
      <c r="AM44" s="1008" t="s">
        <v>525</v>
      </c>
      <c r="AN44" s="1008"/>
      <c r="AO44" s="1008"/>
      <c r="AP44" s="467"/>
      <c r="AQ44" s="176" t="s">
        <v>354</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4"/>
      <c r="B46" s="522"/>
      <c r="C46" s="522"/>
      <c r="D46" s="522"/>
      <c r="E46" s="522"/>
      <c r="F46" s="523"/>
      <c r="G46" s="549"/>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0"/>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1"/>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1" t="s">
        <v>471</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6"/>
      <c r="Z51" s="412"/>
      <c r="AA51" s="413"/>
      <c r="AB51" s="467" t="s">
        <v>11</v>
      </c>
      <c r="AC51" s="1021"/>
      <c r="AD51" s="1022"/>
      <c r="AE51" s="1008" t="s">
        <v>554</v>
      </c>
      <c r="AF51" s="1008"/>
      <c r="AG51" s="1008"/>
      <c r="AH51" s="1008"/>
      <c r="AI51" s="1008" t="s">
        <v>551</v>
      </c>
      <c r="AJ51" s="1008"/>
      <c r="AK51" s="1008"/>
      <c r="AL51" s="1008"/>
      <c r="AM51" s="1008" t="s">
        <v>525</v>
      </c>
      <c r="AN51" s="1008"/>
      <c r="AO51" s="1008"/>
      <c r="AP51" s="467"/>
      <c r="AQ51" s="176" t="s">
        <v>354</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4"/>
      <c r="B53" s="522"/>
      <c r="C53" s="522"/>
      <c r="D53" s="522"/>
      <c r="E53" s="522"/>
      <c r="F53" s="523"/>
      <c r="G53" s="549"/>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0"/>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1"/>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1" t="s">
        <v>471</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6"/>
      <c r="Z58" s="412"/>
      <c r="AA58" s="413"/>
      <c r="AB58" s="1020" t="s">
        <v>11</v>
      </c>
      <c r="AC58" s="1021"/>
      <c r="AD58" s="1022"/>
      <c r="AE58" s="1008" t="s">
        <v>554</v>
      </c>
      <c r="AF58" s="1008"/>
      <c r="AG58" s="1008"/>
      <c r="AH58" s="1008"/>
      <c r="AI58" s="1008" t="s">
        <v>551</v>
      </c>
      <c r="AJ58" s="1008"/>
      <c r="AK58" s="1008"/>
      <c r="AL58" s="1008"/>
      <c r="AM58" s="1008" t="s">
        <v>525</v>
      </c>
      <c r="AN58" s="1008"/>
      <c r="AO58" s="1008"/>
      <c r="AP58" s="467"/>
      <c r="AQ58" s="176" t="s">
        <v>354</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4"/>
      <c r="B60" s="522"/>
      <c r="C60" s="522"/>
      <c r="D60" s="522"/>
      <c r="E60" s="522"/>
      <c r="F60" s="523"/>
      <c r="G60" s="549"/>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0"/>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1"/>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1" t="s">
        <v>471</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6"/>
      <c r="Z65" s="412"/>
      <c r="AA65" s="413"/>
      <c r="AB65" s="1020" t="s">
        <v>11</v>
      </c>
      <c r="AC65" s="1021"/>
      <c r="AD65" s="1022"/>
      <c r="AE65" s="1008" t="s">
        <v>554</v>
      </c>
      <c r="AF65" s="1008"/>
      <c r="AG65" s="1008"/>
      <c r="AH65" s="1008"/>
      <c r="AI65" s="1008" t="s">
        <v>551</v>
      </c>
      <c r="AJ65" s="1008"/>
      <c r="AK65" s="1008"/>
      <c r="AL65" s="1008"/>
      <c r="AM65" s="1008" t="s">
        <v>525</v>
      </c>
      <c r="AN65" s="1008"/>
      <c r="AO65" s="1008"/>
      <c r="AP65" s="467"/>
      <c r="AQ65" s="176" t="s">
        <v>354</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4"/>
      <c r="B67" s="522"/>
      <c r="C67" s="522"/>
      <c r="D67" s="522"/>
      <c r="E67" s="522"/>
      <c r="F67" s="523"/>
      <c r="G67" s="549"/>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0"/>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1"/>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503</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2019-08-28T11:50:15Z</cp:lastPrinted>
  <dcterms:created xsi:type="dcterms:W3CDTF">2012-03-13T00:50:25Z</dcterms:created>
  <dcterms:modified xsi:type="dcterms:W3CDTF">2020-11-19T08:44:02Z</dcterms:modified>
</cp:coreProperties>
</file>