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作業中フォルダ（H30.4.1以降の文書を保存するフォルダ）\令和２年度\総括\予算要求\★行政事業レビュー\09_行政事業レビューシートの記載の確認等について（H28～）\公表済みの行政事業レビュー（HPより抽出）\令和元年度\"/>
    </mc:Choice>
  </mc:AlternateContent>
  <bookViews>
    <workbookView xWindow="0" yWindow="0" windowWidth="15345" windowHeight="6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<sst xmlns="http://schemas.openxmlformats.org/spreadsheetml/2006/main" count="2821" uniqueCount="634">
  <si>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</si>
  <si>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</si>
  <si>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</si>
  <si>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</si>
  <si>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</si>
  <si>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</si>
  <si>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</si>
  <si>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</si>
  <si>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</si>
  <si>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</si>
  <si>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</si>
  <si>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</si>
  <si>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</si>
  <si>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</si>
  <si>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</si>
  <si>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</si>
  <si>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</si>
  <si>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</si>
  <si>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</si>
  <si>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</si>
  <si>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</si>
  <si>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</si>
  <si>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</si>
  <si>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</si>
  <si>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</si>
  <si>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</si>
  <si>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</si>
  <si>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</si>
  <si>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</si>
  <si>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</si>
  <si>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</si>
  <si>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</si>
  <si>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</si>
  <si>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</si>
  <si>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</si>
  <si>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</si>
  <si>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</si>
  <si>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</si>
  <si>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</si>
  <si>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</si>
  <si>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</si>
  <si>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</si>
  <si>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</si>
  <si>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</si>
  <si>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</si>
  <si>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</si>
  <si>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</si>
  <si>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</si>
  <si>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</si>
  <si>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</si>
  <si>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</si>
  <si>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</si>
  <si>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</si>
  <si>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</si>
  <si>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</si>
  <si>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</si>
  <si>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</si>
  <si>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</si>
  <si>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</si>
  <si>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</si>
  <si>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</si>
  <si>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</si>
  <si>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</si>
  <si>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</si>
  <si>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</si>
  <si>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</si>
  <si>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</si>
  <si>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</si>
  <si>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</si>
  <si>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</si>
  <si>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</si>
  <si>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</si>
  <si>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</si>
  <si>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</si>
  <si>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</si>
  <si>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</si>
  <si>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</si>
  <si>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</si>
  <si>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</si>
  <si>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</si>
  <si>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</si>
  <si>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</si>
  <si>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</si>
  <si>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</si>
  <si>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</si>
  <si>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</si>
  <si>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</si>
  <si>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</si>
  <si>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</si>
  <si>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</si>
  <si>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</si>
  <si>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</si>
  <si>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</si>
  <si>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</si>
  <si>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</si>
  <si>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</si>
  <si>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</si>
  <si>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</si>
  <si>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</si>
  <si>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</si>
  <si>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</si>
  <si>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</si>
  <si>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</si>
  <si>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</si>
  <si>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</si>
  <si>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</si>
  <si>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</si>
  <si>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</si>
  <si>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</si>
  <si>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</si>
  <si>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</si>
  <si>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</si>
  <si>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</si>
  <si>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</si>
  <si>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</si>
  <si>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</si>
  <si>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</si>
  <si>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</si>
  <si>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</si>
  <si>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</si>
  <si>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</si>
  <si>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</si>
  <si>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</si>
  <si>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</si>
  <si>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</si>
  <si>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</si>
  <si>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</si>
  <si>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</si>
  <si>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</si>
  <si>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</si>
  <si>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</si>
  <si>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</si>
  <si>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</si>
  <si>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</si>
  <si>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</si>
  <si>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</si>
  <si>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</si>
  <si>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</si>
  <si>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</si>
  <si>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</si>
  <si>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</si>
  <si>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</si>
  <si>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</si>
  <si>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</si>
  <si>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</si>
  <si>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</si>
  <si>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</si>
  <si>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</si>
  <si>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</si>
  <si>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</si>
  <si>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</si>
  <si>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</si>
  <si>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</si>
  <si>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</si>
  <si>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</si>
  <si>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</si>
  <si>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</si>
  <si>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</si>
  <si>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</si>
  <si>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</si>
  <si>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</si>
  <si>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</si>
  <si>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</si>
  <si>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</si>
  <si>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</si>
  <si>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</si>
  <si>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</si>
  <si>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</si>
  <si>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</si>
  <si>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</si>
  <si>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</si>
  <si>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</si>
  <si>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</si>
  <si>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</si>
  <si>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</si>
  <si>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</si>
  <si>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</si>
  <si>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</si>
  <si>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</si>
  <si>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</si>
  <si>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</si>
  <si>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</si>
  <si>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</si>
  <si>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</si>
  <si>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</si>
  <si>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</si>
  <si>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</si>
  <si>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</si>
  <si>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</si>
  <si>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</si>
  <si>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</si>
  <si>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</si>
  <si>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</si>
  <si>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</si>
  <si>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</si>
  <si>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</si>
  <si>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</si>
  <si>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</si>
  <si>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</si>
  <si>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</si>
  <si>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</si>
  <si>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</si>
  <si>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</si>
  <si>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</si>
  <si>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</si>
  <si>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</si>
  <si>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</si>
  <si>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</si>
  <si>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</si>
  <si>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</si>
  <si>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</si>
  <si>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</si>
  <si>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</si>
  <si>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</si>
  <si>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</si>
  <si>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</si>
  <si>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</si>
  <si>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</si>
  <si>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</si>
  <si>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</si>
  <si>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</si>
  <si>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</si>
  <si>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</si>
  <si>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</si>
  <si>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</si>
  <si>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</si>
  <si>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</si>
  <si>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</si>
  <si>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</si>
  <si>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</si>
  <si>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</si>
  <si>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</si>
  <si>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</si>
  <si>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</si>
  <si>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</si>
  <si>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</si>
  <si>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</si>
  <si>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</si>
  <si>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</si>
  <si>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</si>
  <si>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</si>
  <si>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</si>
  <si>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</si>
  <si>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</si>
  <si>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</si>
  <si>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</si>
  <si>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</si>
  <si>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</si>
  <si>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</si>
  <si>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</si>
  <si>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</si>
  <si>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</si>
  <si>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</si>
  <si>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</si>
  <si>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</si>
  <si>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</si>
  <si>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</si>
  <si>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</si>
  <si>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</si>
  <si>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</si>
  <si>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</si>
  <si>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</si>
  <si>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</si>
  <si>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</si>
  <si>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</si>
  <si>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</si>
  <si>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</si>
  <si>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</si>
  <si>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</si>
  <si>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</si>
  <si>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</si>
  <si>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</si>
  <si>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</si>
  <si>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</si>
  <si>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</si>
  <si>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</si>
  <si>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</si>
  <si>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</si>
  <si>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</si>
  <si>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</si>
  <si>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</si>
  <si>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</si>
  <si>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</si>
  <si>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</si>
  <si>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</si>
  <si>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</si>
  <si>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</si>
  <si>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</si>
  <si>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</si>
  <si>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</si>
  <si>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</si>
  <si>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</si>
  <si>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</si>
  <si>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</si>
  <si>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</si>
  <si>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</si>
  <si>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</si>
  <si>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</si>
  <si>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</si>
  <si>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</si>
  <si>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</si>
  <si>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</si>
  <si>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</si>
  <si>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</si>
  <si>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</si>
  <si>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</si>
  <si>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</si>
  <si>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</si>
  <si>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</si>
  <si>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</si>
  <si>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</si>
  <si>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</si>
  <si>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</si>
  <si>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</si>
  <si>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</si>
  <si>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</si>
  <si>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</si>
  <si>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</si>
  <si>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</si>
  <si>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</si>
  <si>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</si>
  <si>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</si>
  <si>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</si>
  <si>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</si>
  <si>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</si>
  <si>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</si>
  <si>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</si>
  <si>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</si>
  <si>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</si>
  <si>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</si>
  <si>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</si>
  <si>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</si>
  <si>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</si>
  <si>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</si>
  <si>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</si>
  <si>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</si>
  <si>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</si>
  <si>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</si>
  <si>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</si>
  <si>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</si>
  <si>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</si>
  <si>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</si>
  <si>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</si>
  <si>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</si>
  <si>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</si>
  <si>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</si>
  <si>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</si>
  <si>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</si>
  <si>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</si>
  <si>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</si>
  <si>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</si>
  <si>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</si>
  <si>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</si>
  <si>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</si>
  <si>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</si>
  <si>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</si>
  <si>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</si>
  <si>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</si>
  <si>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</si>
  <si>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</si>
  <si>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</si>
  <si>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</si>
  <si>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</si>
  <si>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</si>
  <si>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</si>
  <si>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</si>
  <si>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</si>
  <si>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</si>
  <si>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</si>
  <si>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</si>
  <si>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</si>
  <si>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</si>
  <si>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</si>
  <si>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</si>
  <si>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</si>
  <si>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</si>
  <si>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</si>
  <si>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</si>
  <si>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</si>
  <si>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</si>
  <si>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</si>
  <si>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</si>
  <si>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</si>
  <si>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</si>
  <si>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</si>
  <si>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</si>
  <si>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</si>
  <si>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</si>
  <si>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</si>
  <si>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</si>
  <si>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</si>
  <si>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</si>
  <si>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</si>
  <si>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</si>
  <si>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</si>
  <si>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</si>
  <si>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</si>
  <si>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</si>
  <si>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</si>
  <si>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</si>
  <si>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</si>
  <si>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</si>
  <si>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</si>
  <si>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</si>
  <si>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</si>
  <si>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</si>
  <si>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</si>
  <si>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</si>
  <si>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</si>
  <si>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</si>
  <si>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</si>
  <si>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</si>
  <si>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</si>
  <si>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</si>
  <si>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</si>
  <si>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</si>
  <si>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</si>
  <si>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</si>
  <si>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</si>
  <si>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</si>
  <si>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</si>
  <si>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</si>
  <si>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</si>
  <si>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</si>
  <si>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</si>
  <si>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</si>
  <si>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</si>
  <si>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</si>
  <si>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</si>
  <si>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</si>
  <si>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</si>
  <si>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</si>
  <si>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</si>
  <si>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</si>
  <si>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</si>
  <si>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</si>
  <si>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</si>
  <si>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</si>
  <si>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</si>
  <si>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</si>
  <si>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</si>
  <si>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</si>
  <si>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</si>
  <si>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</si>
  <si>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</si>
  <si>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</si>
  <si>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</si>
  <si>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</si>
  <si>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</si>
  <si>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</si>
  <si>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</si>
  <si>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</si>
  <si>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</si>
  <si>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</si>
  <si>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</si>
  <si>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</si>
  <si>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</si>
  <si>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</si>
  <si>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</si>
  <si>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</si>
  <si>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</si>
  <si>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</si>
  <si>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</si>
  <si>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</si>
  <si>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</si>
  <si>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</si>
  <si>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</si>
  <si>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</si>
  <si>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</si>
  <si>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</si>
  <si>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</si>
  <si>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</si>
  <si>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</si>
  <si>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</si>
  <si>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</si>
  <si>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</si>
  <si>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</si>
  <si>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</si>
  <si>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</si>
  <si>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</si>
  <si>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</si>
  <si>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</si>
  <si>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</si>
  <si>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</si>
  <si>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</si>
  <si>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</si>
  <si>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</si>
  <si>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</si>
  <si>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</si>
  <si>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</si>
  <si>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</si>
  <si>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</si>
  <si>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</si>
  <si>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</si>
  <si>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</si>
  <si>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</si>
  <si>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</si>
  <si>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</si>
  <si>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</si>
  <si>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</si>
  <si>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</si>
  <si>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</si>
  <si>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</si>
  <si>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</si>
  <si>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</si>
  <si>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</si>
  <si>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</si>
  <si>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</si>
  <si>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</si>
  <si>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</si>
  <si>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</si>
  <si>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</si>
  <si>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</si>
  <si>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</si>
  <si>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</si>
  <si>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</si>
  <si>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</si>
  <si>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</si>
  <si>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</si>
  <si>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</si>
  <si>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</si>
  <si>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</si>
  <si>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</si>
  <si>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</si>
  <si>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</si>
  <si>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</si>
  <si>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</si>
  <si>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</si>
  <si>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</si>
  <si>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</si>
  <si>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</si>
  <si>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</si>
  <si>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</si>
  <si>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</si>
  <si>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</si>
  <si>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</si>
  <si>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</si>
  <si>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</si>
  <si>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</si>
  <si>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</si>
  <si>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</si>
  <si>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</si>
  <si>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</si>
  <si>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</si>
  <si>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</si>
  <si>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</si>
  <si>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</si>
  <si>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</si>
  <si>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</si>
  <si>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</si>
  <si>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</si>
  <si>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</si>
  <si>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</si>
  <si>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</si>
  <si>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</si>
  <si>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</si>
  <si>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</si>
  <si>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</si>
  <si>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</si>
  <si>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</si>
  <si>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</si>
  <si>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</si>
  <si>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</si>
  <si>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</si>
  <si>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</si>
  <si>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</si>
  <si>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</si>
  <si>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</si>
  <si>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土地利用計画の利活用に関する経費</t>
    <phoneticPr fontId="5"/>
  </si>
  <si>
    <t>国土政策局</t>
    <phoneticPr fontId="5"/>
  </si>
  <si>
    <t>総合計画課</t>
    <phoneticPr fontId="5"/>
  </si>
  <si>
    <t>国土利用計画法第９条</t>
    <phoneticPr fontId="5"/>
  </si>
  <si>
    <t>・「第五次国土利用計画（全国計画）」（H27.8閣議決定）
・「土地政策の中長期ビジョン」
（H21.7国土審議会土地政策分科会企画部会報告）</t>
    <phoneticPr fontId="5"/>
  </si>
  <si>
    <t>・土地利用基本計画は、都道府県の土地利用の基本方向を示すとともに、個別規制法で策定される計画等の総合調整を担う。国は土地利用基本計画制度の適切な運用を確保する観点から、総合調整機能の向上手法や土地利用に関する各種データの収集・分析・応用方法等について検討する。
・土地利用基本計画を変更する際の都道府県から国への意見聴取の円滑化及び土地利用基本計画図の国民への情報提供を行う「土地利用総合支援ネットワークシステム」について、保守点検を行う。</t>
    <phoneticPr fontId="5"/>
  </si>
  <si>
    <t>-</t>
    <phoneticPr fontId="5"/>
  </si>
  <si>
    <t>不動産市場整備等推進調査費</t>
    <phoneticPr fontId="5"/>
  </si>
  <si>
    <t>職員旅費</t>
    <phoneticPr fontId="5"/>
  </si>
  <si>
    <t>土地利用総合支援ネットワークシステムについて、高い水準での使用環境を維持（月平均100万件以上のアクセス）</t>
    <phoneticPr fontId="5"/>
  </si>
  <si>
    <t>土地利用総合支援ネットワークシステムのアクセス件数</t>
    <phoneticPr fontId="5"/>
  </si>
  <si>
    <t>万件／月</t>
    <phoneticPr fontId="5"/>
  </si>
  <si>
    <t>国土交通省国土政策局調べ（平成３１年５月）</t>
    <phoneticPr fontId="5"/>
  </si>
  <si>
    <t>土地利用基本計画変更意見聴取実施件数</t>
    <phoneticPr fontId="5"/>
  </si>
  <si>
    <t>件数</t>
    <rPh sb="0" eb="2">
      <t>ケンスウ</t>
    </rPh>
    <phoneticPr fontId="5"/>
  </si>
  <si>
    <t>国土交通省国土政策局調べ（平成31年５月）</t>
    <rPh sb="0" eb="2">
      <t>コクド</t>
    </rPh>
    <rPh sb="2" eb="5">
      <t>コウツウショウ</t>
    </rPh>
    <rPh sb="5" eb="7">
      <t>コクド</t>
    </rPh>
    <rPh sb="7" eb="10">
      <t>セイサクキョク</t>
    </rPh>
    <rPh sb="10" eb="11">
      <t>シラ</t>
    </rPh>
    <rPh sb="13" eb="15">
      <t>ヘイセイ</t>
    </rPh>
    <rPh sb="17" eb="18">
      <t>ネン</t>
    </rPh>
    <rPh sb="19" eb="20">
      <t>ガツ</t>
    </rPh>
    <phoneticPr fontId="5"/>
  </si>
  <si>
    <t>土地利用総合支援ネットワークシステム運用経費／土地利用総合支援ネットワークシステムのアクセス件数　　　　　　　　　　　　　　　　　　　　　　　　　　　　　　　　　　　　</t>
    <phoneticPr fontId="5"/>
  </si>
  <si>
    <t>件数</t>
    <rPh sb="0" eb="2">
      <t>ケンスウ</t>
    </rPh>
    <phoneticPr fontId="5"/>
  </si>
  <si>
    <t>円</t>
    <rPh sb="0" eb="1">
      <t>エン</t>
    </rPh>
    <phoneticPr fontId="5"/>
  </si>
  <si>
    <t>経費（百万円）/件数（万件）</t>
    <phoneticPr fontId="5"/>
  </si>
  <si>
    <t>12/(117*12)</t>
    <phoneticPr fontId="5"/>
  </si>
  <si>
    <t>17/(116*12)</t>
    <phoneticPr fontId="5"/>
  </si>
  <si>
    <t>9 市場環境の整備、産業の生産性向上、消費者利益の保護</t>
    <phoneticPr fontId="5"/>
  </si>
  <si>
    <t>31 不動産市場の整備や土地利用のための条件整備を推進する</t>
    <phoneticPr fontId="5"/>
  </si>
  <si>
    <t>本事業を通じて、土地利用基本計画の円滑な変更及び土地利用に関する情報の国民への提供環境が維持整備され、国土利用計画法における土地利用基本計画制度の運用が推進される。</t>
    <phoneticPr fontId="5"/>
  </si>
  <si>
    <t>○</t>
  </si>
  <si>
    <t>無</t>
  </si>
  <si>
    <t>‐</t>
  </si>
  <si>
    <t>土地利用基本計画制度の適正かつ合理的な運用に向けて、的確な土地利用を図るための事業である。</t>
    <phoneticPr fontId="5"/>
  </si>
  <si>
    <t>支出先の選定にあたっては、透明性及び競争性の確保を図る観点から、一般競争入札により請負契約を適正に締結している。</t>
    <phoneticPr fontId="5"/>
  </si>
  <si>
    <t>-</t>
    <phoneticPr fontId="5"/>
  </si>
  <si>
    <t>一般競争入札を実施し、競争性の確保、コスト最適化を図った。</t>
    <phoneticPr fontId="5"/>
  </si>
  <si>
    <t>調査の進捗管理や成果物の確認を適正に行い、真に必要なものに限定している。</t>
    <phoneticPr fontId="5"/>
  </si>
  <si>
    <t>-</t>
    <phoneticPr fontId="5"/>
  </si>
  <si>
    <t>調査実績は調査目標の達成に寄与した。</t>
    <phoneticPr fontId="5"/>
  </si>
  <si>
    <t>活動見込みを達成した。</t>
    <phoneticPr fontId="5"/>
  </si>
  <si>
    <t>土地利用基本計画の計画図変更情報を、Web上で公開することで、より広く一般国民に対して情報提供している。</t>
    <phoneticPr fontId="5"/>
  </si>
  <si>
    <t>・システムユーザ等からの要請を的確に反映して、一層迅速で効率的な手続き・情報提供を行うことができるよう、システムの改善等を引き続き図っていく。</t>
    <phoneticPr fontId="5"/>
  </si>
  <si>
    <t>執行等改善</t>
  </si>
  <si>
    <t>69</t>
    <phoneticPr fontId="5"/>
  </si>
  <si>
    <t>311</t>
    <phoneticPr fontId="5"/>
  </si>
  <si>
    <t>304</t>
    <phoneticPr fontId="5"/>
  </si>
  <si>
    <t>312</t>
    <phoneticPr fontId="5"/>
  </si>
  <si>
    <t>324</t>
    <phoneticPr fontId="5"/>
  </si>
  <si>
    <t>314</t>
    <phoneticPr fontId="5"/>
  </si>
  <si>
    <t>国土交通省</t>
  </si>
  <si>
    <t xml:space="preserve">B. </t>
    <phoneticPr fontId="5"/>
  </si>
  <si>
    <t>内外地図株式会社</t>
    <rPh sb="0" eb="2">
      <t>ナイガイ</t>
    </rPh>
    <rPh sb="2" eb="4">
      <t>チズ</t>
    </rPh>
    <rPh sb="4" eb="8">
      <t>カブシキガイシャ</t>
    </rPh>
    <phoneticPr fontId="5"/>
  </si>
  <si>
    <t>システム保守点検</t>
    <rPh sb="4" eb="6">
      <t>ホシュ</t>
    </rPh>
    <rPh sb="6" eb="8">
      <t>テンケン</t>
    </rPh>
    <phoneticPr fontId="5"/>
  </si>
  <si>
    <t>新GISに対応した基礎プログラムの作成・更新</t>
    <rPh sb="0" eb="1">
      <t>シン</t>
    </rPh>
    <rPh sb="5" eb="7">
      <t>タイオウ</t>
    </rPh>
    <rPh sb="9" eb="11">
      <t>キソ</t>
    </rPh>
    <rPh sb="17" eb="19">
      <t>サクセイ</t>
    </rPh>
    <rPh sb="20" eb="22">
      <t>コウシン</t>
    </rPh>
    <phoneticPr fontId="5"/>
  </si>
  <si>
    <t>GISソフトの更新</t>
    <rPh sb="7" eb="9">
      <t>コウシン</t>
    </rPh>
    <phoneticPr fontId="5"/>
  </si>
  <si>
    <t>請負</t>
    <rPh sb="0" eb="2">
      <t>ウケオイ</t>
    </rPh>
    <phoneticPr fontId="5"/>
  </si>
  <si>
    <t>A.内外地図株式会社</t>
    <rPh sb="2" eb="4">
      <t>ナイガイ</t>
    </rPh>
    <rPh sb="4" eb="6">
      <t>チズ</t>
    </rPh>
    <rPh sb="6" eb="10">
      <t>カブシキガイシャ</t>
    </rPh>
    <phoneticPr fontId="5"/>
  </si>
  <si>
    <t>システムの保守点検、基礎プログラムの更新等</t>
    <rPh sb="5" eb="7">
      <t>ホシュ</t>
    </rPh>
    <rPh sb="7" eb="9">
      <t>テンケン</t>
    </rPh>
    <rPh sb="10" eb="12">
      <t>キソ</t>
    </rPh>
    <rPh sb="18" eb="20">
      <t>コウシン</t>
    </rPh>
    <rPh sb="20" eb="21">
      <t>トウ</t>
    </rPh>
    <phoneticPr fontId="5"/>
  </si>
  <si>
    <t>16/(113*12)</t>
    <phoneticPr fontId="5"/>
  </si>
  <si>
    <t>14/(100*12)</t>
    <phoneticPr fontId="5"/>
  </si>
  <si>
    <t>土地利用の分野毎に「縦割り」となっている個別規制法（都市計画法・農振法等）の計画・規制を総合調整する国土利用計画法に基づく土地利用基本計画制度の的確な運用を確保する等により、適切かつ合理的な土地利用を図る。</t>
    <phoneticPr fontId="5"/>
  </si>
  <si>
    <t>-</t>
    <phoneticPr fontId="5"/>
  </si>
  <si>
    <t>83</t>
    <phoneticPr fontId="5"/>
  </si>
  <si>
    <t>土地利用基本計画変更意見聴取実施件数</t>
    <phoneticPr fontId="5"/>
  </si>
  <si>
    <t>311</t>
    <phoneticPr fontId="5"/>
  </si>
  <si>
    <t>-</t>
    <phoneticPr fontId="5"/>
  </si>
  <si>
    <t>今後、所有者不明土地や放置される土地の増加が見込まれるため、これらの土地の管理のあり方を踏まえた土地利用計画の運用について検討すべき。</t>
    <rPh sb="0" eb="2">
      <t>コンゴ</t>
    </rPh>
    <rPh sb="3" eb="6">
      <t>ショユウシャ</t>
    </rPh>
    <rPh sb="6" eb="8">
      <t>フメイ</t>
    </rPh>
    <rPh sb="8" eb="10">
      <t>トチ</t>
    </rPh>
    <rPh sb="11" eb="13">
      <t>ホウチ</t>
    </rPh>
    <rPh sb="16" eb="18">
      <t>トチ</t>
    </rPh>
    <rPh sb="19" eb="21">
      <t>ゾウカ</t>
    </rPh>
    <rPh sb="22" eb="24">
      <t>ミコ</t>
    </rPh>
    <rPh sb="34" eb="36">
      <t>トチ</t>
    </rPh>
    <rPh sb="37" eb="39">
      <t>カンリ</t>
    </rPh>
    <rPh sb="42" eb="43">
      <t>カタ</t>
    </rPh>
    <rPh sb="44" eb="45">
      <t>フ</t>
    </rPh>
    <rPh sb="48" eb="50">
      <t>トチ</t>
    </rPh>
    <rPh sb="50" eb="52">
      <t>リヨウ</t>
    </rPh>
    <rPh sb="52" eb="54">
      <t>ケイカク</t>
    </rPh>
    <rPh sb="55" eb="57">
      <t>ウンヨウ</t>
    </rPh>
    <rPh sb="61" eb="63">
      <t>ケントウ</t>
    </rPh>
    <phoneticPr fontId="5"/>
  </si>
  <si>
    <t>課長　筒井　智紀</t>
    <rPh sb="3" eb="5">
      <t>ツツイ</t>
    </rPh>
    <rPh sb="6" eb="8">
      <t>トモノリ</t>
    </rPh>
    <phoneticPr fontId="5"/>
  </si>
  <si>
    <t>・業務の実施にあたっては、システムの管理・運用と調査の進捗を適宜確認するとともに、打合せや完了時の検査により業務の実施状況及び成果について確認を行っている。
・「土地利用総合支援ネットワークシステム」は、国と都道府県の協議の円滑化に役立っているとともに、広く国民から利用されている。
・より一層の土地利用基本計画制度の適正な運用に向け、平成25年3月に策定した運用を平成29年4月に見直しており、これらを活用して、各都道府県で計画変更が進められている。</t>
    <phoneticPr fontId="5"/>
  </si>
  <si>
    <t>今後も引き続き、土地の管理について参考となる土地利用基本計画図の情報発信等を行っていくシステムとする。
なお、別途土地の管理のあり方については、他の調査で検討している。</t>
    <rPh sb="0" eb="2">
      <t>コンゴ</t>
    </rPh>
    <rPh sb="3" eb="4">
      <t>ヒ</t>
    </rPh>
    <rPh sb="5" eb="6">
      <t>ツヅ</t>
    </rPh>
    <rPh sb="8" eb="10">
      <t>トチ</t>
    </rPh>
    <rPh sb="11" eb="13">
      <t>カンリ</t>
    </rPh>
    <rPh sb="17" eb="19">
      <t>サンコウ</t>
    </rPh>
    <rPh sb="22" eb="24">
      <t>トチ</t>
    </rPh>
    <rPh sb="38" eb="39">
      <t>オコナ</t>
    </rPh>
    <rPh sb="55" eb="57">
      <t>ベット</t>
    </rPh>
    <rPh sb="57" eb="59">
      <t>トチ</t>
    </rPh>
    <rPh sb="60" eb="62">
      <t>カンリ</t>
    </rPh>
    <rPh sb="65" eb="66">
      <t>カタ</t>
    </rPh>
    <rPh sb="72" eb="73">
      <t>タ</t>
    </rPh>
    <rPh sb="74" eb="76">
      <t>チョウサ</t>
    </rPh>
    <rPh sb="77" eb="7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</si>
</sst>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0</xdr:colOff>
      <xdr:row>742</xdr:row>
      <xdr:rowOff>0</xdr:rowOff>
    </xdr:from>
    <xdr:to>
      <xdr:col>23</xdr:col>
      <xdr:colOff>138626</xdr:colOff>
      <xdr:row>744</xdr:row>
      <xdr:rowOff>129753</xdr:rowOff>
    </xdr:to>
    <xdr:sp macro="" textlink="">
      <xdr:nvSpPr>
        <xdr:cNvPr id="4" name="テキスト ボックス 3"/>
        <xdr:cNvSpPr txBox="1"/>
      </xdr:nvSpPr>
      <xdr:spPr>
        <a:xfrm>
          <a:off x="2682875" y="207454500"/>
          <a:ext cx="2202376" cy="8282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ja-JP" altLang="en-US" sz="1100"/>
            <a:t>１６．５百万円</a:t>
          </a:r>
        </a:p>
      </xdr:txBody>
    </xdr:sp>
    <xdr:clientData/>
  </xdr:twoCellAnchor>
  <xdr:twoCellAnchor>
    <xdr:from>
      <xdr:col>12</xdr:col>
      <xdr:colOff>0</xdr:colOff>
      <xdr:row>745</xdr:row>
      <xdr:rowOff>0</xdr:rowOff>
    </xdr:from>
    <xdr:to>
      <xdr:col>12</xdr:col>
      <xdr:colOff>108506</xdr:colOff>
      <xdr:row>746</xdr:row>
      <xdr:rowOff>40607</xdr:rowOff>
    </xdr:to>
    <xdr:sp macro="" textlink="">
      <xdr:nvSpPr>
        <xdr:cNvPr id="5" name="左大かっこ 4"/>
        <xdr:cNvSpPr/>
      </xdr:nvSpPr>
      <xdr:spPr>
        <a:xfrm>
          <a:off x="2476500" y="208502250"/>
          <a:ext cx="108506" cy="38985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0</xdr:colOff>
      <xdr:row>745</xdr:row>
      <xdr:rowOff>0</xdr:rowOff>
    </xdr:from>
    <xdr:to>
      <xdr:col>24</xdr:col>
      <xdr:colOff>85826</xdr:colOff>
      <xdr:row>746</xdr:row>
      <xdr:rowOff>40607</xdr:rowOff>
    </xdr:to>
    <xdr:sp macro="" textlink="">
      <xdr:nvSpPr>
        <xdr:cNvPr id="6" name="左大かっこ 5"/>
        <xdr:cNvSpPr/>
      </xdr:nvSpPr>
      <xdr:spPr>
        <a:xfrm flipH="1">
          <a:off x="4953000" y="208502250"/>
          <a:ext cx="85826" cy="38985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111125</xdr:colOff>
      <xdr:row>744</xdr:row>
      <xdr:rowOff>285750</xdr:rowOff>
    </xdr:from>
    <xdr:to>
      <xdr:col>24</xdr:col>
      <xdr:colOff>3100</xdr:colOff>
      <xdr:row>746</xdr:row>
      <xdr:rowOff>251811</xdr:rowOff>
    </xdr:to>
    <xdr:sp macro="" textlink="">
      <xdr:nvSpPr>
        <xdr:cNvPr id="10" name="テキスト ボックス 9"/>
        <xdr:cNvSpPr txBox="1"/>
      </xdr:nvSpPr>
      <xdr:spPr>
        <a:xfrm>
          <a:off x="2587625" y="208438750"/>
          <a:ext cx="2368475" cy="664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・当該事業の企画・立案</a:t>
          </a:r>
          <a:endParaRPr kumimoji="1" lang="en-US" altLang="ja-JP" sz="1100"/>
        </a:p>
        <a:p>
          <a:pPr algn="l"/>
          <a:r>
            <a:rPr kumimoji="1" lang="ja-JP" altLang="en-US" sz="1100"/>
            <a:t>・発注、進捗管理及び成果の活用</a:t>
          </a:r>
        </a:p>
      </xdr:txBody>
    </xdr:sp>
    <xdr:clientData/>
  </xdr:twoCellAnchor>
  <xdr:twoCellAnchor>
    <xdr:from>
      <xdr:col>18</xdr:col>
      <xdr:colOff>63500</xdr:colOff>
      <xdr:row>746</xdr:row>
      <xdr:rowOff>301625</xdr:rowOff>
    </xdr:from>
    <xdr:to>
      <xdr:col>18</xdr:col>
      <xdr:colOff>63500</xdr:colOff>
      <xdr:row>748</xdr:row>
      <xdr:rowOff>190245</xdr:rowOff>
    </xdr:to>
    <xdr:cxnSp macro="">
      <xdr:nvCxnSpPr>
        <xdr:cNvPr id="11" name="直線矢印コネクタ 10"/>
        <xdr:cNvCxnSpPr/>
      </xdr:nvCxnSpPr>
      <xdr:spPr>
        <a:xfrm>
          <a:off x="3778250" y="209153125"/>
          <a:ext cx="0" cy="58712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79375</xdr:colOff>
      <xdr:row>749</xdr:row>
      <xdr:rowOff>254000</xdr:rowOff>
    </xdr:from>
    <xdr:to>
      <xdr:col>24</xdr:col>
      <xdr:colOff>142760</xdr:colOff>
      <xdr:row>752</xdr:row>
      <xdr:rowOff>24131</xdr:rowOff>
    </xdr:to>
    <xdr:sp macro="" textlink="">
      <xdr:nvSpPr>
        <xdr:cNvPr id="12" name="テキスト ボックス 11"/>
        <xdr:cNvSpPr txBox="1"/>
      </xdr:nvSpPr>
      <xdr:spPr>
        <a:xfrm>
          <a:off x="2555875" y="210153250"/>
          <a:ext cx="2539885" cy="81788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Ａ．民間会社等（１者）</a:t>
          </a:r>
          <a:endParaRPr kumimoji="1" lang="en-US" altLang="ja-JP" sz="1100"/>
        </a:p>
        <a:p>
          <a:pPr algn="ctr"/>
          <a:r>
            <a:rPr kumimoji="1" lang="ja-JP" altLang="en-US" sz="1100"/>
            <a:t>１６百万円</a:t>
          </a:r>
        </a:p>
      </xdr:txBody>
    </xdr:sp>
    <xdr:clientData/>
  </xdr:twoCellAnchor>
  <xdr:twoCellAnchor>
    <xdr:from>
      <xdr:col>11</xdr:col>
      <xdr:colOff>111125</xdr:colOff>
      <xdr:row>752</xdr:row>
      <xdr:rowOff>190500</xdr:rowOff>
    </xdr:from>
    <xdr:to>
      <xdr:col>12</xdr:col>
      <xdr:colOff>18897</xdr:colOff>
      <xdr:row>754</xdr:row>
      <xdr:rowOff>341225</xdr:rowOff>
    </xdr:to>
    <xdr:sp macro="" textlink="">
      <xdr:nvSpPr>
        <xdr:cNvPr id="13" name="左大かっこ 12"/>
        <xdr:cNvSpPr/>
      </xdr:nvSpPr>
      <xdr:spPr>
        <a:xfrm>
          <a:off x="2381250" y="211137500"/>
          <a:ext cx="114147" cy="8492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190500</xdr:colOff>
      <xdr:row>752</xdr:row>
      <xdr:rowOff>158750</xdr:rowOff>
    </xdr:from>
    <xdr:to>
      <xdr:col>24</xdr:col>
      <xdr:colOff>45537</xdr:colOff>
      <xdr:row>754</xdr:row>
      <xdr:rowOff>312281</xdr:rowOff>
    </xdr:to>
    <xdr:sp macro="" textlink="">
      <xdr:nvSpPr>
        <xdr:cNvPr id="14" name="テキスト ボックス 13"/>
        <xdr:cNvSpPr txBox="1"/>
      </xdr:nvSpPr>
      <xdr:spPr>
        <a:xfrm>
          <a:off x="2667000" y="211105750"/>
          <a:ext cx="2331537" cy="852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・土地利用調整総合支援ネットワークシステム保守点検</a:t>
          </a:r>
          <a:endParaRPr kumimoji="1" lang="en-US" altLang="ja-JP" sz="1100"/>
        </a:p>
        <a:p>
          <a:pPr algn="l"/>
          <a:r>
            <a:rPr kumimoji="1" lang="ja-JP" altLang="en-US" sz="1100"/>
            <a:t>・土地利用調整総合ネットワークシステムの基礎プログラムの更新</a:t>
          </a:r>
        </a:p>
      </xdr:txBody>
    </xdr:sp>
    <xdr:clientData/>
  </xdr:twoCellAnchor>
  <xdr:twoCellAnchor>
    <xdr:from>
      <xdr:col>24</xdr:col>
      <xdr:colOff>158750</xdr:colOff>
      <xdr:row>752</xdr:row>
      <xdr:rowOff>238125</xdr:rowOff>
    </xdr:from>
    <xdr:to>
      <xdr:col>25</xdr:col>
      <xdr:colOff>84099</xdr:colOff>
      <xdr:row>755</xdr:row>
      <xdr:rowOff>48405</xdr:rowOff>
    </xdr:to>
    <xdr:sp macro="" textlink="">
      <xdr:nvSpPr>
        <xdr:cNvPr id="15" name="左大かっこ 14"/>
        <xdr:cNvSpPr/>
      </xdr:nvSpPr>
      <xdr:spPr>
        <a:xfrm flipH="1">
          <a:off x="5111750" y="211185125"/>
          <a:ext cx="131724" cy="85803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127000</xdr:colOff>
      <xdr:row>745</xdr:row>
      <xdr:rowOff>0</xdr:rowOff>
    </xdr:from>
    <xdr:to>
      <xdr:col>49</xdr:col>
      <xdr:colOff>173899</xdr:colOff>
      <xdr:row>746</xdr:row>
      <xdr:rowOff>309380</xdr:rowOff>
    </xdr:to>
    <xdr:sp macro="" textlink="">
      <xdr:nvSpPr>
        <xdr:cNvPr id="16" name="テキスト ボックス 15"/>
        <xdr:cNvSpPr txBox="1"/>
      </xdr:nvSpPr>
      <xdr:spPr>
        <a:xfrm>
          <a:off x="6524625" y="208502250"/>
          <a:ext cx="3761649" cy="658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土地利用計画の利活用に関する事務費　０．５百万円</a:t>
          </a:r>
          <a:endParaRPr kumimoji="1" lang="en-US" altLang="ja-JP" sz="1100"/>
        </a:p>
        <a:p>
          <a:pPr algn="l"/>
          <a:r>
            <a:rPr kumimoji="1" lang="ja-JP" altLang="en-US" sz="1100"/>
            <a:t>①職員旅費　０．５百万円</a:t>
          </a:r>
        </a:p>
      </xdr:txBody>
    </xdr:sp>
    <xdr:clientData/>
  </xdr:twoCellAnchor>
  <xdr:twoCellAnchor>
    <xdr:from>
      <xdr:col>30</xdr:col>
      <xdr:colOff>158750</xdr:colOff>
      <xdr:row>745</xdr:row>
      <xdr:rowOff>15875</xdr:rowOff>
    </xdr:from>
    <xdr:to>
      <xdr:col>31</xdr:col>
      <xdr:colOff>63084</xdr:colOff>
      <xdr:row>746</xdr:row>
      <xdr:rowOff>56480</xdr:rowOff>
    </xdr:to>
    <xdr:sp macro="" textlink="">
      <xdr:nvSpPr>
        <xdr:cNvPr id="18" name="左大かっこ 17"/>
        <xdr:cNvSpPr/>
      </xdr:nvSpPr>
      <xdr:spPr>
        <a:xfrm>
          <a:off x="6350000" y="208518125"/>
          <a:ext cx="110709" cy="38985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53974</xdr:colOff>
      <xdr:row>745</xdr:row>
      <xdr:rowOff>15874</xdr:rowOff>
    </xdr:from>
    <xdr:to>
      <xdr:col>48</xdr:col>
      <xdr:colOff>174625</xdr:colOff>
      <xdr:row>746</xdr:row>
      <xdr:rowOff>158749</xdr:rowOff>
    </xdr:to>
    <xdr:sp macro="" textlink="">
      <xdr:nvSpPr>
        <xdr:cNvPr id="19" name="左大かっこ 18"/>
        <xdr:cNvSpPr/>
      </xdr:nvSpPr>
      <xdr:spPr>
        <a:xfrm rot="10800000">
          <a:off x="9959974" y="208518124"/>
          <a:ext cx="120651" cy="492125"/>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3" zoomScale="75" zoomScaleNormal="75" zoomScaleSheetLayoutView="75" zoomScalePageLayoutView="85" workbookViewId="0">
      <selection activeCell="AK749" sqref="AK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324</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613</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175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631</v>
      </c>
      <c r="AR5" s="720"/>
      <c r="AS5" s="720"/>
      <c r="AT5" s="720"/>
      <c r="AU5" s="720"/>
      <c r="AV5" s="720"/>
      <c r="AW5" s="720"/>
      <c r="AX5" s="721"/>
    </row>
    <row r="6" spans="1:50" ht="39" customHeight="1" x14ac:dyDescent="0.15">
      <c r="A6" s="724" t="s">
        <v>4</v>
      </c>
      <c r="B6" s="725"/>
      <c r="C6" s="725"/>
      <c r="D6" s="725"/>
      <c r="E6" s="725"/>
      <c r="F6" s="725"/>
      <c r="G6" s="877" t="str">
        <f>入力規則等!F39</f>
        <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571</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14</v>
      </c>
      <c r="Q13" s="109"/>
      <c r="R13" s="109"/>
      <c r="S13" s="109"/>
      <c r="T13" s="109"/>
      <c r="U13" s="109"/>
      <c r="V13" s="110"/>
      <c r="W13" s="108">
        <v>21</v>
      </c>
      <c r="X13" s="109"/>
      <c r="Y13" s="109"/>
      <c r="Z13" s="109"/>
      <c r="AA13" s="109"/>
      <c r="AB13" s="109"/>
      <c r="AC13" s="110"/>
      <c r="AD13" s="108">
        <v>17</v>
      </c>
      <c r="AE13" s="109"/>
      <c r="AF13" s="109"/>
      <c r="AG13" s="109"/>
      <c r="AH13" s="109"/>
      <c r="AI13" s="109"/>
      <c r="AJ13" s="110"/>
      <c r="AK13" s="108">
        <v>14</v>
      </c>
      <c r="AL13" s="109"/>
      <c r="AM13" s="109"/>
      <c r="AN13" s="109"/>
      <c r="AO13" s="109"/>
      <c r="AP13" s="109"/>
      <c r="AQ13" s="110"/>
      <c r="AR13" s="105">
        <v>17</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574</v>
      </c>
      <c r="Q14" s="109"/>
      <c r="R14" s="109"/>
      <c r="S14" s="109"/>
      <c r="T14" s="109"/>
      <c r="U14" s="109"/>
      <c r="V14" s="110"/>
      <c r="W14" s="108" t="s">
        <v>574</v>
      </c>
      <c r="X14" s="109"/>
      <c r="Y14" s="109"/>
      <c r="Z14" s="109"/>
      <c r="AA14" s="109"/>
      <c r="AB14" s="109"/>
      <c r="AC14" s="110"/>
      <c r="AD14" s="108" t="s">
        <v>574</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574</v>
      </c>
      <c r="Q15" s="109"/>
      <c r="R15" s="109"/>
      <c r="S15" s="109"/>
      <c r="T15" s="109"/>
      <c r="U15" s="109"/>
      <c r="V15" s="110"/>
      <c r="W15" s="108" t="s">
        <v>574</v>
      </c>
      <c r="X15" s="109"/>
      <c r="Y15" s="109"/>
      <c r="Z15" s="109"/>
      <c r="AA15" s="109"/>
      <c r="AB15" s="109"/>
      <c r="AC15" s="110"/>
      <c r="AD15" s="108" t="s">
        <v>574</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574</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14</v>
      </c>
      <c r="Q18" s="115"/>
      <c r="R18" s="115"/>
      <c r="S18" s="115"/>
      <c r="T18" s="115"/>
      <c r="U18" s="115"/>
      <c r="V18" s="116"/>
      <c r="W18" s="114">
        <f>SUM(W13:AC17)</f>
        <v>21</v>
      </c>
      <c r="X18" s="115"/>
      <c r="Y18" s="115"/>
      <c r="Z18" s="115"/>
      <c r="AA18" s="115"/>
      <c r="AB18" s="115"/>
      <c r="AC18" s="116"/>
      <c r="AD18" s="114">
        <f>SUM(AD13:AJ17)</f>
        <v>17</v>
      </c>
      <c r="AE18" s="115"/>
      <c r="AF18" s="115"/>
      <c r="AG18" s="115"/>
      <c r="AH18" s="115"/>
      <c r="AI18" s="115"/>
      <c r="AJ18" s="116"/>
      <c r="AK18" s="114">
        <f>SUM(AK13:AQ17)</f>
        <v>14</v>
      </c>
      <c r="AL18" s="115"/>
      <c r="AM18" s="115"/>
      <c r="AN18" s="115"/>
      <c r="AO18" s="115"/>
      <c r="AP18" s="115"/>
      <c r="AQ18" s="116"/>
      <c r="AR18" s="114">
        <f>SUM(AR13:AX17)</f>
        <v>17</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13</v>
      </c>
      <c r="Q19" s="109"/>
      <c r="R19" s="109"/>
      <c r="S19" s="109"/>
      <c r="T19" s="109"/>
      <c r="U19" s="109"/>
      <c r="V19" s="110"/>
      <c r="W19" s="108">
        <v>20</v>
      </c>
      <c r="X19" s="109"/>
      <c r="Y19" s="109"/>
      <c r="Z19" s="109"/>
      <c r="AA19" s="109"/>
      <c r="AB19" s="109"/>
      <c r="AC19" s="110"/>
      <c r="AD19" s="108">
        <v>16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0.9285714285714286</v>
      </c>
      <c r="Q20" s="539"/>
      <c r="R20" s="539"/>
      <c r="S20" s="539"/>
      <c r="T20" s="539"/>
      <c r="U20" s="539"/>
      <c r="V20" s="539"/>
      <c r="W20" s="539">
        <f t="shared" ref="W20" si="0">IF(W18=0, "-", SUM(W19)/W18)</f>
        <v>0.95238095238095233</v>
      </c>
      <c r="X20" s="539"/>
      <c r="Y20" s="539"/>
      <c r="Z20" s="539"/>
      <c r="AA20" s="539"/>
      <c r="AB20" s="539"/>
      <c r="AC20" s="539"/>
      <c r="AD20" s="539">
        <f t="shared" ref="AD20" si="1">IF(AD18=0, "-", SUM(AD19)/AD18)</f>
        <v>0.94117647058823528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476</v>
      </c>
      <c r="H21" s="927"/>
      <c r="I21" s="927"/>
      <c r="J21" s="927"/>
      <c r="K21" s="927"/>
      <c r="L21" s="927"/>
      <c r="M21" s="927"/>
      <c r="N21" s="927"/>
      <c r="O21" s="927"/>
      <c r="P21" s="539">
        <f>IF(P19=0, "-", SUM(P19)/SUM(P13,P14))</f>
        <v>0.9285714285714286</v>
      </c>
      <c r="Q21" s="539"/>
      <c r="R21" s="539"/>
      <c r="S21" s="539"/>
      <c r="T21" s="539"/>
      <c r="U21" s="539"/>
      <c r="V21" s="539"/>
      <c r="W21" s="539">
        <f t="shared" ref="W21" si="2">IF(W19=0, "-", SUM(W19)/SUM(W13,W14))</f>
        <v>0.95238095238095233</v>
      </c>
      <c r="X21" s="539"/>
      <c r="Y21" s="539"/>
      <c r="Z21" s="539"/>
      <c r="AA21" s="539"/>
      <c r="AB21" s="539"/>
      <c r="AC21" s="539"/>
      <c r="AD21" s="539">
        <f t="shared" ref="AD21" si="3">IF(AD19=0, "-", SUM(AD19)/SUM(AD13,AD14))</f>
        <v>0.94117647058823528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455</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13.5</v>
      </c>
      <c r="Q23" s="106"/>
      <c r="R23" s="106"/>
      <c r="S23" s="106"/>
      <c r="T23" s="106"/>
      <c r="U23" s="106"/>
      <c r="V23" s="107"/>
      <c r="W23" s="105">
        <v>16.5</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0.5</v>
      </c>
      <c r="Q24" s="109"/>
      <c r="R24" s="109"/>
      <c r="S24" s="109"/>
      <c r="T24" s="109"/>
      <c r="U24" s="109"/>
      <c r="V24" s="110"/>
      <c r="W24" s="108">
        <v>0.5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t="s">
        <v>625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t="s">
        <v>625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14</v>
      </c>
      <c r="Q29" s="109"/>
      <c r="R29" s="109"/>
      <c r="S29" s="109"/>
      <c r="T29" s="109"/>
      <c r="U29" s="109"/>
      <c r="V29" s="110"/>
      <c r="W29" s="227">
        <f>AR13</f>
        <v>17</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629</v>
      </c>
      <c r="AR31" s="136"/>
      <c r="AS31" s="137" t="s">
        <v>355</v>
      </c>
      <c r="AT31" s="172"/>
      <c r="AU31" s="271" t="s">
        <v>629</v>
      </c>
      <c r="AV31" s="271"/>
      <c r="AW31" s="379" t="s">
        <v>300</v>
      </c>
      <c r="AX31" s="380"/>
    </row>
    <row r="32" spans="1:50" ht="23.25" customHeight="1" x14ac:dyDescent="0.15">
      <c r="A32" s="515"/>
      <c r="B32" s="513"/>
      <c r="C32" s="513"/>
      <c r="D32" s="513"/>
      <c r="E32" s="513"/>
      <c r="F32" s="514"/>
      <c r="G32" s="540" t="s">
        <v>577</v>
      </c>
      <c r="H32" s="541"/>
      <c r="I32" s="541"/>
      <c r="J32" s="541"/>
      <c r="K32" s="541"/>
      <c r="L32" s="541"/>
      <c r="M32" s="541"/>
      <c r="N32" s="541"/>
      <c r="O32" s="542"/>
      <c r="P32" s="161" t="s">
        <v>578</v>
      </c>
      <c r="Q32" s="161"/>
      <c r="R32" s="161"/>
      <c r="S32" s="161"/>
      <c r="T32" s="161"/>
      <c r="U32" s="161"/>
      <c r="V32" s="161"/>
      <c r="W32" s="161"/>
      <c r="X32" s="231"/>
      <c r="Y32" s="338" t="s">
        <v>12</v>
      </c>
      <c r="Z32" s="549"/>
      <c r="AA32" s="550"/>
      <c r="AB32" s="551" t="s">
        <v>579</v>
      </c>
      <c r="AC32" s="551"/>
      <c r="AD32" s="551"/>
      <c r="AE32" s="364">
        <v>117</v>
      </c>
      <c r="AF32" s="365"/>
      <c r="AG32" s="365"/>
      <c r="AH32" s="365"/>
      <c r="AI32" s="364">
        <v>116</v>
      </c>
      <c r="AJ32" s="365"/>
      <c r="AK32" s="365"/>
      <c r="AL32" s="365"/>
      <c r="AM32" s="364">
        <v>113</v>
      </c>
      <c r="AN32" s="365"/>
      <c r="AO32" s="365"/>
      <c r="AP32" s="365"/>
      <c r="AQ32" s="111" t="s">
        <v>629</v>
      </c>
      <c r="AR32" s="112"/>
      <c r="AS32" s="112"/>
      <c r="AT32" s="113"/>
      <c r="AU32" s="365" t="s">
        <v>629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579</v>
      </c>
      <c r="AC33" s="522"/>
      <c r="AD33" s="522"/>
      <c r="AE33" s="364">
        <v>100</v>
      </c>
      <c r="AF33" s="365"/>
      <c r="AG33" s="365"/>
      <c r="AH33" s="365"/>
      <c r="AI33" s="364">
        <v>100</v>
      </c>
      <c r="AJ33" s="365"/>
      <c r="AK33" s="365"/>
      <c r="AL33" s="365"/>
      <c r="AM33" s="364">
        <v>100</v>
      </c>
      <c r="AN33" s="365"/>
      <c r="AO33" s="365"/>
      <c r="AP33" s="365"/>
      <c r="AQ33" s="111" t="s">
        <v>629</v>
      </c>
      <c r="AR33" s="112"/>
      <c r="AS33" s="112"/>
      <c r="AT33" s="113"/>
      <c r="AU33" s="365">
        <v>120</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100</v>
      </c>
      <c r="AF34" s="365"/>
      <c r="AG34" s="365"/>
      <c r="AH34" s="365"/>
      <c r="AI34" s="364">
        <v>100</v>
      </c>
      <c r="AJ34" s="365"/>
      <c r="AK34" s="365"/>
      <c r="AL34" s="365"/>
      <c r="AM34" s="364">
        <v>100</v>
      </c>
      <c r="AN34" s="365"/>
      <c r="AO34" s="365"/>
      <c r="AP34" s="365"/>
      <c r="AQ34" s="111" t="s">
        <v>629</v>
      </c>
      <c r="AR34" s="112"/>
      <c r="AS34" s="112"/>
      <c r="AT34" s="113"/>
      <c r="AU34" s="365" t="s">
        <v>629</v>
      </c>
      <c r="AV34" s="365"/>
      <c r="AW34" s="365"/>
      <c r="AX34" s="367"/>
    </row>
    <row r="35" spans="1:50" ht="23.25" customHeight="1" x14ac:dyDescent="0.15">
      <c r="A35" s="897" t="s">
        <v>504</v>
      </c>
      <c r="B35" s="898"/>
      <c r="C35" s="898"/>
      <c r="D35" s="898"/>
      <c r="E35" s="898"/>
      <c r="F35" s="899"/>
      <c r="G35" s="903" t="s">
        <v>580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t="s">
        <v>581</v>
      </c>
      <c r="Q39" s="161"/>
      <c r="R39" s="161"/>
      <c r="S39" s="161"/>
      <c r="T39" s="161"/>
      <c r="U39" s="161"/>
      <c r="V39" s="161"/>
      <c r="W39" s="161"/>
      <c r="X39" s="231"/>
      <c r="Y39" s="338" t="s">
        <v>12</v>
      </c>
      <c r="Z39" s="549"/>
      <c r="AA39" s="550"/>
      <c r="AB39" s="551" t="s">
        <v>582</v>
      </c>
      <c r="AC39" s="551"/>
      <c r="AD39" s="551"/>
      <c r="AE39" s="364">
        <v>391</v>
      </c>
      <c r="AF39" s="365"/>
      <c r="AG39" s="365"/>
      <c r="AH39" s="365"/>
      <c r="AI39" s="364">
        <v>453</v>
      </c>
      <c r="AJ39" s="365"/>
      <c r="AK39" s="365"/>
      <c r="AL39" s="365"/>
      <c r="AM39" s="364">
        <v>390</v>
      </c>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582</v>
      </c>
      <c r="AC40" s="522"/>
      <c r="AD40" s="522"/>
      <c r="AE40" s="364">
        <v>200</v>
      </c>
      <c r="AF40" s="365"/>
      <c r="AG40" s="365"/>
      <c r="AH40" s="365"/>
      <c r="AI40" s="364">
        <v>200</v>
      </c>
      <c r="AJ40" s="365"/>
      <c r="AK40" s="365"/>
      <c r="AL40" s="365"/>
      <c r="AM40" s="364">
        <v>200</v>
      </c>
      <c r="AN40" s="365"/>
      <c r="AO40" s="365"/>
      <c r="AP40" s="365"/>
      <c r="AQ40" s="111"/>
      <c r="AR40" s="112"/>
      <c r="AS40" s="112"/>
      <c r="AT40" s="113"/>
      <c r="AU40" s="365">
        <v>200</v>
      </c>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100</v>
      </c>
      <c r="AF41" s="365"/>
      <c r="AG41" s="365"/>
      <c r="AH41" s="365"/>
      <c r="AI41" s="364">
        <v>100</v>
      </c>
      <c r="AJ41" s="365"/>
      <c r="AK41" s="365"/>
      <c r="AL41" s="365"/>
      <c r="AM41" s="364">
        <v>100</v>
      </c>
      <c r="AN41" s="365"/>
      <c r="AO41" s="365"/>
      <c r="AP41" s="365"/>
      <c r="AQ41" s="111"/>
      <c r="AR41" s="112"/>
      <c r="AS41" s="112"/>
      <c r="AT41" s="113"/>
      <c r="AU41" s="365"/>
      <c r="AV41" s="365"/>
      <c r="AW41" s="365"/>
      <c r="AX41" s="367"/>
    </row>
    <row r="42" spans="1:50" ht="23.25" hidden="1" customHeight="1" x14ac:dyDescent="0.15">
      <c r="A42" s="897" t="s">
        <v>504</v>
      </c>
      <c r="B42" s="898"/>
      <c r="C42" s="898"/>
      <c r="D42" s="898"/>
      <c r="E42" s="898"/>
      <c r="F42" s="899"/>
      <c r="G42" s="903" t="s">
        <v>583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467</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470</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477</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472</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507</v>
      </c>
      <c r="B78" s="912"/>
      <c r="C78" s="912"/>
      <c r="D78" s="912"/>
      <c r="E78" s="909" t="s">
        <v>449</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466</v>
      </c>
      <c r="AP79" s="149"/>
      <c r="AQ79" s="149"/>
      <c r="AR79" s="81" t="s">
        <v>464</v>
      </c>
      <c r="AS79" s="148"/>
      <c r="AT79" s="149"/>
      <c r="AU79" s="149"/>
      <c r="AV79" s="149"/>
      <c r="AW79" s="149"/>
      <c r="AX79" s="150"/>
    </row>
    <row r="80" spans="1:50" ht="18.75" hidden="1" customHeight="1" x14ac:dyDescent="0.15">
      <c r="A80" s="519" t="s">
        <v>266</v>
      </c>
      <c r="B80" s="846" t="s">
        <v>463</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627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585</v>
      </c>
      <c r="AC101" s="551"/>
      <c r="AD101" s="551"/>
      <c r="AE101" s="364">
        <v>391</v>
      </c>
      <c r="AF101" s="365"/>
      <c r="AG101" s="365"/>
      <c r="AH101" s="366"/>
      <c r="AI101" s="364">
        <v>453</v>
      </c>
      <c r="AJ101" s="365"/>
      <c r="AK101" s="365"/>
      <c r="AL101" s="366"/>
      <c r="AM101" s="364">
        <v>396</v>
      </c>
      <c r="AN101" s="365"/>
      <c r="AO101" s="365"/>
      <c r="AP101" s="366"/>
      <c r="AQ101" s="364" t="s">
        <v>629</v>
      </c>
      <c r="AR101" s="365"/>
      <c r="AS101" s="365"/>
      <c r="AT101" s="366"/>
      <c r="AU101" s="364" t="s">
        <v>629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585</v>
      </c>
      <c r="AC102" s="551"/>
      <c r="AD102" s="551"/>
      <c r="AE102" s="358">
        <v>200</v>
      </c>
      <c r="AF102" s="358"/>
      <c r="AG102" s="358"/>
      <c r="AH102" s="358"/>
      <c r="AI102" s="358">
        <v>200</v>
      </c>
      <c r="AJ102" s="358"/>
      <c r="AK102" s="358"/>
      <c r="AL102" s="358"/>
      <c r="AM102" s="358">
        <v>200</v>
      </c>
      <c r="AN102" s="358"/>
      <c r="AO102" s="358"/>
      <c r="AP102" s="358"/>
      <c r="AQ102" s="814">
        <v>200</v>
      </c>
      <c r="AR102" s="815"/>
      <c r="AS102" s="815"/>
      <c r="AT102" s="816"/>
      <c r="AU102" s="814" t="s">
        <v>629</v>
      </c>
      <c r="AV102" s="815"/>
      <c r="AW102" s="815"/>
      <c r="AX102" s="816"/>
    </row>
    <row r="103" spans="1:60" ht="31.5" hidden="1" customHeight="1" x14ac:dyDescent="0.15">
      <c r="A103" s="488" t="s">
        <v>473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584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586</v>
      </c>
      <c r="AC116" s="301"/>
      <c r="AD116" s="302"/>
      <c r="AE116" s="358">
        <v>0.9</v>
      </c>
      <c r="AF116" s="358"/>
      <c r="AG116" s="358"/>
      <c r="AH116" s="358"/>
      <c r="AI116" s="358">
        <v>1.2</v>
      </c>
      <c r="AJ116" s="358"/>
      <c r="AK116" s="358"/>
      <c r="AL116" s="358"/>
      <c r="AM116" s="358">
        <v>1.3</v>
      </c>
      <c r="AN116" s="358"/>
      <c r="AO116" s="358"/>
      <c r="AP116" s="358"/>
      <c r="AQ116" s="364">
        <v>1.2</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587</v>
      </c>
      <c r="AC117" s="342"/>
      <c r="AD117" s="343"/>
      <c r="AE117" s="306" t="s">
        <v>588</v>
      </c>
      <c r="AF117" s="306"/>
      <c r="AG117" s="306"/>
      <c r="AH117" s="306"/>
      <c r="AI117" s="306" t="s">
        <v>589</v>
      </c>
      <c r="AJ117" s="306"/>
      <c r="AK117" s="306"/>
      <c r="AL117" s="306"/>
      <c r="AM117" s="306" t="s">
        <v>622</v>
      </c>
      <c r="AN117" s="306"/>
      <c r="AO117" s="306"/>
      <c r="AP117" s="306"/>
      <c r="AQ117" s="306" t="s">
        <v>623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customHeight="1" x14ac:dyDescent="0.15">
      <c r="A180" s="994"/>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593</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593</v>
      </c>
      <c r="AE703" s="155"/>
      <c r="AF703" s="155"/>
      <c r="AG703" s="664" t="s">
        <v>596</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593</v>
      </c>
      <c r="AE704" s="586"/>
      <c r="AF704" s="586"/>
      <c r="AG704" s="428" t="s">
        <v>596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593</v>
      </c>
      <c r="AE705" s="733"/>
      <c r="AF705" s="733"/>
      <c r="AG705" s="160" t="s">
        <v>597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6" t="s">
        <v>598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593</v>
      </c>
      <c r="AE709" s="155"/>
      <c r="AF709" s="155"/>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595</v>
      </c>
      <c r="AE710" s="155"/>
      <c r="AF710" s="155"/>
      <c r="AG710" s="664" t="s">
        <v>598</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593</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468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t="s">
        <v>601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4" t="s">
        <v>598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593</v>
      </c>
      <c r="AE714" s="592"/>
      <c r="AF714" s="593"/>
      <c r="AG714" s="689" t="s">
        <v>600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593</v>
      </c>
      <c r="AE715" s="668"/>
      <c r="AF715" s="777"/>
      <c r="AG715" s="526" t="s">
        <v>602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595</v>
      </c>
      <c r="AE716" s="759"/>
      <c r="AF716" s="759"/>
      <c r="AG716" s="664" t="s">
        <v>598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593</v>
      </c>
      <c r="AE717" s="155"/>
      <c r="AF717" s="155"/>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593</v>
      </c>
      <c r="AE718" s="155"/>
      <c r="AF718" s="155"/>
      <c r="AG718" s="163" t="s">
        <v>604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595</v>
      </c>
      <c r="AE719" s="668"/>
      <c r="AF719" s="668"/>
      <c r="AG719" s="160" t="s">
        <v>598</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461</v>
      </c>
      <c r="D720" s="933"/>
      <c r="E720" s="933"/>
      <c r="F720" s="936"/>
      <c r="G720" s="932" t="s">
        <v>462</v>
      </c>
      <c r="H720" s="933"/>
      <c r="I720" s="933"/>
      <c r="J720" s="933"/>
      <c r="K720" s="933"/>
      <c r="L720" s="933"/>
      <c r="M720" s="933"/>
      <c r="N720" s="932" t="s">
        <v>465</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630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606</v>
      </c>
      <c r="B733" s="750"/>
      <c r="C733" s="750"/>
      <c r="D733" s="750"/>
      <c r="E733" s="751"/>
      <c r="F733" s="766" t="s">
        <v>633</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t="s">
        <v>628</v>
      </c>
      <c r="F737" s="122"/>
      <c r="G737" s="122"/>
      <c r="H737" s="122"/>
      <c r="I737" s="122"/>
      <c r="J737" s="122"/>
      <c r="K737" s="122"/>
      <c r="L737" s="122"/>
      <c r="M737" s="122"/>
      <c r="N737" s="101" t="s">
        <v>541</v>
      </c>
      <c r="O737" s="101"/>
      <c r="P737" s="101"/>
      <c r="Q737" s="101"/>
      <c r="R737" s="122" t="s">
        <v>626</v>
      </c>
      <c r="S737" s="122"/>
      <c r="T737" s="122"/>
      <c r="U737" s="122"/>
      <c r="V737" s="122"/>
      <c r="W737" s="122"/>
      <c r="X737" s="122"/>
      <c r="Y737" s="122"/>
      <c r="Z737" s="122"/>
      <c r="AA737" s="101" t="s">
        <v>540</v>
      </c>
      <c r="AB737" s="101"/>
      <c r="AC737" s="101"/>
      <c r="AD737" s="101"/>
      <c r="AE737" s="122" t="s">
        <v>607</v>
      </c>
      <c r="AF737" s="122"/>
      <c r="AG737" s="122"/>
      <c r="AH737" s="122"/>
      <c r="AI737" s="122"/>
      <c r="AJ737" s="122"/>
      <c r="AK737" s="122"/>
      <c r="AL737" s="122"/>
      <c r="AM737" s="122"/>
      <c r="AN737" s="101" t="s">
        <v>539</v>
      </c>
      <c r="AO737" s="101"/>
      <c r="AP737" s="101"/>
      <c r="AQ737" s="101"/>
      <c r="AR737" s="102" t="s">
        <v>608</v>
      </c>
      <c r="AS737" s="103"/>
      <c r="AT737" s="103"/>
      <c r="AU737" s="103"/>
      <c r="AV737" s="103"/>
      <c r="AW737" s="103"/>
      <c r="AX737" s="104"/>
      <c r="AY737" s="89"/>
      <c r="AZ737" s="89"/>
    </row>
    <row r="738" spans="1:52" ht="24.75" customHeight="1" x14ac:dyDescent="0.15">
      <c r="A738" s="123" t="s">
        <v>538</v>
      </c>
      <c r="B738" s="124"/>
      <c r="C738" s="124"/>
      <c r="D738" s="125"/>
      <c r="E738" s="122" t="s">
        <v>609</v>
      </c>
      <c r="F738" s="122"/>
      <c r="G738" s="122"/>
      <c r="H738" s="122"/>
      <c r="I738" s="122"/>
      <c r="J738" s="122"/>
      <c r="K738" s="122"/>
      <c r="L738" s="122"/>
      <c r="M738" s="122"/>
      <c r="N738" s="101" t="s">
        <v>537</v>
      </c>
      <c r="O738" s="101"/>
      <c r="P738" s="101"/>
      <c r="Q738" s="101"/>
      <c r="R738" s="122" t="s">
        <v>610</v>
      </c>
      <c r="S738" s="122"/>
      <c r="T738" s="122"/>
      <c r="U738" s="122"/>
      <c r="V738" s="122"/>
      <c r="W738" s="122"/>
      <c r="X738" s="122"/>
      <c r="Y738" s="122"/>
      <c r="Z738" s="122"/>
      <c r="AA738" s="101" t="s">
        <v>536</v>
      </c>
      <c r="AB738" s="101"/>
      <c r="AC738" s="101"/>
      <c r="AD738" s="101"/>
      <c r="AE738" s="122" t="s">
        <v>611</v>
      </c>
      <c r="AF738" s="122"/>
      <c r="AG738" s="122"/>
      <c r="AH738" s="122"/>
      <c r="AI738" s="122"/>
      <c r="AJ738" s="122"/>
      <c r="AK738" s="122"/>
      <c r="AL738" s="122"/>
      <c r="AM738" s="122"/>
      <c r="AN738" s="101" t="s">
        <v>532</v>
      </c>
      <c r="AO738" s="101"/>
      <c r="AP738" s="101"/>
      <c r="AQ738" s="101"/>
      <c r="AR738" s="102" t="s">
        <v>612</v>
      </c>
      <c r="AS738" s="103"/>
      <c r="AT738" s="103"/>
      <c r="AU738" s="103"/>
      <c r="AV738" s="103"/>
      <c r="AW738" s="103"/>
      <c r="AX738" s="104"/>
    </row>
    <row r="739" spans="1:52" ht="24.75" customHeight="1" thickBot="1" x14ac:dyDescent="0.2">
      <c r="A739" s="126" t="s">
        <v>528</v>
      </c>
      <c r="B739" s="127"/>
      <c r="C739" s="127"/>
      <c r="D739" s="128"/>
      <c r="E739" s="129" t="s">
        <v>613</v>
      </c>
      <c r="F739" s="117"/>
      <c r="G739" s="117"/>
      <c r="H739" s="93" t="str">
        <f>IF(E739="", "", "(")</f>
        <v>(</v>
      </c>
      <c r="I739" s="117"/>
      <c r="J739" s="117"/>
      <c r="K739" s="93" t="str">
        <f>IF(OR(I739="　", I739=""), "", "-")</f>
        <v/>
      </c>
      <c r="L739" s="118">
        <v>322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60" t="s">
        <v>510</v>
      </c>
      <c r="B779" s="761"/>
      <c r="C779" s="761"/>
      <c r="D779" s="761"/>
      <c r="E779" s="761"/>
      <c r="F779" s="762"/>
      <c r="G779" s="439" t="s">
        <v>484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hidden="1"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hidden="1"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hidden="1" customHeight="1" thickBot="1" x14ac:dyDescent="0.2">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customHeight="1" x14ac:dyDescent="0.15">
      <c r="A805" s="556"/>
      <c r="B805" s="763"/>
      <c r="C805" s="763"/>
      <c r="D805" s="763"/>
      <c r="E805" s="763"/>
      <c r="F805" s="764"/>
      <c r="G805" s="439" t="s">
        <v>620</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614</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6"/>
      <c r="B807" s="763"/>
      <c r="C807" s="763"/>
      <c r="D807" s="763"/>
      <c r="E807" s="763"/>
      <c r="F807" s="764"/>
      <c r="G807" s="449" t="s">
        <v>619</v>
      </c>
      <c r="H807" s="450"/>
      <c r="I807" s="450"/>
      <c r="J807" s="450"/>
      <c r="K807" s="451"/>
      <c r="L807" s="452" t="s">
        <v>621</v>
      </c>
      <c r="M807" s="453"/>
      <c r="N807" s="453"/>
      <c r="O807" s="453"/>
      <c r="P807" s="453"/>
      <c r="Q807" s="453"/>
      <c r="R807" s="453"/>
      <c r="S807" s="453"/>
      <c r="T807" s="453"/>
      <c r="U807" s="453"/>
      <c r="V807" s="453"/>
      <c r="W807" s="453"/>
      <c r="X807" s="454"/>
      <c r="Y807" s="455">
        <v>16</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16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466</v>
      </c>
      <c r="AM831" s="956"/>
      <c r="AN831" s="956"/>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615</v>
      </c>
      <c r="D837" s="418"/>
      <c r="E837" s="418"/>
      <c r="F837" s="418"/>
      <c r="G837" s="418"/>
      <c r="H837" s="418"/>
      <c r="I837" s="418"/>
      <c r="J837" s="419">
        <v>2010001025159</v>
      </c>
      <c r="K837" s="420"/>
      <c r="L837" s="420"/>
      <c r="M837" s="420"/>
      <c r="N837" s="420"/>
      <c r="O837" s="420"/>
      <c r="P837" s="425" t="s">
        <v>617</v>
      </c>
      <c r="Q837" s="317"/>
      <c r="R837" s="317"/>
      <c r="S837" s="317"/>
      <c r="T837" s="317"/>
      <c r="U837" s="317"/>
      <c r="V837" s="317"/>
      <c r="W837" s="317"/>
      <c r="X837" s="317"/>
      <c r="Y837" s="318">
        <v>8</v>
      </c>
      <c r="Z837" s="319"/>
      <c r="AA837" s="319"/>
      <c r="AB837" s="320"/>
      <c r="AC837" s="328" t="s">
        <v>496</v>
      </c>
      <c r="AD837" s="423"/>
      <c r="AE837" s="423"/>
      <c r="AF837" s="423"/>
      <c r="AG837" s="423"/>
      <c r="AH837" s="421">
        <v>1</v>
      </c>
      <c r="AI837" s="422"/>
      <c r="AJ837" s="422"/>
      <c r="AK837" s="422"/>
      <c r="AL837" s="325">
        <v>88</v>
      </c>
      <c r="AM837" s="326"/>
      <c r="AN837" s="326"/>
      <c r="AO837" s="327"/>
      <c r="AP837" s="321"/>
      <c r="AQ837" s="321"/>
      <c r="AR837" s="321"/>
      <c r="AS837" s="321"/>
      <c r="AT837" s="321"/>
      <c r="AU837" s="321"/>
      <c r="AV837" s="321"/>
      <c r="AW837" s="321"/>
      <c r="AX837" s="321"/>
    </row>
    <row r="838" spans="1:50" ht="30" customHeight="1" x14ac:dyDescent="0.15">
      <c r="A838" s="404">
        <v>2</v>
      </c>
      <c r="B838" s="404">
        <v>1</v>
      </c>
      <c r="C838" s="424" t="s">
        <v>615</v>
      </c>
      <c r="D838" s="418"/>
      <c r="E838" s="418"/>
      <c r="F838" s="418"/>
      <c r="G838" s="418"/>
      <c r="H838" s="418"/>
      <c r="I838" s="418"/>
      <c r="J838" s="419">
        <v>2010001025159</v>
      </c>
      <c r="K838" s="420"/>
      <c r="L838" s="420"/>
      <c r="M838" s="420"/>
      <c r="N838" s="420"/>
      <c r="O838" s="420"/>
      <c r="P838" s="425" t="s">
        <v>616</v>
      </c>
      <c r="Q838" s="317"/>
      <c r="R838" s="317"/>
      <c r="S838" s="317"/>
      <c r="T838" s="317"/>
      <c r="U838" s="317"/>
      <c r="V838" s="317"/>
      <c r="W838" s="317"/>
      <c r="X838" s="317"/>
      <c r="Y838" s="318">
        <v>7</v>
      </c>
      <c r="Z838" s="319"/>
      <c r="AA838" s="319"/>
      <c r="AB838" s="320"/>
      <c r="AC838" s="328" t="s">
        <v>496</v>
      </c>
      <c r="AD838" s="328"/>
      <c r="AE838" s="328"/>
      <c r="AF838" s="328"/>
      <c r="AG838" s="328"/>
      <c r="AH838" s="421">
        <v>2</v>
      </c>
      <c r="AI838" s="422"/>
      <c r="AJ838" s="422"/>
      <c r="AK838" s="422"/>
      <c r="AL838" s="325">
        <v>67</v>
      </c>
      <c r="AM838" s="326"/>
      <c r="AN838" s="326"/>
      <c r="AO838" s="327"/>
      <c r="AP838" s="321"/>
      <c r="AQ838" s="321"/>
      <c r="AR838" s="321"/>
      <c r="AS838" s="321"/>
      <c r="AT838" s="321"/>
      <c r="AU838" s="321"/>
      <c r="AV838" s="321"/>
      <c r="AW838" s="321"/>
      <c r="AX838" s="321"/>
    </row>
    <row r="839" spans="1:50" ht="30" customHeight="1" x14ac:dyDescent="0.15">
      <c r="A839" s="404">
        <v>3</v>
      </c>
      <c r="B839" s="404">
        <v>1</v>
      </c>
      <c r="C839" s="424" t="s">
        <v>615</v>
      </c>
      <c r="D839" s="418"/>
      <c r="E839" s="418"/>
      <c r="F839" s="418"/>
      <c r="G839" s="418"/>
      <c r="H839" s="418"/>
      <c r="I839" s="418"/>
      <c r="J839" s="419">
        <v>2010001025159</v>
      </c>
      <c r="K839" s="420"/>
      <c r="L839" s="420"/>
      <c r="M839" s="420"/>
      <c r="N839" s="420"/>
      <c r="O839" s="420"/>
      <c r="P839" s="425" t="s">
        <v>618</v>
      </c>
      <c r="Q839" s="317"/>
      <c r="R839" s="317"/>
      <c r="S839" s="317"/>
      <c r="T839" s="317"/>
      <c r="U839" s="317"/>
      <c r="V839" s="317"/>
      <c r="W839" s="317"/>
      <c r="X839" s="317"/>
      <c r="Y839" s="318">
        <v>0.5</v>
      </c>
      <c r="Z839" s="319"/>
      <c r="AA839" s="319"/>
      <c r="AB839" s="320"/>
      <c r="AC839" s="328" t="s">
        <v>502</v>
      </c>
      <c r="AD839" s="328"/>
      <c r="AE839" s="328"/>
      <c r="AF839" s="328"/>
      <c r="AG839" s="328"/>
      <c r="AH839" s="323" t="s">
        <v>598</v>
      </c>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450</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451</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714"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
      </c>
      <c r="T5" s="13"/>
      <c r="W5" s="32" t="s">
        <v>447</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486</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21" sqref="AH21:AT2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2019-05-22T02:12:09Z</cp:lastPrinted>
  <dcterms:created xsi:type="dcterms:W3CDTF">2012-03-13T00:50:25Z</dcterms:created>
  <dcterms:modified xsi:type="dcterms:W3CDTF">2020-11-19T10:59:06Z</dcterms:modified>
</cp:coreProperties>
</file>