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令和2年度\作業依頼・調査モノ（統計関係は統計フォルダに保存）\【●】20201106_行政事業レビューシートの記載の確認等について\総務課分\02 提出\"/>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<sst xmlns="http://schemas.openxmlformats.org/spreadsheetml/2006/main" count="2898" uniqueCount="658">
  <si>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</si>
  <si>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</si>
  <si>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</si>
  <si>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</si>
  <si>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</si>
  <si>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</si>
  <si>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</si>
  <si>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</si>
  <si>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</si>
  <si>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</si>
  <si>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</si>
  <si>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</si>
  <si>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</si>
  <si>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</si>
  <si>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</si>
  <si>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</si>
  <si>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</si>
  <si>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</si>
  <si>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</si>
  <si>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</si>
  <si>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</si>
  <si>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</si>
  <si>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</si>
  <si>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</si>
  <si>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</si>
  <si>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</si>
  <si>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</si>
  <si>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</si>
  <si>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</si>
  <si>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</si>
  <si>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</si>
  <si>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</si>
  <si>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</si>
  <si>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</si>
  <si>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</si>
  <si>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</si>
  <si>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</si>
  <si>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</si>
  <si>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</si>
  <si>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</si>
  <si>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</si>
  <si>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</si>
  <si>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</si>
  <si>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</si>
  <si>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</si>
  <si>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</si>
  <si>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</si>
  <si>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</si>
  <si>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</si>
  <si>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</si>
  <si>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</si>
  <si>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</si>
  <si>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</si>
  <si>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</si>
  <si>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</si>
  <si>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</si>
  <si>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</si>
  <si>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</si>
  <si>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</si>
  <si>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</si>
  <si>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</si>
  <si>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</si>
  <si>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</si>
  <si>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</si>
  <si>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</si>
  <si>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</si>
  <si>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</si>
  <si>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</si>
  <si>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</si>
  <si>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</si>
  <si>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</si>
  <si>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</si>
  <si>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</si>
  <si>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</si>
  <si>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</si>
  <si>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</si>
  <si>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</si>
  <si>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</si>
  <si>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</si>
  <si>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</si>
  <si>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</si>
  <si>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</si>
  <si>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</si>
  <si>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</si>
  <si>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</si>
  <si>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</si>
  <si>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</si>
  <si>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</si>
  <si>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</si>
  <si>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</si>
  <si>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</si>
  <si>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</si>
  <si>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</si>
  <si>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</si>
  <si>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</si>
  <si>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</si>
  <si>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</si>
  <si>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</si>
  <si>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</si>
  <si>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</si>
  <si>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</si>
  <si>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</si>
  <si>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</si>
  <si>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</si>
  <si>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</si>
  <si>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</si>
  <si>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</si>
  <si>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</si>
  <si>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</si>
  <si>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</si>
  <si>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</si>
  <si>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</si>
  <si>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</si>
  <si>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</si>
  <si>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</si>
  <si>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</si>
  <si>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</si>
  <si>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</si>
  <si>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</si>
  <si>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</si>
  <si>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</si>
  <si>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</si>
  <si>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</si>
  <si>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</si>
  <si>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</si>
  <si>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</si>
  <si>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</si>
  <si>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</si>
  <si>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</si>
  <si>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</si>
  <si>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</si>
  <si>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</si>
  <si>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</si>
  <si>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</si>
  <si>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</si>
  <si>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</si>
  <si>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</si>
  <si>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</si>
  <si>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</si>
  <si>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</si>
  <si>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</si>
  <si>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</si>
  <si>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</si>
  <si>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</si>
  <si>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</si>
  <si>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</si>
  <si>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</si>
  <si>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</si>
  <si>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</si>
  <si>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</si>
  <si>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</si>
  <si>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</si>
  <si>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</si>
  <si>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</si>
  <si>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</si>
  <si>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</si>
  <si>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</si>
  <si>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</si>
  <si>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</si>
  <si>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</si>
  <si>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</si>
  <si>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</si>
  <si>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</si>
  <si>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</si>
  <si>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</si>
  <si>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</si>
  <si>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</si>
  <si>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</si>
  <si>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</si>
  <si>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</si>
  <si>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</si>
  <si>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</si>
  <si>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</si>
  <si>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</si>
  <si>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</si>
  <si>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</si>
  <si>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</si>
  <si>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</si>
  <si>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</si>
  <si>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</si>
  <si>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</si>
  <si>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</si>
  <si>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</si>
  <si>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</si>
  <si>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</si>
  <si>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</si>
  <si>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</si>
  <si>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</si>
  <si>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</si>
  <si>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</si>
  <si>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</si>
  <si>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</si>
  <si>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</si>
  <si>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</si>
  <si>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</si>
  <si>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</si>
  <si>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</si>
  <si>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</si>
  <si>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</si>
  <si>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</si>
  <si>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</si>
  <si>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</si>
  <si>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</si>
  <si>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</si>
  <si>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</si>
  <si>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</si>
  <si>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</si>
  <si>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</si>
  <si>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</si>
  <si>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</si>
  <si>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</si>
  <si>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</si>
  <si>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</si>
  <si>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</si>
  <si>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</si>
  <si>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</si>
  <si>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</si>
  <si>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</si>
  <si>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</si>
  <si>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</si>
  <si>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</si>
  <si>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</si>
  <si>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</si>
  <si>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</si>
  <si>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</si>
  <si>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</si>
  <si>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</si>
  <si>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</si>
  <si>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</si>
  <si>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</si>
  <si>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</si>
  <si>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</si>
  <si>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</si>
  <si>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</si>
  <si>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</si>
  <si>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</si>
  <si>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</si>
  <si>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</si>
  <si>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</si>
  <si>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</si>
  <si>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</si>
  <si>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</si>
  <si>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</si>
  <si>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</si>
  <si>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</si>
  <si>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</si>
  <si>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</si>
  <si>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</si>
  <si>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</si>
  <si>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</si>
  <si>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</si>
  <si>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</si>
  <si>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</si>
  <si>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</si>
  <si>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</si>
  <si>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</si>
  <si>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</si>
  <si>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</si>
  <si>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</si>
  <si>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</si>
  <si>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</si>
  <si>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</si>
  <si>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</si>
  <si>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</si>
  <si>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</si>
  <si>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</si>
  <si>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</si>
  <si>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</si>
  <si>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</si>
  <si>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</si>
  <si>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</si>
  <si>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</si>
  <si>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</si>
  <si>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</si>
  <si>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</si>
  <si>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</si>
  <si>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</si>
  <si>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</si>
  <si>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</si>
  <si>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</si>
  <si>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</si>
  <si>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</si>
  <si>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</si>
  <si>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</si>
  <si>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</si>
  <si>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</si>
  <si>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</si>
  <si>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</si>
  <si>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</si>
  <si>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</si>
  <si>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</si>
  <si>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</si>
  <si>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</si>
  <si>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</si>
  <si>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</si>
  <si>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</si>
  <si>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</si>
  <si>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</si>
  <si>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</si>
  <si>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</si>
  <si>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</si>
  <si>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</si>
  <si>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</si>
  <si>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</si>
  <si>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</si>
  <si>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</si>
  <si>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</si>
  <si>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</si>
  <si>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</si>
  <si>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</si>
  <si>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</si>
  <si>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</si>
  <si>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</si>
  <si>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</si>
  <si>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</si>
  <si>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</si>
  <si>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</si>
  <si>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</si>
  <si>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</si>
  <si>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</si>
  <si>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</si>
  <si>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</si>
  <si>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</si>
  <si>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</si>
  <si>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</si>
  <si>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</si>
  <si>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</si>
  <si>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</si>
  <si>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</si>
  <si>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</si>
  <si>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</si>
  <si>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</si>
  <si>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</si>
  <si>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</si>
  <si>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</si>
  <si>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</si>
  <si>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</si>
  <si>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</si>
  <si>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</si>
  <si>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</si>
  <si>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</si>
  <si>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</si>
  <si>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</si>
  <si>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</si>
  <si>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</si>
  <si>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</si>
  <si>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</si>
  <si>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</si>
  <si>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</si>
  <si>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</si>
  <si>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</si>
  <si>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</si>
  <si>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</si>
  <si>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</si>
  <si>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</si>
  <si>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</si>
  <si>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</si>
  <si>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</si>
  <si>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</si>
  <si>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</si>
  <si>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</si>
  <si>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</si>
  <si>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</si>
  <si>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</si>
  <si>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</si>
  <si>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</si>
  <si>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</si>
  <si>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</si>
  <si>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</si>
  <si>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</si>
  <si>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</si>
  <si>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</si>
  <si>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</si>
  <si>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</si>
  <si>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</si>
  <si>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</si>
  <si>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</si>
  <si>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</si>
  <si>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</si>
  <si>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</si>
  <si>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</si>
  <si>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</si>
  <si>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</si>
  <si>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</si>
  <si>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</si>
  <si>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</si>
  <si>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</si>
  <si>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</si>
  <si>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</si>
  <si>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</si>
  <si>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</si>
  <si>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</si>
  <si>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</si>
  <si>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</si>
  <si>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</si>
  <si>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</si>
  <si>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</si>
  <si>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</si>
  <si>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</si>
  <si>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</si>
  <si>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</si>
  <si>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</si>
  <si>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</si>
  <si>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</si>
  <si>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</si>
  <si>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</si>
  <si>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</si>
  <si>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</si>
  <si>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</si>
  <si>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</si>
  <si>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</si>
  <si>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</si>
  <si>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</si>
  <si>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</si>
  <si>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</si>
  <si>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</si>
  <si>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</si>
  <si>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</si>
  <si>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</si>
  <si>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</si>
  <si>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</si>
  <si>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</si>
  <si>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</si>
  <si>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</si>
  <si>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</si>
  <si>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</si>
  <si>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</si>
  <si>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</si>
  <si>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</si>
  <si>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</si>
  <si>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</si>
  <si>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</si>
  <si>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</si>
  <si>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</si>
  <si>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</si>
  <si>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</si>
  <si>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</si>
  <si>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</si>
  <si>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</si>
  <si>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</si>
  <si>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</si>
  <si>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</si>
  <si>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</si>
  <si>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</si>
  <si>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</si>
  <si>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</si>
  <si>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</si>
  <si>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</si>
  <si>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</si>
  <si>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</si>
  <si>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</si>
  <si>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</si>
  <si>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</si>
  <si>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</si>
  <si>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</si>
  <si>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</si>
  <si>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</si>
  <si>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</si>
  <si>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</si>
  <si>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</si>
  <si>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</si>
  <si>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</si>
  <si>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</si>
  <si>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</si>
  <si>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</si>
  <si>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</si>
  <si>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</si>
  <si>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</si>
  <si>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</si>
  <si>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</si>
  <si>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</si>
  <si>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</si>
  <si>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</si>
  <si>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</si>
  <si>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</si>
  <si>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</si>
  <si>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</si>
  <si>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</si>
  <si>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</si>
  <si>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</si>
  <si>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</si>
  <si>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</si>
  <si>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</si>
  <si>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</si>
  <si>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</si>
  <si>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</si>
  <si>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</si>
  <si>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</si>
  <si>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</si>
  <si>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</si>
  <si>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</si>
  <si>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</si>
  <si>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</si>
  <si>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</si>
  <si>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</si>
  <si>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</si>
  <si>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</si>
  <si>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</si>
  <si>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</si>
  <si>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</si>
  <si>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</si>
  <si>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</si>
  <si>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</si>
  <si>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</si>
  <si>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</si>
  <si>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</si>
  <si>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</si>
  <si>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</si>
  <si>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</si>
  <si>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</si>
  <si>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</si>
  <si>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</si>
  <si>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</si>
  <si>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</si>
  <si>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</si>
  <si>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</si>
  <si>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</si>
  <si>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</si>
  <si>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</si>
  <si>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</si>
  <si>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</si>
  <si>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</si>
  <si>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</si>
  <si>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</si>
  <si>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</si>
  <si>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</si>
  <si>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</si>
  <si>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</si>
  <si>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</si>
  <si>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</si>
  <si>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</si>
  <si>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</si>
  <si>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</si>
  <si>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</si>
  <si>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</si>
  <si>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</si>
  <si>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</si>
  <si>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</si>
  <si>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</si>
  <si>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</si>
  <si>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</si>
  <si>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</si>
  <si>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</si>
  <si>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</si>
  <si>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</si>
  <si>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</si>
  <si>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</si>
  <si>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</si>
  <si>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</si>
  <si>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</si>
  <si>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</si>
  <si>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</si>
  <si>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</si>
  <si>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</si>
  <si>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</si>
  <si>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</si>
  <si>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</si>
  <si>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</si>
  <si>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</si>
  <si>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</si>
  <si>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</si>
  <si>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</si>
  <si>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</si>
  <si>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</si>
  <si>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</si>
  <si>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</si>
  <si>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</si>
  <si>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</si>
  <si>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</si>
  <si>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マンション管理適正化・再生推進事業</t>
    <rPh sb="5" eb="7">
      <t>カンリ</t>
    </rPh>
    <rPh sb="7" eb="10">
      <t>テキセイカ</t>
    </rPh>
    <rPh sb="11" eb="13">
      <t>サイセイ</t>
    </rPh>
    <rPh sb="13" eb="15">
      <t>スイシン</t>
    </rPh>
    <rPh sb="15" eb="17">
      <t>ジギョウ</t>
    </rPh>
    <phoneticPr fontId="6"/>
  </si>
  <si>
    <t>平成２５年度</t>
    <rPh sb="0" eb="2">
      <t>ヘイセイ</t>
    </rPh>
    <rPh sb="4" eb="5">
      <t>ネン</t>
    </rPh>
    <rPh sb="5" eb="6">
      <t>ド</t>
    </rPh>
    <phoneticPr fontId="6"/>
  </si>
  <si>
    <t>住宅局</t>
    <rPh sb="0" eb="3">
      <t>ジュウタクキョク</t>
    </rPh>
    <phoneticPr fontId="6"/>
  </si>
  <si>
    <t>市街地建築課マンション政策室</t>
    <rPh sb="0" eb="3">
      <t>シガイチ</t>
    </rPh>
    <rPh sb="3" eb="5">
      <t>ケンチク</t>
    </rPh>
    <rPh sb="5" eb="6">
      <t>カ</t>
    </rPh>
    <rPh sb="11" eb="14">
      <t>セイサクシツ</t>
    </rPh>
    <phoneticPr fontId="6"/>
  </si>
  <si>
    <t>○</t>
  </si>
  <si>
    <t>住宅市場整備推進等事業費補助金交付要綱</t>
    <phoneticPr fontId="6"/>
  </si>
  <si>
    <t>マンションにおける課題の解決に向けた合意形成等の成功事例の蓄積を通じ、今後増大することが予想されている老朽化したマンションの管理適正化・再生推進に向けた環境整備を図る。</t>
    <phoneticPr fontId="6"/>
  </si>
  <si>
    <t>（項）住宅市場整備推進費</t>
    <rPh sb="1" eb="2">
      <t>コウ</t>
    </rPh>
    <rPh sb="3" eb="5">
      <t>ジュウタク</t>
    </rPh>
    <rPh sb="5" eb="7">
      <t>シジョウ</t>
    </rPh>
    <rPh sb="7" eb="9">
      <t>セイビ</t>
    </rPh>
    <rPh sb="9" eb="12">
      <t>スイシンヒ</t>
    </rPh>
    <phoneticPr fontId="6"/>
  </si>
  <si>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6"/>
  </si>
  <si>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6"/>
  </si>
  <si>
    <t>平成32年度までに、25年以上の長期修繕計画に基づく修繕積立金額を設定している管理組合の割合を60％以上とする。</t>
    <rPh sb="0" eb="2">
      <t>ヘイセイ</t>
    </rPh>
    <rPh sb="4" eb="6">
      <t>ネンド</t>
    </rPh>
    <rPh sb="50" eb="52">
      <t>イジョウ</t>
    </rPh>
    <phoneticPr fontId="6"/>
  </si>
  <si>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6"/>
  </si>
  <si>
    <t>マンションの建替え等の件数(昭和50年からの累計)
【成果実績／平成32年目標値】</t>
    <rPh sb="6" eb="8">
      <t>タテカエ</t>
    </rPh>
    <rPh sb="9" eb="10">
      <t>トウ</t>
    </rPh>
    <rPh sb="11" eb="13">
      <t>ケンスウ</t>
    </rPh>
    <rPh sb="14" eb="16">
      <t>ショウワ</t>
    </rPh>
    <rPh sb="18" eb="19">
      <t>ネン</t>
    </rPh>
    <rPh sb="22" eb="24">
      <t>ルイケイ</t>
    </rPh>
    <rPh sb="27" eb="29">
      <t>セイカ</t>
    </rPh>
    <rPh sb="29" eb="31">
      <t>ジッセキ</t>
    </rPh>
    <rPh sb="32" eb="34">
      <t>ヘイセイ</t>
    </rPh>
    <rPh sb="36" eb="37">
      <t>ネン</t>
    </rPh>
    <rPh sb="37" eb="40">
      <t>モクヒョウチ</t>
    </rPh>
    <phoneticPr fontId="6"/>
  </si>
  <si>
    <t>「住生活基本計画（全国計画）（平成28年3月18日閣議決定）第2　目標5」</t>
    <phoneticPr fontId="6"/>
  </si>
  <si>
    <t>％</t>
    <phoneticPr fontId="6"/>
  </si>
  <si>
    <t>件数</t>
    <rPh sb="0" eb="1">
      <t>ケン</t>
    </rPh>
    <rPh sb="1" eb="2">
      <t>スウ</t>
    </rPh>
    <phoneticPr fontId="6"/>
  </si>
  <si>
    <t>-</t>
    <phoneticPr fontId="6"/>
  </si>
  <si>
    <t>交付団体数</t>
    <rPh sb="0" eb="2">
      <t>コウフ</t>
    </rPh>
    <rPh sb="2" eb="4">
      <t>ダンタイ</t>
    </rPh>
    <rPh sb="4" eb="5">
      <t>スウ</t>
    </rPh>
    <phoneticPr fontId="6"/>
  </si>
  <si>
    <t>1 少子・高齢化等に対応した住生活の安定の確保及び向上の促進</t>
    <phoneticPr fontId="6"/>
  </si>
  <si>
    <t>2 住宅の取得・賃貸・管理・修繕が円滑に行われる住宅市場を整備する</t>
    <phoneticPr fontId="6"/>
  </si>
  <si>
    <t>団体</t>
    <rPh sb="0" eb="2">
      <t>ダンタイ</t>
    </rPh>
    <phoneticPr fontId="6"/>
  </si>
  <si>
    <t>86/13</t>
  </si>
  <si>
    <t>92/13</t>
  </si>
  <si>
    <t>25年以上の長期修繕計画に基づく修繕積立金額を設定している管理組合の割合</t>
    <phoneticPr fontId="6"/>
  </si>
  <si>
    <t>マンションの建替え等の件数（昭和50年からの累計）</t>
    <phoneticPr fontId="6"/>
  </si>
  <si>
    <t>件数</t>
    <rPh sb="0" eb="2">
      <t>ケンスウ</t>
    </rPh>
    <phoneticPr fontId="6"/>
  </si>
  <si>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phoneticPr fontId="6"/>
  </si>
  <si>
    <t>無</t>
  </si>
  <si>
    <t>公募により補助事業者を採択しており、競争性が確保されている。</t>
    <phoneticPr fontId="6"/>
  </si>
  <si>
    <t>全国展開を前提とした有益な取組みに対し、必要経費の範囲内で交付しており、妥当である。</t>
  </si>
  <si>
    <t>公募申請書類の審査において、資金管理や事務の組織体制や費目・使途の妥当性について確認を行っており、妥当である。</t>
  </si>
  <si>
    <t>公募申請書類の審査において、資金管理や事務の組織体制、費目・使途の妥当性について確認を行っており、事業目的に即し真に必要なものに限定されている。</t>
  </si>
  <si>
    <t>各自治体において実施するよりも、国が統一的に実施する方が効率的である。</t>
  </si>
  <si>
    <t>採択された補助事業者と打合せを行い、事業の執行状況や活動実績の確認を行っており、見込みに合ったものである。</t>
  </si>
  <si>
    <t>‐</t>
  </si>
  <si>
    <t>A.(株)シティコンサルタンツ</t>
    <rPh sb="2" eb="5">
      <t>カブ</t>
    </rPh>
    <phoneticPr fontId="6"/>
  </si>
  <si>
    <t>B.（株）建設産業振興センター</t>
    <phoneticPr fontId="6"/>
  </si>
  <si>
    <t>（株）建設産業振興センター</t>
    <phoneticPr fontId="6"/>
  </si>
  <si>
    <t>老朽化マンションの建替え等の専門家による相談体制等の整備</t>
    <phoneticPr fontId="6"/>
  </si>
  <si>
    <t>（株）ぎょうせい</t>
    <phoneticPr fontId="6"/>
  </si>
  <si>
    <t>（公財）住宅リフォーム・紛争処理支援センター</t>
    <phoneticPr fontId="6"/>
  </si>
  <si>
    <t>マンションの新たな維持管理適正化・再生促進</t>
    <phoneticPr fontId="6"/>
  </si>
  <si>
    <t>補助金等交付</t>
  </si>
  <si>
    <t xml:space="preserve">大和ライフネクスト株式会社 </t>
    <rPh sb="0" eb="2">
      <t>ダイワ</t>
    </rPh>
    <rPh sb="9" eb="13">
      <t>カブシキガイシャ</t>
    </rPh>
    <phoneticPr fontId="1"/>
  </si>
  <si>
    <t>株式会社ＵＧ都市建築</t>
    <phoneticPr fontId="6"/>
  </si>
  <si>
    <t>（一社）日本マンション学会</t>
    <phoneticPr fontId="6"/>
  </si>
  <si>
    <t>－</t>
    <phoneticPr fontId="6"/>
  </si>
  <si>
    <t>マンションの新たな維持管理適正化・再生促進</t>
    <phoneticPr fontId="6"/>
  </si>
  <si>
    <t>三菱ＵＦＪリサーチ＆コンサルティング株式会社</t>
    <rPh sb="0" eb="2">
      <t>ミツビシ</t>
    </rPh>
    <rPh sb="18" eb="22">
      <t>カブシキガイシャ</t>
    </rPh>
    <phoneticPr fontId="1"/>
  </si>
  <si>
    <t>課題の解決に向けた成功事例の収集・分析等</t>
    <phoneticPr fontId="6"/>
  </si>
  <si>
    <t>NPO法人熊本県マンション管理組合連合会</t>
    <phoneticPr fontId="6"/>
  </si>
  <si>
    <t>株式会社ユーデーコンサルタンツ</t>
    <phoneticPr fontId="6"/>
  </si>
  <si>
    <t xml:space="preserve">一般社団法人日本マンション管理士会連合会 </t>
    <phoneticPr fontId="6"/>
  </si>
  <si>
    <t>（株）スタジオシンプトン一級建築士事務所</t>
    <phoneticPr fontId="6"/>
  </si>
  <si>
    <t>庁費</t>
    <rPh sb="0" eb="2">
      <t>チョウヒ</t>
    </rPh>
    <phoneticPr fontId="6"/>
  </si>
  <si>
    <t>庁費</t>
    <phoneticPr fontId="6"/>
  </si>
  <si>
    <t>研修会場賃借料、研修会場設営費、講師報酬等</t>
    <rPh sb="0" eb="2">
      <t>ケンシュウ</t>
    </rPh>
    <rPh sb="8" eb="10">
      <t>ケンシュウ</t>
    </rPh>
    <rPh sb="20" eb="21">
      <t>トウ</t>
    </rPh>
    <phoneticPr fontId="6"/>
  </si>
  <si>
    <t>人件費</t>
    <phoneticPr fontId="6"/>
  </si>
  <si>
    <t>事業運営・管理にかかる人件費</t>
    <rPh sb="0" eb="2">
      <t>ジギョウ</t>
    </rPh>
    <rPh sb="2" eb="4">
      <t>ウンエイ</t>
    </rPh>
    <rPh sb="11" eb="14">
      <t>ジンケンヒ</t>
    </rPh>
    <phoneticPr fontId="6"/>
  </si>
  <si>
    <t>旅費</t>
    <phoneticPr fontId="6"/>
  </si>
  <si>
    <t>講師・研修事務局にかかる旅費</t>
    <rPh sb="0" eb="2">
      <t>コウシ</t>
    </rPh>
    <rPh sb="3" eb="5">
      <t>ケンシュウ</t>
    </rPh>
    <rPh sb="5" eb="8">
      <t>ジムキョク</t>
    </rPh>
    <rPh sb="12" eb="14">
      <t>リョヒ</t>
    </rPh>
    <phoneticPr fontId="6"/>
  </si>
  <si>
    <t>団地型マンションの再生について、建替えや敷地売却に関する、管理組合の運営支援・事業計画策定・区分所有者の意向把握等に要する費用</t>
    <rPh sb="0" eb="2">
      <t>ダンチ</t>
    </rPh>
    <rPh sb="2" eb="3">
      <t>ガタ</t>
    </rPh>
    <rPh sb="16" eb="18">
      <t>タテカ</t>
    </rPh>
    <rPh sb="25" eb="26">
      <t>カン</t>
    </rPh>
    <rPh sb="29" eb="31">
      <t>カンリ</t>
    </rPh>
    <rPh sb="31" eb="33">
      <t>クミアイ</t>
    </rPh>
    <rPh sb="34" eb="36">
      <t>ウンエイ</t>
    </rPh>
    <rPh sb="36" eb="38">
      <t>シエン</t>
    </rPh>
    <rPh sb="39" eb="41">
      <t>ジギョウ</t>
    </rPh>
    <rPh sb="41" eb="43">
      <t>ケイカク</t>
    </rPh>
    <rPh sb="43" eb="45">
      <t>サクテイ</t>
    </rPh>
    <rPh sb="46" eb="48">
      <t>クブン</t>
    </rPh>
    <rPh sb="48" eb="51">
      <t>ショユウシャ</t>
    </rPh>
    <rPh sb="52" eb="54">
      <t>イコウ</t>
    </rPh>
    <rPh sb="54" eb="56">
      <t>ハアク</t>
    </rPh>
    <rPh sb="56" eb="57">
      <t>トウ</t>
    </rPh>
    <rPh sb="58" eb="59">
      <t>ヨウ</t>
    </rPh>
    <rPh sb="61" eb="63">
      <t>ヒヨウ</t>
    </rPh>
    <phoneticPr fontId="6"/>
  </si>
  <si>
    <t>株式会社 シティコンサルタンツ</t>
    <phoneticPr fontId="6"/>
  </si>
  <si>
    <t>新25-03</t>
    <phoneticPr fontId="6"/>
  </si>
  <si>
    <t>12</t>
    <phoneticPr fontId="6"/>
  </si>
  <si>
    <t>13</t>
    <phoneticPr fontId="6"/>
  </si>
  <si>
    <t>0010</t>
    <phoneticPr fontId="6"/>
  </si>
  <si>
    <t>国土交通省</t>
  </si>
  <si>
    <t>今後、高経年マンションが急激に増加することが見込まれる中で、マンション管理の適正化、団地型マンションの再生のモデル事業の実施、老朽化マンションの建替等の相談体制の整備等に資する本事業は、国民や社会のニーズを的確に反映している。</t>
    <rPh sb="42" eb="44">
      <t>ダンチ</t>
    </rPh>
    <rPh sb="44" eb="45">
      <t>ガタ</t>
    </rPh>
    <rPh sb="51" eb="53">
      <t>サイセイ</t>
    </rPh>
    <rPh sb="57" eb="59">
      <t>ジギョウ</t>
    </rPh>
    <rPh sb="60" eb="62">
      <t>ジッシ</t>
    </rPh>
    <phoneticPr fontId="6"/>
  </si>
  <si>
    <t>本事業により得られたマンションの新たな維持管理適正化・再生促進の成功事例については、全国に展開する必要があることから、各地方自治体や各民間団体で実施するよりも国により一括で示す方が効果的である。
また、建替え等については、市街地の再生に資するといった公益性があること及び地域によってノウハウの蓄積にばらつきがあることから、地方自治体、民間等に委ねることはできない。</t>
    <phoneticPr fontId="6"/>
  </si>
  <si>
    <t>マンションにおける課題解決のモデルを展開することにより管理組合や区分所有者の財産であるマンションの老朽化・耐震性不足による課題を解決することができることから有効な達成手段である。また、住生活基本計画等への位置づけがあることもあり、優先度の高い事業である。</t>
    <rPh sb="64" eb="66">
      <t>カイケツ</t>
    </rPh>
    <phoneticPr fontId="6"/>
  </si>
  <si>
    <t>これまでのトレンドを上回る意欲的な目標設定を踏まえ、目標の達成に向けて成果実績を積み重ねており、成果目標に見合ったものとなっている。</t>
    <rPh sb="35" eb="37">
      <t>セイカ</t>
    </rPh>
    <rPh sb="40" eb="41">
      <t>ツ</t>
    </rPh>
    <rPh sb="42" eb="43">
      <t>カサ</t>
    </rPh>
    <phoneticPr fontId="6"/>
  </si>
  <si>
    <t>25年以上の長期修繕計画に基づく修繕積立金額を設定している管理組合の割合（H25:46％）【1070/2324組合　H25マンション総合調査】</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rPh sb="55" eb="57">
      <t>クミアイ</t>
    </rPh>
    <rPh sb="66" eb="68">
      <t>ソウゴウ</t>
    </rPh>
    <rPh sb="68" eb="70">
      <t>チョウサ</t>
    </rPh>
    <phoneticPr fontId="6"/>
  </si>
  <si>
    <t>「住生活基本計画（全国計画）（平成28年3月18日閣議決定）第2　目標5」
（国土交通省「平成30年度マンション総合調査」）</t>
    <phoneticPr fontId="6"/>
  </si>
  <si>
    <t>マンション管理適正化・再生促進に当たっての課題解決に向けたマンション管理組合の活動を後押しする団体等の取組を支援
①マンションの新たな維持管理の適正化・再生促進
②地方公共団体等によるマンションの管理適正化対策
③老朽化マンションの建替え等の専門家による相談体制等の整備
補助率：定額補助（１事業主体あたり1,000万円／年（③については1,500万円／年））</t>
    <phoneticPr fontId="6"/>
  </si>
  <si>
    <t>成功事例で得られた知見を整理し、ホームページ等を通じて広く公表を図っている。</t>
    <phoneticPr fontId="6"/>
  </si>
  <si>
    <t>各事業は公募により、申請の段階でその事業の妥当性・コストなどを審査しており、適切な事業の採択・実施を行っている。本事業では、管理が適切に行われていないマンションに対して専門家を派遣し、管理適正化を行うための活動の支援やマンションの理事会運営を円滑に進めるためのIT技術の導入支援等、マンション管理の課題に対して、モデルとなるような先進的な事業への支援を行い、そこで得られた知見を全国のマンションで活用できるよう、内容を整理しホームページ等を通じて公表を行った。また、今後が増加が見込まれる老朽化マンション対策の取り組みとして、建替え等の専門家による相談体制等の整備に取り組む事業者に支援を実施した。</t>
    <rPh sb="56" eb="57">
      <t>ホン</t>
    </rPh>
    <rPh sb="57" eb="59">
      <t>ジギョウ</t>
    </rPh>
    <rPh sb="62" eb="64">
      <t>カンリ</t>
    </rPh>
    <rPh sb="65" eb="67">
      <t>テキセツ</t>
    </rPh>
    <rPh sb="68" eb="69">
      <t>オコナ</t>
    </rPh>
    <rPh sb="81" eb="82">
      <t>タイ</t>
    </rPh>
    <rPh sb="84" eb="87">
      <t>センモンカ</t>
    </rPh>
    <rPh sb="88" eb="90">
      <t>ハケン</t>
    </rPh>
    <rPh sb="92" eb="94">
      <t>カンリ</t>
    </rPh>
    <rPh sb="94" eb="96">
      <t>テキセイ</t>
    </rPh>
    <rPh sb="96" eb="97">
      <t>カ</t>
    </rPh>
    <rPh sb="98" eb="99">
      <t>オコナ</t>
    </rPh>
    <rPh sb="103" eb="105">
      <t>カツドウ</t>
    </rPh>
    <rPh sb="106" eb="108">
      <t>シエン</t>
    </rPh>
    <rPh sb="115" eb="118">
      <t>リジカイ</t>
    </rPh>
    <rPh sb="118" eb="120">
      <t>ウンエイ</t>
    </rPh>
    <rPh sb="121" eb="123">
      <t>エンカツ</t>
    </rPh>
    <rPh sb="124" eb="125">
      <t>スス</t>
    </rPh>
    <rPh sb="132" eb="134">
      <t>ギジュツ</t>
    </rPh>
    <rPh sb="135" eb="137">
      <t>ドウニュウ</t>
    </rPh>
    <rPh sb="137" eb="139">
      <t>シエン</t>
    </rPh>
    <rPh sb="139" eb="140">
      <t>ナド</t>
    </rPh>
    <rPh sb="236" eb="238">
      <t>ゾウカ</t>
    </rPh>
    <phoneticPr fontId="6"/>
  </si>
  <si>
    <t>令和元年度も引き続き、公募により補助事業者を採択を行う。また、前年度の所見において指摘されている適切な指標についての検討を行うため、過年度の事例について調査を行い、各事業者の活用の方法について収集することとし、マンションにおける課題の解決に向けた有益な取組みに対し、事業を効果的に実施し、その成果を活用できるよう努めて参りたい。</t>
    <rPh sb="0" eb="1">
      <t>レイ</t>
    </rPh>
    <rPh sb="1" eb="2">
      <t>ワ</t>
    </rPh>
    <rPh sb="2" eb="4">
      <t>ガンネン</t>
    </rPh>
    <rPh sb="31" eb="34">
      <t>ゼンネンド</t>
    </rPh>
    <rPh sb="35" eb="37">
      <t>ショケン</t>
    </rPh>
    <rPh sb="41" eb="43">
      <t>シテキ</t>
    </rPh>
    <rPh sb="48" eb="50">
      <t>テキセツ</t>
    </rPh>
    <rPh sb="51" eb="53">
      <t>シヒョウ</t>
    </rPh>
    <rPh sb="58" eb="60">
      <t>ケントウ</t>
    </rPh>
    <rPh sb="61" eb="62">
      <t>オコナ</t>
    </rPh>
    <phoneticPr fontId="6"/>
  </si>
  <si>
    <t>マンションの老朽化が社会問題となっていることを踏まえ、地方公共団体による老朽マンションの実態把握への支援等、事業内容全体を見直すべき。</t>
    <phoneticPr fontId="6"/>
  </si>
  <si>
    <t>室長　磯貝　敬智</t>
    <rPh sb="0" eb="2">
      <t>シツチョウ</t>
    </rPh>
    <rPh sb="3" eb="5">
      <t>イソガイ</t>
    </rPh>
    <rPh sb="6" eb="7">
      <t>ケイ</t>
    </rPh>
    <rPh sb="7" eb="8">
      <t>チ</t>
    </rPh>
    <phoneticPr fontId="6"/>
  </si>
  <si>
    <t>-</t>
    <phoneticPr fontId="6"/>
  </si>
  <si>
    <t>執行等改善</t>
  </si>
  <si>
    <t>80/12</t>
    <phoneticPr fontId="6"/>
  </si>
  <si>
    <t>X/Y</t>
    <phoneticPr fontId="6"/>
  </si>
  <si>
    <t>百万円/件</t>
    <rPh sb="0" eb="3">
      <t>ヒャクマンエン</t>
    </rPh>
    <rPh sb="4" eb="5">
      <t>ケン</t>
    </rPh>
    <phoneticPr fontId="6"/>
  </si>
  <si>
    <t>Ｘ：実績額（百万円）／Ｙ：交付団体数（団体）　　　　</t>
    <phoneticPr fontId="6"/>
  </si>
  <si>
    <t>122/16</t>
    <phoneticPr fontId="6"/>
  </si>
  <si>
    <t>・地方公共団体等が実施するマンション再生促進への取組みに対する支援拡充のほか、制度変更に伴い必要となる周知等の事業を実施するため</t>
    <rPh sb="1" eb="3">
      <t>チホウ</t>
    </rPh>
    <rPh sb="3" eb="5">
      <t>コウキョウ</t>
    </rPh>
    <rPh sb="5" eb="7">
      <t>ダンタイ</t>
    </rPh>
    <rPh sb="7" eb="8">
      <t>トウ</t>
    </rPh>
    <rPh sb="9" eb="11">
      <t>ジッシ</t>
    </rPh>
    <rPh sb="18" eb="20">
      <t>サイセイ</t>
    </rPh>
    <rPh sb="20" eb="22">
      <t>ソクシン</t>
    </rPh>
    <rPh sb="24" eb="26">
      <t>トリク</t>
    </rPh>
    <rPh sb="28" eb="29">
      <t>タイ</t>
    </rPh>
    <rPh sb="31" eb="33">
      <t>シエン</t>
    </rPh>
    <rPh sb="33" eb="35">
      <t>カクジュウ</t>
    </rPh>
    <phoneticPr fontId="6"/>
  </si>
  <si>
    <t>地方公共団体等への支援や制度改正に対応する事業の拡充を令和２年度概算要求で行う。</t>
    <rPh sb="0" eb="2">
      <t>チホウ</t>
    </rPh>
    <rPh sb="2" eb="4">
      <t>コウキョウ</t>
    </rPh>
    <rPh sb="4" eb="6">
      <t>ダンタイ</t>
    </rPh>
    <rPh sb="6" eb="7">
      <t>トウ</t>
    </rPh>
    <rPh sb="9" eb="11">
      <t>シエン</t>
    </rPh>
    <rPh sb="12" eb="14">
      <t>セイド</t>
    </rPh>
    <rPh sb="14" eb="16">
      <t>カイセイ</t>
    </rPh>
    <rPh sb="17" eb="19">
      <t>タイオウ</t>
    </rPh>
    <rPh sb="21" eb="23">
      <t>ジギョウ</t>
    </rPh>
    <rPh sb="24" eb="26">
      <t>カクジュウ</t>
    </rPh>
    <rPh sb="27" eb="28">
      <t>レイ</t>
    </rPh>
    <rPh sb="28" eb="29">
      <t>ワ</t>
    </rPh>
    <rPh sb="30" eb="32">
      <t>ネンド</t>
    </rPh>
    <rPh sb="32" eb="34">
      <t>ガイサン</t>
    </rPh>
    <rPh sb="34" eb="36">
      <t>ヨウキュウ</t>
    </rPh>
    <rPh sb="37" eb="38">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</si>
</sst>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62519</xdr:colOff>
      <xdr:row>741</xdr:row>
      <xdr:rowOff>77230</xdr:rowOff>
    </xdr:from>
    <xdr:to>
      <xdr:col>38</xdr:col>
      <xdr:colOff>64358</xdr:colOff>
      <xdr:row>742</xdr:row>
      <xdr:rowOff>287588</xdr:rowOff>
    </xdr:to>
    <xdr:sp macro="" textlink="">
      <xdr:nvSpPr>
        <xdr:cNvPr id="3" name="テキスト ボックス 2"/>
        <xdr:cNvSpPr txBox="1"/>
      </xdr:nvSpPr>
      <xdr:spPr bwMode="auto">
        <a:xfrm>
          <a:off x="3563600" y="53018210"/>
          <a:ext cx="4326704" cy="557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107019</xdr:colOff>
      <xdr:row>745</xdr:row>
      <xdr:rowOff>310758</xdr:rowOff>
    </xdr:from>
    <xdr:to>
      <xdr:col>25</xdr:col>
      <xdr:colOff>148307</xdr:colOff>
      <xdr:row>747</xdr:row>
      <xdr:rowOff>342780</xdr:rowOff>
    </xdr:to>
    <xdr:sp macro="" textlink="">
      <xdr:nvSpPr>
        <xdr:cNvPr id="4" name="テキスト ボックス 3"/>
        <xdr:cNvSpPr txBox="1"/>
      </xdr:nvSpPr>
      <xdr:spPr bwMode="auto">
        <a:xfrm>
          <a:off x="2990262" y="54641873"/>
          <a:ext cx="2306694" cy="727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9</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59</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13</xdr:col>
      <xdr:colOff>0</xdr:colOff>
      <xdr:row>748</xdr:row>
      <xdr:rowOff>84587</xdr:rowOff>
    </xdr:from>
    <xdr:to>
      <xdr:col>27</xdr:col>
      <xdr:colOff>69505</xdr:colOff>
      <xdr:row>751</xdr:row>
      <xdr:rowOff>288740</xdr:rowOff>
    </xdr:to>
    <xdr:sp macro="" textlink="">
      <xdr:nvSpPr>
        <xdr:cNvPr id="5" name="大かっこ 4"/>
        <xdr:cNvSpPr/>
      </xdr:nvSpPr>
      <xdr:spPr bwMode="auto">
        <a:xfrm>
          <a:off x="2677297" y="55458303"/>
          <a:ext cx="2952749" cy="12467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マンションにおける課題の解決に向け、モデルとなるような先進的な事業に取り組むマンション管理組合の活動を支援する事業者に補助を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clientData/>
  </xdr:twoCellAnchor>
  <xdr:twoCellAnchor>
    <xdr:from>
      <xdr:col>29</xdr:col>
      <xdr:colOff>147470</xdr:colOff>
      <xdr:row>748</xdr:row>
      <xdr:rowOff>98193</xdr:rowOff>
    </xdr:from>
    <xdr:to>
      <xdr:col>44</xdr:col>
      <xdr:colOff>11030</xdr:colOff>
      <xdr:row>751</xdr:row>
      <xdr:rowOff>73364</xdr:rowOff>
    </xdr:to>
    <xdr:sp macro="" textlink="">
      <xdr:nvSpPr>
        <xdr:cNvPr id="6" name="大かっこ 5"/>
        <xdr:cNvSpPr/>
      </xdr:nvSpPr>
      <xdr:spPr bwMode="auto">
        <a:xfrm>
          <a:off x="6119902" y="55471909"/>
          <a:ext cx="2952750" cy="1017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　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clientData/>
  </xdr:twoCellAnchor>
  <xdr:twoCellAnchor>
    <xdr:from>
      <xdr:col>31</xdr:col>
      <xdr:colOff>48543</xdr:colOff>
      <xdr:row>745</xdr:row>
      <xdr:rowOff>310758</xdr:rowOff>
    </xdr:from>
    <xdr:to>
      <xdr:col>42</xdr:col>
      <xdr:colOff>89831</xdr:colOff>
      <xdr:row>747</xdr:row>
      <xdr:rowOff>342780</xdr:rowOff>
    </xdr:to>
    <xdr:sp macro="" textlink="">
      <xdr:nvSpPr>
        <xdr:cNvPr id="7" name="テキスト ボックス 6"/>
        <xdr:cNvSpPr txBox="1"/>
      </xdr:nvSpPr>
      <xdr:spPr bwMode="auto">
        <a:xfrm>
          <a:off x="6432867" y="54641873"/>
          <a:ext cx="2306694" cy="727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3</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19</xdr:col>
      <xdr:colOff>205944</xdr:colOff>
      <xdr:row>743</xdr:row>
      <xdr:rowOff>12506</xdr:rowOff>
    </xdr:from>
    <xdr:to>
      <xdr:col>19</xdr:col>
      <xdr:colOff>205944</xdr:colOff>
      <xdr:row>744</xdr:row>
      <xdr:rowOff>240972</xdr:rowOff>
    </xdr:to>
    <xdr:cxnSp macro="">
      <xdr:nvCxnSpPr>
        <xdr:cNvPr id="8" name="AutoShape 42"/>
        <xdr:cNvCxnSpPr>
          <a:cxnSpLocks noChangeShapeType="1"/>
        </xdr:cNvCxnSpPr>
      </xdr:nvCxnSpPr>
      <xdr:spPr bwMode="auto">
        <a:xfrm>
          <a:off x="4118917" y="53648553"/>
          <a:ext cx="0" cy="576000"/>
        </a:xfrm>
        <a:prstGeom prst="straightConnector1">
          <a:avLst/>
        </a:prstGeom>
        <a:noFill/>
        <a:ln w="9525">
          <a:solidFill>
            <a:srgbClr val="000000"/>
          </a:solidFill>
          <a:round/>
          <a:headEnd/>
          <a:tailEnd type="triangle" w="med" len="med"/>
        </a:ln>
      </xdr:spPr>
    </xdr:cxnSp>
    <xdr:clientData/>
  </xdr:twoCellAnchor>
  <xdr:twoCellAnchor>
    <xdr:from>
      <xdr:col>36</xdr:col>
      <xdr:colOff>96720</xdr:colOff>
      <xdr:row>742</xdr:row>
      <xdr:rowOff>347455</xdr:rowOff>
    </xdr:from>
    <xdr:to>
      <xdr:col>36</xdr:col>
      <xdr:colOff>96720</xdr:colOff>
      <xdr:row>744</xdr:row>
      <xdr:rowOff>226671</xdr:rowOff>
    </xdr:to>
    <xdr:cxnSp macro="">
      <xdr:nvCxnSpPr>
        <xdr:cNvPr id="9" name="AutoShape 42"/>
        <xdr:cNvCxnSpPr>
          <a:cxnSpLocks noChangeShapeType="1"/>
        </xdr:cNvCxnSpPr>
      </xdr:nvCxnSpPr>
      <xdr:spPr bwMode="auto">
        <a:xfrm>
          <a:off x="7335720" y="54851622"/>
          <a:ext cx="0" cy="577716"/>
        </a:xfrm>
        <a:prstGeom prst="straightConnector1">
          <a:avLst/>
        </a:prstGeom>
        <a:noFill/>
        <a:ln w="9525">
          <a:solidFill>
            <a:srgbClr val="000000"/>
          </a:solidFill>
          <a:round/>
          <a:headEnd/>
          <a:tailEnd type="triangle" w="med" len="med"/>
        </a:ln>
      </xdr:spPr>
    </xdr:cxnSp>
    <xdr:clientData/>
  </xdr:twoCellAnchor>
  <xdr:twoCellAnchor>
    <xdr:from>
      <xdr:col>31</xdr:col>
      <xdr:colOff>21329</xdr:colOff>
      <xdr:row>744</xdr:row>
      <xdr:rowOff>263686</xdr:rowOff>
    </xdr:from>
    <xdr:to>
      <xdr:col>36</xdr:col>
      <xdr:colOff>114480</xdr:colOff>
      <xdr:row>745</xdr:row>
      <xdr:rowOff>294237</xdr:rowOff>
    </xdr:to>
    <xdr:sp macro="" textlink="">
      <xdr:nvSpPr>
        <xdr:cNvPr id="10" name="テキスト ボックス 9"/>
        <xdr:cNvSpPr txBox="1"/>
      </xdr:nvSpPr>
      <xdr:spPr bwMode="auto">
        <a:xfrm>
          <a:off x="6405653" y="54247267"/>
          <a:ext cx="1122881" cy="37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14</xdr:col>
      <xdr:colOff>115845</xdr:colOff>
      <xdr:row>744</xdr:row>
      <xdr:rowOff>257432</xdr:rowOff>
    </xdr:from>
    <xdr:to>
      <xdr:col>20</xdr:col>
      <xdr:colOff>3050</xdr:colOff>
      <xdr:row>745</xdr:row>
      <xdr:rowOff>287983</xdr:rowOff>
    </xdr:to>
    <xdr:sp macro="" textlink="">
      <xdr:nvSpPr>
        <xdr:cNvPr id="11" name="テキスト ボックス 10"/>
        <xdr:cNvSpPr txBox="1"/>
      </xdr:nvSpPr>
      <xdr:spPr bwMode="auto">
        <a:xfrm>
          <a:off x="2999088" y="54241013"/>
          <a:ext cx="1122881" cy="37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8</xdr:col>
      <xdr:colOff>201705</xdr:colOff>
      <xdr:row>838</xdr:row>
      <xdr:rowOff>25742</xdr:rowOff>
    </xdr:from>
    <xdr:to>
      <xdr:col>15</xdr:col>
      <xdr:colOff>12871</xdr:colOff>
      <xdr:row>839</xdr:row>
      <xdr:rowOff>-1</xdr:rowOff>
    </xdr:to>
    <xdr:sp macro="" textlink="">
      <xdr:nvSpPr>
        <xdr:cNvPr id="12" name="正方形/長方形 11"/>
        <xdr:cNvSpPr/>
      </xdr:nvSpPr>
      <xdr:spPr>
        <a:xfrm>
          <a:off x="1801905" y="58375892"/>
          <a:ext cx="1211341" cy="63148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5" zoomScaleNormal="75" zoomScaleSheetLayoutView="75"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10</v>
      </c>
      <c r="AT2" s="948"/>
      <c r="AU2" s="948"/>
      <c r="AV2" s="52" t="str">
        <f>IF(AW2="", "", "-")</f>
        <v/>
      </c>
      <c r="AW2" s="917"/>
      <c r="AX2" s="917"/>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636</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570</v>
      </c>
      <c r="H5" s="843"/>
      <c r="I5" s="843"/>
      <c r="J5" s="843"/>
      <c r="K5" s="843"/>
      <c r="L5" s="843"/>
      <c r="M5" s="844" t="s">
        <v>66</v>
      </c>
      <c r="N5" s="845"/>
      <c r="O5" s="845"/>
      <c r="P5" s="845"/>
      <c r="Q5" s="845"/>
      <c r="R5" s="846"/>
      <c r="S5" s="847" t="s">
        <v>85</v>
      </c>
      <c r="T5" s="843"/>
      <c r="U5" s="843"/>
      <c r="V5" s="843"/>
      <c r="W5" s="843"/>
      <c r="X5" s="848"/>
      <c r="Y5" s="698" t="s">
        <v>3</v>
      </c>
      <c r="Z5" s="543"/>
      <c r="AA5" s="543"/>
      <c r="AB5" s="543"/>
      <c r="AC5" s="543"/>
      <c r="AD5" s="544"/>
      <c r="AE5" s="699" t="s">
        <v>572</v>
      </c>
      <c r="AF5" s="699"/>
      <c r="AG5" s="699"/>
      <c r="AH5" s="699"/>
      <c r="AI5" s="699"/>
      <c r="AJ5" s="699"/>
      <c r="AK5" s="699"/>
      <c r="AL5" s="699"/>
      <c r="AM5" s="699"/>
      <c r="AN5" s="699"/>
      <c r="AO5" s="699"/>
      <c r="AP5" s="700"/>
      <c r="AQ5" s="701" t="s">
        <v>648</v>
      </c>
      <c r="AR5" s="702"/>
      <c r="AS5" s="702"/>
      <c r="AT5" s="702"/>
      <c r="AU5" s="702"/>
      <c r="AV5" s="702"/>
      <c r="AW5" s="702"/>
      <c r="AX5" s="703"/>
    </row>
    <row r="6" spans="1:50" ht="29.2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1.25" customHeight="1" x14ac:dyDescent="0.15">
      <c r="A7" s="495" t="s">
        <v>22</v>
      </c>
      <c r="B7" s="496"/>
      <c r="C7" s="496"/>
      <c r="D7" s="496"/>
      <c r="E7" s="496"/>
      <c r="F7" s="497"/>
      <c r="G7" s="498"/>
      <c r="H7" s="499"/>
      <c r="I7" s="499"/>
      <c r="J7" s="499"/>
      <c r="K7" s="499"/>
      <c r="L7" s="499"/>
      <c r="M7" s="499"/>
      <c r="N7" s="499"/>
      <c r="O7" s="499"/>
      <c r="P7" s="499"/>
      <c r="Q7" s="499"/>
      <c r="R7" s="499"/>
      <c r="S7" s="499"/>
      <c r="T7" s="499"/>
      <c r="U7" s="499"/>
      <c r="V7" s="499"/>
      <c r="W7" s="499"/>
      <c r="X7" s="500"/>
      <c r="Y7" s="928" t="s">
        <v>515</v>
      </c>
      <c r="Z7" s="443"/>
      <c r="AA7" s="443"/>
      <c r="AB7" s="443"/>
      <c r="AC7" s="443"/>
      <c r="AD7" s="929"/>
      <c r="AE7" s="918" t="s">
        <v>574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9" t="str">
        <f>入力規則等!A28</f>
        <v>国土強靱化施策</v>
      </c>
      <c r="H8" s="720"/>
      <c r="I8" s="720"/>
      <c r="J8" s="720"/>
      <c r="K8" s="720"/>
      <c r="L8" s="720"/>
      <c r="M8" s="720"/>
      <c r="N8" s="720"/>
      <c r="O8" s="720"/>
      <c r="P8" s="720"/>
      <c r="Q8" s="720"/>
      <c r="R8" s="720"/>
      <c r="S8" s="720"/>
      <c r="T8" s="720"/>
      <c r="U8" s="720"/>
      <c r="V8" s="720"/>
      <c r="W8" s="720"/>
      <c r="X8" s="950"/>
      <c r="Y8" s="849" t="s">
        <v>379</v>
      </c>
      <c r="Z8" s="850"/>
      <c r="AA8" s="850"/>
      <c r="AB8" s="850"/>
      <c r="AC8" s="850"/>
      <c r="AD8" s="851"/>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575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643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2.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1" t="s">
        <v>24</v>
      </c>
      <c r="B12" s="952"/>
      <c r="C12" s="952"/>
      <c r="D12" s="952"/>
      <c r="E12" s="952"/>
      <c r="F12" s="953"/>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100</v>
      </c>
      <c r="Q13" s="658"/>
      <c r="R13" s="658"/>
      <c r="S13" s="658"/>
      <c r="T13" s="658"/>
      <c r="U13" s="658"/>
      <c r="V13" s="659"/>
      <c r="W13" s="657">
        <v>102</v>
      </c>
      <c r="X13" s="658"/>
      <c r="Y13" s="658"/>
      <c r="Z13" s="658"/>
      <c r="AA13" s="658"/>
      <c r="AB13" s="658"/>
      <c r="AC13" s="659"/>
      <c r="AD13" s="657">
        <v>90</v>
      </c>
      <c r="AE13" s="658"/>
      <c r="AF13" s="658"/>
      <c r="AG13" s="658"/>
      <c r="AH13" s="658"/>
      <c r="AI13" s="658"/>
      <c r="AJ13" s="659"/>
      <c r="AK13" s="657">
        <v>122</v>
      </c>
      <c r="AL13" s="658"/>
      <c r="AM13" s="658"/>
      <c r="AN13" s="658"/>
      <c r="AO13" s="658"/>
      <c r="AP13" s="658"/>
      <c r="AQ13" s="659"/>
      <c r="AR13" s="925">
        <v>275</v>
      </c>
      <c r="AS13" s="926"/>
      <c r="AT13" s="926"/>
      <c r="AU13" s="926"/>
      <c r="AV13" s="926"/>
      <c r="AW13" s="926"/>
      <c r="AX13" s="927"/>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81">
        <f>SUM(P13:V17)</f>
        <v>100</v>
      </c>
      <c r="Q18" s="882"/>
      <c r="R18" s="882"/>
      <c r="S18" s="882"/>
      <c r="T18" s="882"/>
      <c r="U18" s="882"/>
      <c r="V18" s="883"/>
      <c r="W18" s="881">
        <f>SUM(W13:AC17)</f>
        <v>102</v>
      </c>
      <c r="X18" s="882"/>
      <c r="Y18" s="882"/>
      <c r="Z18" s="882"/>
      <c r="AA18" s="882"/>
      <c r="AB18" s="882"/>
      <c r="AC18" s="883"/>
      <c r="AD18" s="881">
        <f>SUM(AD13:AJ17)</f>
        <v>90</v>
      </c>
      <c r="AE18" s="882"/>
      <c r="AF18" s="882"/>
      <c r="AG18" s="882"/>
      <c r="AH18" s="882"/>
      <c r="AI18" s="882"/>
      <c r="AJ18" s="883"/>
      <c r="AK18" s="881">
        <f>SUM(AK13:AQ17)</f>
        <v>122</v>
      </c>
      <c r="AL18" s="882"/>
      <c r="AM18" s="882"/>
      <c r="AN18" s="882"/>
      <c r="AO18" s="882"/>
      <c r="AP18" s="882"/>
      <c r="AQ18" s="883"/>
      <c r="AR18" s="881">
        <f>SUM(AR13:AX17)</f>
        <v>275</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86</v>
      </c>
      <c r="Q19" s="658"/>
      <c r="R19" s="658"/>
      <c r="S19" s="658"/>
      <c r="T19" s="658"/>
      <c r="U19" s="658"/>
      <c r="V19" s="659"/>
      <c r="W19" s="657">
        <v>92</v>
      </c>
      <c r="X19" s="658"/>
      <c r="Y19" s="658"/>
      <c r="Z19" s="658"/>
      <c r="AA19" s="658"/>
      <c r="AB19" s="658"/>
      <c r="AC19" s="659"/>
      <c r="AD19" s="657">
        <v>80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0.86</v>
      </c>
      <c r="Q20" s="318"/>
      <c r="R20" s="318"/>
      <c r="S20" s="318"/>
      <c r="T20" s="318"/>
      <c r="U20" s="318"/>
      <c r="V20" s="318"/>
      <c r="W20" s="318">
        <f t="shared" ref="W20" si="0">IF(W18=0, "-", SUM(W19)/W18)</f>
        <v>0.90196078431372551</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54"/>
      <c r="G21" s="316" t="s">
        <v>478</v>
      </c>
      <c r="H21" s="317"/>
      <c r="I21" s="317"/>
      <c r="J21" s="317"/>
      <c r="K21" s="317"/>
      <c r="L21" s="317"/>
      <c r="M21" s="317"/>
      <c r="N21" s="317"/>
      <c r="O21" s="317"/>
      <c r="P21" s="318">
        <f>IF(P19=0, "-", SUM(P19)/SUM(P13,P14))</f>
        <v>0.86</v>
      </c>
      <c r="Q21" s="318"/>
      <c r="R21" s="318"/>
      <c r="S21" s="318"/>
      <c r="T21" s="318"/>
      <c r="U21" s="318"/>
      <c r="V21" s="318"/>
      <c r="W21" s="318">
        <f t="shared" ref="W21" si="2">IF(W19=0, "-", SUM(W19)/SUM(W13,W14))</f>
        <v>0.90196078431372551</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559</v>
      </c>
      <c r="B22" s="973"/>
      <c r="C22" s="973"/>
      <c r="D22" s="973"/>
      <c r="E22" s="973"/>
      <c r="F22" s="974"/>
      <c r="G22" s="959" t="s">
        <v>457</v>
      </c>
      <c r="H22" s="222"/>
      <c r="I22" s="222"/>
      <c r="J22" s="222"/>
      <c r="K22" s="222"/>
      <c r="L22" s="222"/>
      <c r="M22" s="222"/>
      <c r="N22" s="222"/>
      <c r="O22" s="223"/>
      <c r="P22" s="944" t="s">
        <v>520</v>
      </c>
      <c r="Q22" s="222"/>
      <c r="R22" s="222"/>
      <c r="S22" s="222"/>
      <c r="T22" s="222"/>
      <c r="U22" s="222"/>
      <c r="V22" s="223"/>
      <c r="W22" s="944" t="s">
        <v>516</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576</v>
      </c>
      <c r="H23" s="961"/>
      <c r="I23" s="961"/>
      <c r="J23" s="961"/>
      <c r="K23" s="961"/>
      <c r="L23" s="961"/>
      <c r="M23" s="961"/>
      <c r="N23" s="961"/>
      <c r="O23" s="962"/>
      <c r="P23" s="925"/>
      <c r="Q23" s="926"/>
      <c r="R23" s="926"/>
      <c r="S23" s="926"/>
      <c r="T23" s="926"/>
      <c r="U23" s="926"/>
      <c r="V23" s="945"/>
      <c r="W23" s="925"/>
      <c r="X23" s="926"/>
      <c r="Y23" s="926"/>
      <c r="Z23" s="926"/>
      <c r="AA23" s="926"/>
      <c r="AB23" s="926"/>
      <c r="AC23" s="945"/>
      <c r="AD23" s="982" t="s">
        <v>656</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577</v>
      </c>
      <c r="H24" s="964"/>
      <c r="I24" s="964"/>
      <c r="J24" s="964"/>
      <c r="K24" s="964"/>
      <c r="L24" s="964"/>
      <c r="M24" s="964"/>
      <c r="N24" s="964"/>
      <c r="O24" s="965"/>
      <c r="P24" s="657"/>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578</v>
      </c>
      <c r="H25" s="964"/>
      <c r="I25" s="964"/>
      <c r="J25" s="964"/>
      <c r="K25" s="964"/>
      <c r="L25" s="964"/>
      <c r="M25" s="964"/>
      <c r="N25" s="964"/>
      <c r="O25" s="965"/>
      <c r="P25" s="657">
        <v>122</v>
      </c>
      <c r="Q25" s="658"/>
      <c r="R25" s="658"/>
      <c r="S25" s="658"/>
      <c r="T25" s="658"/>
      <c r="U25" s="658"/>
      <c r="V25" s="659"/>
      <c r="W25" s="657">
        <v>275</v>
      </c>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57"/>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57"/>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1">
        <f>P29-SUM(P23:P27)</f>
        <v>0</v>
      </c>
      <c r="Q28" s="882"/>
      <c r="R28" s="882"/>
      <c r="S28" s="882"/>
      <c r="T28" s="882"/>
      <c r="U28" s="882"/>
      <c r="V28" s="883"/>
      <c r="W28" s="881">
        <f>W29-SUM(W23:W27)</f>
        <v>0</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57">
        <f>AK13</f>
        <v>122</v>
      </c>
      <c r="Q29" s="658"/>
      <c r="R29" s="658"/>
      <c r="S29" s="658"/>
      <c r="T29" s="658"/>
      <c r="U29" s="658"/>
      <c r="V29" s="659"/>
      <c r="W29" s="941">
        <f>AR13</f>
        <v>275</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4" t="s">
        <v>473</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535</v>
      </c>
      <c r="AF30" s="862"/>
      <c r="AG30" s="862"/>
      <c r="AH30" s="863"/>
      <c r="AI30" s="861" t="s">
        <v>532</v>
      </c>
      <c r="AJ30" s="862"/>
      <c r="AK30" s="862"/>
      <c r="AL30" s="863"/>
      <c r="AM30" s="921" t="s">
        <v>527</v>
      </c>
      <c r="AN30" s="921"/>
      <c r="AO30" s="921"/>
      <c r="AP30" s="861"/>
      <c r="AQ30" s="767" t="s">
        <v>354</v>
      </c>
      <c r="AR30" s="768"/>
      <c r="AS30" s="768"/>
      <c r="AT30" s="769"/>
      <c r="AU30" s="774" t="s">
        <v>253</v>
      </c>
      <c r="AV30" s="774"/>
      <c r="AW30" s="774"/>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641</v>
      </c>
      <c r="Q32" s="105"/>
      <c r="R32" s="105"/>
      <c r="S32" s="105"/>
      <c r="T32" s="105"/>
      <c r="U32" s="105"/>
      <c r="V32" s="105"/>
      <c r="W32" s="105"/>
      <c r="X32" s="106"/>
      <c r="Y32" s="471" t="s">
        <v>12</v>
      </c>
      <c r="Z32" s="531"/>
      <c r="AA32" s="532"/>
      <c r="AB32" s="461" t="s">
        <v>583</v>
      </c>
      <c r="AC32" s="461"/>
      <c r="AD32" s="461"/>
      <c r="AE32" s="218" t="s">
        <v>585</v>
      </c>
      <c r="AF32" s="219"/>
      <c r="AG32" s="219"/>
      <c r="AH32" s="219"/>
      <c r="AI32" s="218" t="s">
        <v>585</v>
      </c>
      <c r="AJ32" s="219"/>
      <c r="AK32" s="219"/>
      <c r="AL32" s="219"/>
      <c r="AM32" s="218">
        <v>53.6</v>
      </c>
      <c r="AN32" s="219"/>
      <c r="AO32" s="219"/>
      <c r="AP32" s="219"/>
      <c r="AQ32" s="340" t="s">
        <v>585</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585</v>
      </c>
      <c r="AF33" s="219"/>
      <c r="AG33" s="219"/>
      <c r="AH33" s="219"/>
      <c r="AI33" s="218" t="s">
        <v>585</v>
      </c>
      <c r="AJ33" s="219"/>
      <c r="AK33" s="219"/>
      <c r="AL33" s="219"/>
      <c r="AM33" s="218" t="s">
        <v>585</v>
      </c>
      <c r="AN33" s="219"/>
      <c r="AO33" s="219"/>
      <c r="AP33" s="219"/>
      <c r="AQ33" s="340" t="s">
        <v>585</v>
      </c>
      <c r="AR33" s="207"/>
      <c r="AS33" s="207"/>
      <c r="AT33" s="341"/>
      <c r="AU33" s="219">
        <v>60</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585</v>
      </c>
      <c r="AJ34" s="219"/>
      <c r="AK34" s="219"/>
      <c r="AL34" s="219"/>
      <c r="AM34" s="218">
        <v>89.3</v>
      </c>
      <c r="AN34" s="219"/>
      <c r="AO34" s="219"/>
      <c r="AP34" s="219"/>
      <c r="AQ34" s="340" t="s">
        <v>585</v>
      </c>
      <c r="AR34" s="207"/>
      <c r="AS34" s="207"/>
      <c r="AT34" s="341"/>
      <c r="AU34" s="219"/>
      <c r="AV34" s="219"/>
      <c r="AW34" s="219"/>
      <c r="AX34" s="221"/>
    </row>
    <row r="35" spans="1:50" ht="23.25" customHeight="1" x14ac:dyDescent="0.15">
      <c r="A35" s="226" t="s">
        <v>505</v>
      </c>
      <c r="B35" s="227"/>
      <c r="C35" s="227"/>
      <c r="D35" s="227"/>
      <c r="E35" s="227"/>
      <c r="F35" s="228"/>
      <c r="G35" s="232" t="s">
        <v>642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32</v>
      </c>
      <c r="AV38" s="199"/>
      <c r="AW38" s="398" t="s">
        <v>300</v>
      </c>
      <c r="AX38" s="399"/>
    </row>
    <row r="39" spans="1:50" ht="23.25" customHeight="1" x14ac:dyDescent="0.15">
      <c r="A39" s="403"/>
      <c r="B39" s="401"/>
      <c r="C39" s="401"/>
      <c r="D39" s="401"/>
      <c r="E39" s="401"/>
      <c r="F39" s="402"/>
      <c r="G39" s="564" t="s">
        <v>580</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584</v>
      </c>
      <c r="AC39" s="461"/>
      <c r="AD39" s="461"/>
      <c r="AE39" s="218">
        <v>283</v>
      </c>
      <c r="AF39" s="219"/>
      <c r="AG39" s="219"/>
      <c r="AH39" s="219"/>
      <c r="AI39" s="218">
        <v>305</v>
      </c>
      <c r="AJ39" s="219"/>
      <c r="AK39" s="219"/>
      <c r="AL39" s="219"/>
      <c r="AM39" s="218">
        <v>325</v>
      </c>
      <c r="AN39" s="219"/>
      <c r="AO39" s="219"/>
      <c r="AP39" s="219"/>
      <c r="AQ39" s="340" t="s">
        <v>585</v>
      </c>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584</v>
      </c>
      <c r="AC40" s="523"/>
      <c r="AD40" s="523"/>
      <c r="AE40" s="218" t="s">
        <v>585</v>
      </c>
      <c r="AF40" s="219"/>
      <c r="AG40" s="219"/>
      <c r="AH40" s="219"/>
      <c r="AI40" s="218" t="s">
        <v>585</v>
      </c>
      <c r="AJ40" s="219"/>
      <c r="AK40" s="219"/>
      <c r="AL40" s="219"/>
      <c r="AM40" s="218" t="s">
        <v>649</v>
      </c>
      <c r="AN40" s="219"/>
      <c r="AO40" s="219"/>
      <c r="AP40" s="219"/>
      <c r="AQ40" s="340" t="s">
        <v>585</v>
      </c>
      <c r="AR40" s="207"/>
      <c r="AS40" s="207"/>
      <c r="AT40" s="341"/>
      <c r="AU40" s="219">
        <v>388</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72.900000000000006</v>
      </c>
      <c r="AF41" s="219"/>
      <c r="AG41" s="219"/>
      <c r="AH41" s="219"/>
      <c r="AI41" s="218">
        <v>78.599999999999994</v>
      </c>
      <c r="AJ41" s="219"/>
      <c r="AK41" s="219"/>
      <c r="AL41" s="219"/>
      <c r="AM41" s="218">
        <v>83.8</v>
      </c>
      <c r="AN41" s="219"/>
      <c r="AO41" s="219"/>
      <c r="AP41" s="219"/>
      <c r="AQ41" s="340" t="s">
        <v>585</v>
      </c>
      <c r="AR41" s="207"/>
      <c r="AS41" s="207"/>
      <c r="AT41" s="341"/>
      <c r="AU41" s="219"/>
      <c r="AV41" s="219"/>
      <c r="AW41" s="219"/>
      <c r="AX41" s="221"/>
    </row>
    <row r="42" spans="1:50" ht="22.5" customHeight="1" x14ac:dyDescent="0.15">
      <c r="A42" s="226" t="s">
        <v>505</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0" t="s">
        <v>253</v>
      </c>
      <c r="AV51" s="930"/>
      <c r="AW51" s="930"/>
      <c r="AX51" s="931"/>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0" t="s">
        <v>253</v>
      </c>
      <c r="AV58" s="930"/>
      <c r="AW58" s="930"/>
      <c r="AX58" s="931"/>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0.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13</v>
      </c>
      <c r="AF101" s="219"/>
      <c r="AG101" s="219"/>
      <c r="AH101" s="220"/>
      <c r="AI101" s="218">
        <v>13</v>
      </c>
      <c r="AJ101" s="219"/>
      <c r="AK101" s="219"/>
      <c r="AL101" s="220"/>
      <c r="AM101" s="218">
        <v>12</v>
      </c>
      <c r="AN101" s="219"/>
      <c r="AO101" s="219"/>
      <c r="AP101" s="220"/>
      <c r="AQ101" s="218"/>
      <c r="AR101" s="219"/>
      <c r="AS101" s="219"/>
      <c r="AT101" s="220"/>
      <c r="AU101" s="218"/>
      <c r="AV101" s="219"/>
      <c r="AW101" s="219"/>
      <c r="AX101" s="220"/>
    </row>
    <row r="102" spans="1:60" ht="20.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9</v>
      </c>
      <c r="AF102" s="418"/>
      <c r="AG102" s="418"/>
      <c r="AH102" s="418"/>
      <c r="AI102" s="418">
        <v>12</v>
      </c>
      <c r="AJ102" s="418"/>
      <c r="AK102" s="418"/>
      <c r="AL102" s="418"/>
      <c r="AM102" s="418">
        <v>13</v>
      </c>
      <c r="AN102" s="418"/>
      <c r="AO102" s="418"/>
      <c r="AP102" s="418"/>
      <c r="AQ102" s="273">
        <v>18</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0.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0.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105" t="s">
        <v>654</v>
      </c>
      <c r="H116" s="105"/>
      <c r="I116" s="105"/>
      <c r="J116" s="105"/>
      <c r="K116" s="105"/>
      <c r="L116" s="105"/>
      <c r="M116" s="105"/>
      <c r="N116" s="105"/>
      <c r="O116" s="105"/>
      <c r="P116" s="105"/>
      <c r="Q116" s="105"/>
      <c r="R116" s="105"/>
      <c r="S116" s="105"/>
      <c r="T116" s="105"/>
      <c r="U116" s="105"/>
      <c r="V116" s="105"/>
      <c r="W116" s="105"/>
      <c r="X116" s="106"/>
      <c r="Y116" s="455" t="s">
        <v>15</v>
      </c>
      <c r="Z116" s="456"/>
      <c r="AA116" s="457"/>
      <c r="AB116" s="462" t="s">
        <v>653</v>
      </c>
      <c r="AC116" s="463"/>
      <c r="AD116" s="464"/>
      <c r="AE116" s="418">
        <v>7</v>
      </c>
      <c r="AF116" s="418"/>
      <c r="AG116" s="418"/>
      <c r="AH116" s="418"/>
      <c r="AI116" s="418">
        <v>7</v>
      </c>
      <c r="AJ116" s="418"/>
      <c r="AK116" s="418"/>
      <c r="AL116" s="418"/>
      <c r="AM116" s="418">
        <v>7</v>
      </c>
      <c r="AN116" s="418"/>
      <c r="AO116" s="418"/>
      <c r="AP116" s="418"/>
      <c r="AQ116" s="218">
        <v>8</v>
      </c>
      <c r="AR116" s="219"/>
      <c r="AS116" s="219"/>
      <c r="AT116" s="219"/>
      <c r="AU116" s="219"/>
      <c r="AV116" s="219"/>
      <c r="AW116" s="219"/>
      <c r="AX116" s="221"/>
    </row>
    <row r="117" spans="1:50" ht="27" customHeight="1" thickBot="1" x14ac:dyDescent="0.2">
      <c r="A117" s="442"/>
      <c r="B117" s="443"/>
      <c r="C117" s="443"/>
      <c r="D117" s="443"/>
      <c r="E117" s="443"/>
      <c r="F117" s="444"/>
      <c r="G117" s="111"/>
      <c r="H117" s="111"/>
      <c r="I117" s="111"/>
      <c r="J117" s="111"/>
      <c r="K117" s="111"/>
      <c r="L117" s="111"/>
      <c r="M117" s="111"/>
      <c r="N117" s="111"/>
      <c r="O117" s="111"/>
      <c r="P117" s="111"/>
      <c r="Q117" s="111"/>
      <c r="R117" s="111"/>
      <c r="S117" s="111"/>
      <c r="T117" s="111"/>
      <c r="U117" s="111"/>
      <c r="V117" s="111"/>
      <c r="W117" s="111"/>
      <c r="X117" s="112"/>
      <c r="Y117" s="471" t="s">
        <v>49</v>
      </c>
      <c r="Z117" s="446"/>
      <c r="AA117" s="447"/>
      <c r="AB117" s="472" t="s">
        <v>652</v>
      </c>
      <c r="AC117" s="473"/>
      <c r="AD117" s="474"/>
      <c r="AE117" s="551" t="s">
        <v>590</v>
      </c>
      <c r="AF117" s="551"/>
      <c r="AG117" s="551"/>
      <c r="AH117" s="551"/>
      <c r="AI117" s="551" t="s">
        <v>591</v>
      </c>
      <c r="AJ117" s="551"/>
      <c r="AK117" s="551"/>
      <c r="AL117" s="551"/>
      <c r="AM117" s="551" t="s">
        <v>651</v>
      </c>
      <c r="AN117" s="551"/>
      <c r="AO117" s="551"/>
      <c r="AP117" s="551"/>
      <c r="AQ117" s="551" t="s">
        <v>655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585</v>
      </c>
      <c r="AF134" s="207"/>
      <c r="AG134" s="207"/>
      <c r="AH134" s="207"/>
      <c r="AI134" s="206" t="s">
        <v>585</v>
      </c>
      <c r="AJ134" s="207"/>
      <c r="AK134" s="207"/>
      <c r="AL134" s="207"/>
      <c r="AM134" s="206">
        <v>53.6</v>
      </c>
      <c r="AN134" s="207"/>
      <c r="AO134" s="207"/>
      <c r="AP134" s="207"/>
      <c r="AQ134" s="206" t="s">
        <v>585</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585</v>
      </c>
      <c r="AF135" s="207"/>
      <c r="AG135" s="207"/>
      <c r="AH135" s="207"/>
      <c r="AI135" s="206" t="s">
        <v>585</v>
      </c>
      <c r="AJ135" s="207"/>
      <c r="AK135" s="207"/>
      <c r="AL135" s="207"/>
      <c r="AM135" s="206" t="s">
        <v>585</v>
      </c>
      <c r="AN135" s="207"/>
      <c r="AO135" s="207"/>
      <c r="AP135" s="207"/>
      <c r="AQ135" s="206" t="s">
        <v>585</v>
      </c>
      <c r="AR135" s="207"/>
      <c r="AS135" s="207"/>
      <c r="AT135" s="207"/>
      <c r="AU135" s="206">
        <v>60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593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594</v>
      </c>
      <c r="AC138" s="205"/>
      <c r="AD138" s="205"/>
      <c r="AE138" s="206">
        <v>283</v>
      </c>
      <c r="AF138" s="207"/>
      <c r="AG138" s="207"/>
      <c r="AH138" s="207"/>
      <c r="AI138" s="206">
        <v>305</v>
      </c>
      <c r="AJ138" s="207"/>
      <c r="AK138" s="207"/>
      <c r="AL138" s="207"/>
      <c r="AM138" s="206">
        <v>325</v>
      </c>
      <c r="AN138" s="207"/>
      <c r="AO138" s="207"/>
      <c r="AP138" s="207"/>
      <c r="AQ138" s="206" t="s">
        <v>585</v>
      </c>
      <c r="AR138" s="207"/>
      <c r="AS138" s="207"/>
      <c r="AT138" s="207"/>
      <c r="AU138" s="206"/>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594</v>
      </c>
      <c r="AC139" s="213"/>
      <c r="AD139" s="213"/>
      <c r="AE139" s="206" t="s">
        <v>585</v>
      </c>
      <c r="AF139" s="207"/>
      <c r="AG139" s="207"/>
      <c r="AH139" s="207"/>
      <c r="AI139" s="206" t="s">
        <v>585</v>
      </c>
      <c r="AJ139" s="207"/>
      <c r="AK139" s="207"/>
      <c r="AL139" s="207"/>
      <c r="AM139" s="206" t="s">
        <v>585</v>
      </c>
      <c r="AN139" s="207"/>
      <c r="AO139" s="207"/>
      <c r="AP139" s="207"/>
      <c r="AQ139" s="206" t="s">
        <v>585</v>
      </c>
      <c r="AR139" s="207"/>
      <c r="AS139" s="207"/>
      <c r="AT139" s="207"/>
      <c r="AU139" s="206">
        <v>388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9"/>
      <c r="E430" s="174" t="s">
        <v>545</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9.7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637</v>
      </c>
      <c r="AH702" s="386"/>
      <c r="AI702" s="386"/>
      <c r="AJ702" s="386"/>
      <c r="AK702" s="386"/>
      <c r="AL702" s="386"/>
      <c r="AM702" s="386"/>
      <c r="AN702" s="386"/>
      <c r="AO702" s="386"/>
      <c r="AP702" s="386"/>
      <c r="AQ702" s="386"/>
      <c r="AR702" s="386"/>
      <c r="AS702" s="386"/>
      <c r="AT702" s="386"/>
      <c r="AU702" s="386"/>
      <c r="AV702" s="386"/>
      <c r="AW702" s="386"/>
      <c r="AX702" s="387"/>
    </row>
    <row r="703" spans="1:50" ht="111.7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638</v>
      </c>
      <c r="AH703" s="102"/>
      <c r="AI703" s="102"/>
      <c r="AJ703" s="102"/>
      <c r="AK703" s="102"/>
      <c r="AL703" s="102"/>
      <c r="AM703" s="102"/>
      <c r="AN703" s="102"/>
      <c r="AO703" s="102"/>
      <c r="AP703" s="102"/>
      <c r="AQ703" s="102"/>
      <c r="AR703" s="102"/>
      <c r="AS703" s="102"/>
      <c r="AT703" s="102"/>
      <c r="AU703" s="102"/>
      <c r="AV703" s="102"/>
      <c r="AW703" s="102"/>
      <c r="AX703" s="103"/>
    </row>
    <row r="704" spans="1:50" ht="77.25"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639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3.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39.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603</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8.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49.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640</v>
      </c>
      <c r="AH715" s="743"/>
      <c r="AI715" s="743"/>
      <c r="AJ715" s="743"/>
      <c r="AK715" s="743"/>
      <c r="AL715" s="743"/>
      <c r="AM715" s="743"/>
      <c r="AN715" s="743"/>
      <c r="AO715" s="743"/>
      <c r="AP715" s="743"/>
      <c r="AQ715" s="743"/>
      <c r="AR715" s="743"/>
      <c r="AS715" s="743"/>
      <c r="AT715" s="743"/>
      <c r="AU715" s="743"/>
      <c r="AV715" s="743"/>
      <c r="AW715" s="743"/>
      <c r="AX715" s="744"/>
    </row>
    <row r="716" spans="1:50" ht="33"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33"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33"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5.75" customHeight="1" x14ac:dyDescent="0.15">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3.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3.25" customHeight="1" thickBot="1" x14ac:dyDescent="0.2">
      <c r="A731" s="799" t="s">
        <v>255</v>
      </c>
      <c r="B731" s="800"/>
      <c r="C731" s="800"/>
      <c r="D731" s="800"/>
      <c r="E731" s="801"/>
      <c r="F731" s="729" t="s">
        <v>647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3.25" customHeight="1" thickBot="1" x14ac:dyDescent="0.2">
      <c r="A733" s="673" t="s">
        <v>650</v>
      </c>
      <c r="B733" s="674"/>
      <c r="C733" s="674"/>
      <c r="D733" s="674"/>
      <c r="E733" s="675"/>
      <c r="F733" s="637" t="s">
        <v>657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3.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9" t="s">
        <v>549</v>
      </c>
      <c r="B737" s="210"/>
      <c r="C737" s="210"/>
      <c r="D737" s="211"/>
      <c r="E737" s="998"/>
      <c r="F737" s="998"/>
      <c r="G737" s="998"/>
      <c r="H737" s="998"/>
      <c r="I737" s="998"/>
      <c r="J737" s="998"/>
      <c r="K737" s="998"/>
      <c r="L737" s="998"/>
      <c r="M737" s="998"/>
      <c r="N737" s="365" t="s">
        <v>542</v>
      </c>
      <c r="O737" s="365"/>
      <c r="P737" s="365"/>
      <c r="Q737" s="365"/>
      <c r="R737" s="998"/>
      <c r="S737" s="998"/>
      <c r="T737" s="998"/>
      <c r="U737" s="998"/>
      <c r="V737" s="998"/>
      <c r="W737" s="998"/>
      <c r="X737" s="998"/>
      <c r="Y737" s="998"/>
      <c r="Z737" s="998"/>
      <c r="AA737" s="365" t="s">
        <v>541</v>
      </c>
      <c r="AB737" s="365"/>
      <c r="AC737" s="365"/>
      <c r="AD737" s="365"/>
      <c r="AE737" s="998"/>
      <c r="AF737" s="998"/>
      <c r="AG737" s="998"/>
      <c r="AH737" s="998"/>
      <c r="AI737" s="998"/>
      <c r="AJ737" s="998"/>
      <c r="AK737" s="998"/>
      <c r="AL737" s="998"/>
      <c r="AM737" s="998"/>
      <c r="AN737" s="365" t="s">
        <v>540</v>
      </c>
      <c r="AO737" s="365"/>
      <c r="AP737" s="365"/>
      <c r="AQ737" s="365"/>
      <c r="AR737" s="990" t="s">
        <v>632</v>
      </c>
      <c r="AS737" s="991"/>
      <c r="AT737" s="991"/>
      <c r="AU737" s="991"/>
      <c r="AV737" s="991"/>
      <c r="AW737" s="991"/>
      <c r="AX737" s="992"/>
      <c r="AY737" s="89"/>
      <c r="AZ737" s="89"/>
    </row>
    <row r="738" spans="1:52" ht="24.75" customHeight="1" x14ac:dyDescent="0.15">
      <c r="A738" s="999" t="s">
        <v>539</v>
      </c>
      <c r="B738" s="210"/>
      <c r="C738" s="210"/>
      <c r="D738" s="211"/>
      <c r="E738" s="998" t="s">
        <v>633</v>
      </c>
      <c r="F738" s="998"/>
      <c r="G738" s="998"/>
      <c r="H738" s="998"/>
      <c r="I738" s="998"/>
      <c r="J738" s="998"/>
      <c r="K738" s="998"/>
      <c r="L738" s="998"/>
      <c r="M738" s="998"/>
      <c r="N738" s="365" t="s">
        <v>538</v>
      </c>
      <c r="O738" s="365"/>
      <c r="P738" s="365"/>
      <c r="Q738" s="365"/>
      <c r="R738" s="998" t="s">
        <v>634</v>
      </c>
      <c r="S738" s="998"/>
      <c r="T738" s="998"/>
      <c r="U738" s="998"/>
      <c r="V738" s="998"/>
      <c r="W738" s="998"/>
      <c r="X738" s="998"/>
      <c r="Y738" s="998"/>
      <c r="Z738" s="998"/>
      <c r="AA738" s="365" t="s">
        <v>537</v>
      </c>
      <c r="AB738" s="365"/>
      <c r="AC738" s="365"/>
      <c r="AD738" s="365"/>
      <c r="AE738" s="998" t="s">
        <v>633</v>
      </c>
      <c r="AF738" s="998"/>
      <c r="AG738" s="998"/>
      <c r="AH738" s="998"/>
      <c r="AI738" s="998"/>
      <c r="AJ738" s="998"/>
      <c r="AK738" s="998"/>
      <c r="AL738" s="998"/>
      <c r="AM738" s="998"/>
      <c r="AN738" s="365" t="s">
        <v>533</v>
      </c>
      <c r="AO738" s="365"/>
      <c r="AP738" s="365"/>
      <c r="AQ738" s="365"/>
      <c r="AR738" s="990" t="s">
        <v>635</v>
      </c>
      <c r="AS738" s="991"/>
      <c r="AT738" s="991"/>
      <c r="AU738" s="991"/>
      <c r="AV738" s="991"/>
      <c r="AW738" s="991"/>
      <c r="AX738" s="992"/>
    </row>
    <row r="739" spans="1:52" ht="24.75" customHeight="1" thickBot="1" x14ac:dyDescent="0.2">
      <c r="A739" s="1000" t="s">
        <v>529</v>
      </c>
      <c r="B739" s="1001"/>
      <c r="C739" s="1001"/>
      <c r="D739" s="1002"/>
      <c r="E739" s="1003" t="s">
        <v>636</v>
      </c>
      <c r="F739" s="993"/>
      <c r="G739" s="993"/>
      <c r="H739" s="93" t="str">
        <f>IF(E739="", "", "(")</f>
        <v>(</v>
      </c>
      <c r="I739" s="993"/>
      <c r="J739" s="993"/>
      <c r="K739" s="93" t="str">
        <f>IF(OR(I739="　", I739=""), "", "-")</f>
        <v/>
      </c>
      <c r="L739" s="994">
        <v>10</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2.5" customHeight="1" x14ac:dyDescent="0.15">
      <c r="A781" s="631"/>
      <c r="B781" s="632"/>
      <c r="C781" s="632"/>
      <c r="D781" s="632"/>
      <c r="E781" s="632"/>
      <c r="F781" s="633"/>
      <c r="G781" s="670" t="s">
        <v>623</v>
      </c>
      <c r="H781" s="671"/>
      <c r="I781" s="671"/>
      <c r="J781" s="671"/>
      <c r="K781" s="672"/>
      <c r="L781" s="664" t="s">
        <v>630</v>
      </c>
      <c r="M781" s="665"/>
      <c r="N781" s="665"/>
      <c r="O781" s="665"/>
      <c r="P781" s="665"/>
      <c r="Q781" s="665"/>
      <c r="R781" s="665"/>
      <c r="S781" s="665"/>
      <c r="T781" s="665"/>
      <c r="U781" s="665"/>
      <c r="V781" s="665"/>
      <c r="W781" s="665"/>
      <c r="X781" s="666"/>
      <c r="Y781" s="388">
        <v>10</v>
      </c>
      <c r="Z781" s="389"/>
      <c r="AA781" s="389"/>
      <c r="AB781" s="805"/>
      <c r="AC781" s="670" t="s">
        <v>624</v>
      </c>
      <c r="AD781" s="671"/>
      <c r="AE781" s="671"/>
      <c r="AF781" s="671"/>
      <c r="AG781" s="672"/>
      <c r="AH781" s="664" t="s">
        <v>625</v>
      </c>
      <c r="AI781" s="665"/>
      <c r="AJ781" s="665"/>
      <c r="AK781" s="665"/>
      <c r="AL781" s="665"/>
      <c r="AM781" s="665"/>
      <c r="AN781" s="665"/>
      <c r="AO781" s="665"/>
      <c r="AP781" s="665"/>
      <c r="AQ781" s="665"/>
      <c r="AR781" s="665"/>
      <c r="AS781" s="665"/>
      <c r="AT781" s="666"/>
      <c r="AU781" s="388">
        <v>4.5</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626</v>
      </c>
      <c r="AD782" s="607"/>
      <c r="AE782" s="607"/>
      <c r="AF782" s="607"/>
      <c r="AG782" s="608"/>
      <c r="AH782" s="598" t="s">
        <v>627</v>
      </c>
      <c r="AI782" s="599"/>
      <c r="AJ782" s="599"/>
      <c r="AK782" s="599"/>
      <c r="AL782" s="599"/>
      <c r="AM782" s="599"/>
      <c r="AN782" s="599"/>
      <c r="AO782" s="599"/>
      <c r="AP782" s="599"/>
      <c r="AQ782" s="599"/>
      <c r="AR782" s="599"/>
      <c r="AS782" s="599"/>
      <c r="AT782" s="600"/>
      <c r="AU782" s="601">
        <v>1.9</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628</v>
      </c>
      <c r="AD783" s="607"/>
      <c r="AE783" s="607"/>
      <c r="AF783" s="607"/>
      <c r="AG783" s="608"/>
      <c r="AH783" s="598" t="s">
        <v>629</v>
      </c>
      <c r="AI783" s="599"/>
      <c r="AJ783" s="599"/>
      <c r="AK783" s="599"/>
      <c r="AL783" s="599"/>
      <c r="AM783" s="599"/>
      <c r="AN783" s="599"/>
      <c r="AO783" s="599"/>
      <c r="AP783" s="599"/>
      <c r="AQ783" s="599"/>
      <c r="AR783" s="599"/>
      <c r="AS783" s="599"/>
      <c r="AT783" s="600"/>
      <c r="AU783" s="601">
        <v>5.3</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11.7</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631</v>
      </c>
      <c r="D837" s="347"/>
      <c r="E837" s="347"/>
      <c r="F837" s="347"/>
      <c r="G837" s="347"/>
      <c r="H837" s="347"/>
      <c r="I837" s="347"/>
      <c r="J837" s="348">
        <v>4011101008968</v>
      </c>
      <c r="K837" s="349"/>
      <c r="L837" s="349"/>
      <c r="M837" s="349"/>
      <c r="N837" s="349"/>
      <c r="O837" s="349"/>
      <c r="P837" s="362" t="s">
        <v>610</v>
      </c>
      <c r="Q837" s="350"/>
      <c r="R837" s="350"/>
      <c r="S837" s="350"/>
      <c r="T837" s="350"/>
      <c r="U837" s="350"/>
      <c r="V837" s="350"/>
      <c r="W837" s="350"/>
      <c r="X837" s="350"/>
      <c r="Y837" s="351">
        <v>10</v>
      </c>
      <c r="Z837" s="352"/>
      <c r="AA837" s="352"/>
      <c r="AB837" s="353"/>
      <c r="AC837" s="363" t="s">
        <v>611</v>
      </c>
      <c r="AD837" s="371"/>
      <c r="AE837" s="371"/>
      <c r="AF837" s="371"/>
      <c r="AG837" s="371"/>
      <c r="AH837" s="372" t="s">
        <v>566</v>
      </c>
      <c r="AI837" s="373"/>
      <c r="AJ837" s="373"/>
      <c r="AK837" s="373"/>
      <c r="AL837" s="357" t="s">
        <v>585</v>
      </c>
      <c r="AM837" s="358"/>
      <c r="AN837" s="358"/>
      <c r="AO837" s="359"/>
      <c r="AP837" s="360" t="s">
        <v>615</v>
      </c>
      <c r="AQ837" s="360"/>
      <c r="AR837" s="360"/>
      <c r="AS837" s="360"/>
      <c r="AT837" s="360"/>
      <c r="AU837" s="360"/>
      <c r="AV837" s="360"/>
      <c r="AW837" s="360"/>
      <c r="AX837" s="360"/>
    </row>
    <row r="838" spans="1:50" ht="30" customHeight="1" x14ac:dyDescent="0.15">
      <c r="A838" s="376">
        <v>2</v>
      </c>
      <c r="B838" s="376">
        <v>1</v>
      </c>
      <c r="C838" s="361" t="s">
        <v>613</v>
      </c>
      <c r="D838" s="347"/>
      <c r="E838" s="347"/>
      <c r="F838" s="347"/>
      <c r="G838" s="347"/>
      <c r="H838" s="347"/>
      <c r="I838" s="347"/>
      <c r="J838" s="348">
        <v>5010401030202</v>
      </c>
      <c r="K838" s="349"/>
      <c r="L838" s="349"/>
      <c r="M838" s="349"/>
      <c r="N838" s="349"/>
      <c r="O838" s="349"/>
      <c r="P838" s="362" t="s">
        <v>616</v>
      </c>
      <c r="Q838" s="350"/>
      <c r="R838" s="350"/>
      <c r="S838" s="350"/>
      <c r="T838" s="350"/>
      <c r="U838" s="350"/>
      <c r="V838" s="350"/>
      <c r="W838" s="350"/>
      <c r="X838" s="350"/>
      <c r="Y838" s="351">
        <v>9.8000000000000007</v>
      </c>
      <c r="Z838" s="352"/>
      <c r="AA838" s="352"/>
      <c r="AB838" s="353"/>
      <c r="AC838" s="206" t="s">
        <v>611</v>
      </c>
      <c r="AD838" s="937"/>
      <c r="AE838" s="937"/>
      <c r="AF838" s="937"/>
      <c r="AG838" s="938"/>
      <c r="AH838" s="839" t="s">
        <v>566</v>
      </c>
      <c r="AI838" s="840"/>
      <c r="AJ838" s="840"/>
      <c r="AK838" s="841"/>
      <c r="AL838" s="357" t="s">
        <v>585</v>
      </c>
      <c r="AM838" s="358"/>
      <c r="AN838" s="358"/>
      <c r="AO838" s="359"/>
      <c r="AP838" s="910" t="s">
        <v>615</v>
      </c>
      <c r="AQ838" s="911"/>
      <c r="AR838" s="911"/>
      <c r="AS838" s="911"/>
      <c r="AT838" s="911"/>
      <c r="AU838" s="911"/>
      <c r="AV838" s="911"/>
      <c r="AW838" s="911"/>
      <c r="AX838" s="912"/>
    </row>
    <row r="839" spans="1:50" ht="45.75" customHeight="1" x14ac:dyDescent="0.15">
      <c r="A839" s="376">
        <v>3</v>
      </c>
      <c r="B839" s="376">
        <v>1</v>
      </c>
      <c r="C839" s="361" t="s">
        <v>617</v>
      </c>
      <c r="D839" s="347"/>
      <c r="E839" s="347"/>
      <c r="F839" s="347"/>
      <c r="G839" s="347"/>
      <c r="H839" s="347"/>
      <c r="I839" s="347"/>
      <c r="J839" s="348">
        <v>3010401011971</v>
      </c>
      <c r="K839" s="349"/>
      <c r="L839" s="349"/>
      <c r="M839" s="349"/>
      <c r="N839" s="349"/>
      <c r="O839" s="349"/>
      <c r="P839" s="362" t="s">
        <v>618</v>
      </c>
      <c r="Q839" s="350"/>
      <c r="R839" s="350"/>
      <c r="S839" s="350"/>
      <c r="T839" s="350"/>
      <c r="U839" s="350"/>
      <c r="V839" s="350"/>
      <c r="W839" s="350"/>
      <c r="X839" s="350"/>
      <c r="Y839" s="351">
        <v>8</v>
      </c>
      <c r="Z839" s="352"/>
      <c r="AA839" s="352"/>
      <c r="AB839" s="353"/>
      <c r="AC839" s="363" t="s">
        <v>611</v>
      </c>
      <c r="AD839" s="371"/>
      <c r="AE839" s="371"/>
      <c r="AF839" s="371"/>
      <c r="AG839" s="371"/>
      <c r="AH839" s="355" t="s">
        <v>566</v>
      </c>
      <c r="AI839" s="356"/>
      <c r="AJ839" s="356"/>
      <c r="AK839" s="356"/>
      <c r="AL839" s="357" t="s">
        <v>585</v>
      </c>
      <c r="AM839" s="358"/>
      <c r="AN839" s="358"/>
      <c r="AO839" s="359"/>
      <c r="AP839" s="360" t="s">
        <v>615</v>
      </c>
      <c r="AQ839" s="360"/>
      <c r="AR839" s="360"/>
      <c r="AS839" s="360"/>
      <c r="AT839" s="360"/>
      <c r="AU839" s="360"/>
      <c r="AV839" s="360"/>
      <c r="AW839" s="360"/>
      <c r="AX839" s="360"/>
    </row>
    <row r="840" spans="1:50" ht="30" customHeight="1" x14ac:dyDescent="0.15">
      <c r="A840" s="376">
        <v>4</v>
      </c>
      <c r="B840" s="376">
        <v>1</v>
      </c>
      <c r="C840" s="361" t="s">
        <v>612</v>
      </c>
      <c r="D840" s="347"/>
      <c r="E840" s="347"/>
      <c r="F840" s="347"/>
      <c r="G840" s="347"/>
      <c r="H840" s="347"/>
      <c r="I840" s="347"/>
      <c r="J840" s="348">
        <v>3120001066397</v>
      </c>
      <c r="K840" s="349"/>
      <c r="L840" s="349"/>
      <c r="M840" s="349"/>
      <c r="N840" s="349"/>
      <c r="O840" s="349"/>
      <c r="P840" s="362" t="s">
        <v>610</v>
      </c>
      <c r="Q840" s="350"/>
      <c r="R840" s="350"/>
      <c r="S840" s="350"/>
      <c r="T840" s="350"/>
      <c r="U840" s="350"/>
      <c r="V840" s="350"/>
      <c r="W840" s="350"/>
      <c r="X840" s="350"/>
      <c r="Y840" s="351">
        <v>6.5</v>
      </c>
      <c r="Z840" s="352"/>
      <c r="AA840" s="352"/>
      <c r="AB840" s="353"/>
      <c r="AC840" s="363" t="s">
        <v>611</v>
      </c>
      <c r="AD840" s="371"/>
      <c r="AE840" s="371"/>
      <c r="AF840" s="371"/>
      <c r="AG840" s="371"/>
      <c r="AH840" s="355" t="s">
        <v>566</v>
      </c>
      <c r="AI840" s="356"/>
      <c r="AJ840" s="356"/>
      <c r="AK840" s="356"/>
      <c r="AL840" s="357" t="s">
        <v>585</v>
      </c>
      <c r="AM840" s="358"/>
      <c r="AN840" s="358"/>
      <c r="AO840" s="359"/>
      <c r="AP840" s="360" t="s">
        <v>615</v>
      </c>
      <c r="AQ840" s="360"/>
      <c r="AR840" s="360"/>
      <c r="AS840" s="360"/>
      <c r="AT840" s="360"/>
      <c r="AU840" s="360"/>
      <c r="AV840" s="360"/>
      <c r="AW840" s="360"/>
      <c r="AX840" s="360"/>
    </row>
    <row r="841" spans="1:50" ht="30" customHeight="1" x14ac:dyDescent="0.15">
      <c r="A841" s="376">
        <v>5</v>
      </c>
      <c r="B841" s="376">
        <v>1</v>
      </c>
      <c r="C841" s="361" t="s">
        <v>619</v>
      </c>
      <c r="D841" s="347"/>
      <c r="E841" s="347"/>
      <c r="F841" s="347"/>
      <c r="G841" s="347"/>
      <c r="H841" s="347"/>
      <c r="I841" s="347"/>
      <c r="J841" s="348">
        <v>1330005001876</v>
      </c>
      <c r="K841" s="349"/>
      <c r="L841" s="349"/>
      <c r="M841" s="349"/>
      <c r="N841" s="349"/>
      <c r="O841" s="349"/>
      <c r="P841" s="362" t="s">
        <v>610</v>
      </c>
      <c r="Q841" s="350"/>
      <c r="R841" s="350"/>
      <c r="S841" s="350"/>
      <c r="T841" s="350"/>
      <c r="U841" s="350"/>
      <c r="V841" s="350"/>
      <c r="W841" s="350"/>
      <c r="X841" s="350"/>
      <c r="Y841" s="351">
        <v>5.9</v>
      </c>
      <c r="Z841" s="352"/>
      <c r="AA841" s="352"/>
      <c r="AB841" s="353"/>
      <c r="AC841" s="363" t="s">
        <v>611</v>
      </c>
      <c r="AD841" s="371"/>
      <c r="AE841" s="371"/>
      <c r="AF841" s="371"/>
      <c r="AG841" s="371"/>
      <c r="AH841" s="355" t="s">
        <v>566</v>
      </c>
      <c r="AI841" s="356"/>
      <c r="AJ841" s="356"/>
      <c r="AK841" s="356"/>
      <c r="AL841" s="357" t="s">
        <v>585</v>
      </c>
      <c r="AM841" s="358"/>
      <c r="AN841" s="358"/>
      <c r="AO841" s="359"/>
      <c r="AP841" s="360" t="s">
        <v>615</v>
      </c>
      <c r="AQ841" s="360"/>
      <c r="AR841" s="360"/>
      <c r="AS841" s="360"/>
      <c r="AT841" s="360"/>
      <c r="AU841" s="360"/>
      <c r="AV841" s="360"/>
      <c r="AW841" s="360"/>
      <c r="AX841" s="360"/>
    </row>
    <row r="842" spans="1:50" ht="30" customHeight="1" x14ac:dyDescent="0.15">
      <c r="A842" s="376">
        <v>6</v>
      </c>
      <c r="B842" s="376">
        <v>1</v>
      </c>
      <c r="C842" s="361" t="s">
        <v>620</v>
      </c>
      <c r="D842" s="347"/>
      <c r="E842" s="347"/>
      <c r="F842" s="347"/>
      <c r="G842" s="347"/>
      <c r="H842" s="347"/>
      <c r="I842" s="347"/>
      <c r="J842" s="348">
        <v>8120001091606</v>
      </c>
      <c r="K842" s="349"/>
      <c r="L842" s="349"/>
      <c r="M842" s="349"/>
      <c r="N842" s="349"/>
      <c r="O842" s="349"/>
      <c r="P842" s="362" t="s">
        <v>610</v>
      </c>
      <c r="Q842" s="350"/>
      <c r="R842" s="350"/>
      <c r="S842" s="350"/>
      <c r="T842" s="350"/>
      <c r="U842" s="350"/>
      <c r="V842" s="350"/>
      <c r="W842" s="350"/>
      <c r="X842" s="350"/>
      <c r="Y842" s="351">
        <v>5.4</v>
      </c>
      <c r="Z842" s="352"/>
      <c r="AA842" s="352"/>
      <c r="AB842" s="353"/>
      <c r="AC842" s="363" t="s">
        <v>611</v>
      </c>
      <c r="AD842" s="371"/>
      <c r="AE842" s="371"/>
      <c r="AF842" s="371"/>
      <c r="AG842" s="371"/>
      <c r="AH842" s="355" t="s">
        <v>566</v>
      </c>
      <c r="AI842" s="356"/>
      <c r="AJ842" s="356"/>
      <c r="AK842" s="356"/>
      <c r="AL842" s="357" t="s">
        <v>585</v>
      </c>
      <c r="AM842" s="358"/>
      <c r="AN842" s="358"/>
      <c r="AO842" s="359"/>
      <c r="AP842" s="360" t="s">
        <v>615</v>
      </c>
      <c r="AQ842" s="360"/>
      <c r="AR842" s="360"/>
      <c r="AS842" s="360"/>
      <c r="AT842" s="360"/>
      <c r="AU842" s="360"/>
      <c r="AV842" s="360"/>
      <c r="AW842" s="360"/>
      <c r="AX842" s="360"/>
    </row>
    <row r="843" spans="1:50" ht="43.5" customHeight="1" x14ac:dyDescent="0.15">
      <c r="A843" s="376">
        <v>7</v>
      </c>
      <c r="B843" s="376">
        <v>1</v>
      </c>
      <c r="C843" s="361" t="s">
        <v>621</v>
      </c>
      <c r="D843" s="347"/>
      <c r="E843" s="347"/>
      <c r="F843" s="347"/>
      <c r="G843" s="347"/>
      <c r="H843" s="347"/>
      <c r="I843" s="347"/>
      <c r="J843" s="348">
        <v>9010005013566</v>
      </c>
      <c r="K843" s="349"/>
      <c r="L843" s="349"/>
      <c r="M843" s="349"/>
      <c r="N843" s="349"/>
      <c r="O843" s="349"/>
      <c r="P843" s="362" t="s">
        <v>610</v>
      </c>
      <c r="Q843" s="350"/>
      <c r="R843" s="350"/>
      <c r="S843" s="350"/>
      <c r="T843" s="350"/>
      <c r="U843" s="350"/>
      <c r="V843" s="350"/>
      <c r="W843" s="350"/>
      <c r="X843" s="350"/>
      <c r="Y843" s="351">
        <v>5</v>
      </c>
      <c r="Z843" s="352"/>
      <c r="AA843" s="352"/>
      <c r="AB843" s="353"/>
      <c r="AC843" s="363" t="s">
        <v>611</v>
      </c>
      <c r="AD843" s="371"/>
      <c r="AE843" s="371"/>
      <c r="AF843" s="371"/>
      <c r="AG843" s="371"/>
      <c r="AH843" s="355" t="s">
        <v>566</v>
      </c>
      <c r="AI843" s="356"/>
      <c r="AJ843" s="356"/>
      <c r="AK843" s="356"/>
      <c r="AL843" s="357" t="s">
        <v>585</v>
      </c>
      <c r="AM843" s="358"/>
      <c r="AN843" s="358"/>
      <c r="AO843" s="359"/>
      <c r="AP843" s="360" t="s">
        <v>615</v>
      </c>
      <c r="AQ843" s="360"/>
      <c r="AR843" s="360"/>
      <c r="AS843" s="360"/>
      <c r="AT843" s="360"/>
      <c r="AU843" s="360"/>
      <c r="AV843" s="360"/>
      <c r="AW843" s="360"/>
      <c r="AX843" s="360"/>
    </row>
    <row r="844" spans="1:50" ht="30" customHeight="1" x14ac:dyDescent="0.15">
      <c r="A844" s="376">
        <v>8</v>
      </c>
      <c r="B844" s="376">
        <v>1</v>
      </c>
      <c r="C844" s="361" t="s">
        <v>622</v>
      </c>
      <c r="D844" s="347"/>
      <c r="E844" s="347"/>
      <c r="F844" s="347"/>
      <c r="G844" s="347"/>
      <c r="H844" s="347"/>
      <c r="I844" s="347"/>
      <c r="J844" s="348">
        <v>8010501033143</v>
      </c>
      <c r="K844" s="349"/>
      <c r="L844" s="349"/>
      <c r="M844" s="349"/>
      <c r="N844" s="349"/>
      <c r="O844" s="349"/>
      <c r="P844" s="362" t="s">
        <v>610</v>
      </c>
      <c r="Q844" s="350"/>
      <c r="R844" s="350"/>
      <c r="S844" s="350"/>
      <c r="T844" s="350"/>
      <c r="U844" s="350"/>
      <c r="V844" s="350"/>
      <c r="W844" s="350"/>
      <c r="X844" s="350"/>
      <c r="Y844" s="351">
        <v>5</v>
      </c>
      <c r="Z844" s="352"/>
      <c r="AA844" s="352"/>
      <c r="AB844" s="353"/>
      <c r="AC844" s="363" t="s">
        <v>611</v>
      </c>
      <c r="AD844" s="371"/>
      <c r="AE844" s="371"/>
      <c r="AF844" s="371"/>
      <c r="AG844" s="371"/>
      <c r="AH844" s="355" t="s">
        <v>566</v>
      </c>
      <c r="AI844" s="356"/>
      <c r="AJ844" s="356"/>
      <c r="AK844" s="356"/>
      <c r="AL844" s="357" t="s">
        <v>585</v>
      </c>
      <c r="AM844" s="358"/>
      <c r="AN844" s="358"/>
      <c r="AO844" s="359"/>
      <c r="AP844" s="360" t="s">
        <v>615</v>
      </c>
      <c r="AQ844" s="360"/>
      <c r="AR844" s="360"/>
      <c r="AS844" s="360"/>
      <c r="AT844" s="360"/>
      <c r="AU844" s="360"/>
      <c r="AV844" s="360"/>
      <c r="AW844" s="360"/>
      <c r="AX844" s="360"/>
    </row>
    <row r="845" spans="1:50" ht="30" customHeight="1" x14ac:dyDescent="0.15">
      <c r="A845" s="376">
        <v>9</v>
      </c>
      <c r="B845" s="376">
        <v>1</v>
      </c>
      <c r="C845" s="361" t="s">
        <v>614</v>
      </c>
      <c r="D845" s="347"/>
      <c r="E845" s="347"/>
      <c r="F845" s="347"/>
      <c r="G845" s="347"/>
      <c r="H845" s="347"/>
      <c r="I845" s="347"/>
      <c r="J845" s="348">
        <v>9011005003004</v>
      </c>
      <c r="K845" s="349"/>
      <c r="L845" s="349"/>
      <c r="M845" s="349"/>
      <c r="N845" s="349"/>
      <c r="O845" s="349"/>
      <c r="P845" s="362" t="s">
        <v>610</v>
      </c>
      <c r="Q845" s="350"/>
      <c r="R845" s="350"/>
      <c r="S845" s="350"/>
      <c r="T845" s="350"/>
      <c r="U845" s="350"/>
      <c r="V845" s="350"/>
      <c r="W845" s="350"/>
      <c r="X845" s="350"/>
      <c r="Y845" s="351">
        <v>3.2</v>
      </c>
      <c r="Z845" s="352"/>
      <c r="AA845" s="352"/>
      <c r="AB845" s="353"/>
      <c r="AC845" s="363" t="s">
        <v>611</v>
      </c>
      <c r="AD845" s="371"/>
      <c r="AE845" s="371"/>
      <c r="AF845" s="371"/>
      <c r="AG845" s="371"/>
      <c r="AH845" s="355" t="s">
        <v>566</v>
      </c>
      <c r="AI845" s="356"/>
      <c r="AJ845" s="356"/>
      <c r="AK845" s="356"/>
      <c r="AL845" s="357" t="s">
        <v>585</v>
      </c>
      <c r="AM845" s="358"/>
      <c r="AN845" s="358"/>
      <c r="AO845" s="359"/>
      <c r="AP845" s="360" t="s">
        <v>615</v>
      </c>
      <c r="AQ845" s="360"/>
      <c r="AR845" s="360"/>
      <c r="AS845" s="360"/>
      <c r="AT845" s="360"/>
      <c r="AU845" s="360"/>
      <c r="AV845" s="360"/>
      <c r="AW845" s="360"/>
      <c r="AX845" s="360"/>
    </row>
    <row r="846" spans="1:50" ht="30"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5.75" customHeight="1" x14ac:dyDescent="0.15">
      <c r="A870" s="376">
        <v>1</v>
      </c>
      <c r="B870" s="376">
        <v>1</v>
      </c>
      <c r="C870" s="361" t="s">
        <v>606</v>
      </c>
      <c r="D870" s="347"/>
      <c r="E870" s="347"/>
      <c r="F870" s="347"/>
      <c r="G870" s="347"/>
      <c r="H870" s="347"/>
      <c r="I870" s="347"/>
      <c r="J870" s="348">
        <v>6010401009419</v>
      </c>
      <c r="K870" s="349"/>
      <c r="L870" s="349"/>
      <c r="M870" s="349"/>
      <c r="N870" s="349"/>
      <c r="O870" s="349"/>
      <c r="P870" s="362" t="s">
        <v>607</v>
      </c>
      <c r="Q870" s="350"/>
      <c r="R870" s="350"/>
      <c r="S870" s="350"/>
      <c r="T870" s="350"/>
      <c r="U870" s="350"/>
      <c r="V870" s="350"/>
      <c r="W870" s="350"/>
      <c r="X870" s="350"/>
      <c r="Y870" s="351">
        <v>11.7</v>
      </c>
      <c r="Z870" s="352"/>
      <c r="AA870" s="352"/>
      <c r="AB870" s="353"/>
      <c r="AC870" s="363" t="s">
        <v>611</v>
      </c>
      <c r="AD870" s="371"/>
      <c r="AE870" s="371"/>
      <c r="AF870" s="371"/>
      <c r="AG870" s="371"/>
      <c r="AH870" s="372" t="s">
        <v>585</v>
      </c>
      <c r="AI870" s="373"/>
      <c r="AJ870" s="373"/>
      <c r="AK870" s="373"/>
      <c r="AL870" s="357" t="s">
        <v>585</v>
      </c>
      <c r="AM870" s="358"/>
      <c r="AN870" s="358"/>
      <c r="AO870" s="359"/>
      <c r="AP870" s="360" t="s">
        <v>615</v>
      </c>
      <c r="AQ870" s="360"/>
      <c r="AR870" s="360"/>
      <c r="AS870" s="360"/>
      <c r="AT870" s="360"/>
      <c r="AU870" s="360"/>
      <c r="AV870" s="360"/>
      <c r="AW870" s="360"/>
      <c r="AX870" s="360"/>
    </row>
    <row r="871" spans="1:50" ht="45.75" customHeight="1" x14ac:dyDescent="0.15">
      <c r="A871" s="376">
        <v>2</v>
      </c>
      <c r="B871" s="376">
        <v>1</v>
      </c>
      <c r="C871" s="361" t="s">
        <v>608</v>
      </c>
      <c r="D871" s="347"/>
      <c r="E871" s="347"/>
      <c r="F871" s="347"/>
      <c r="G871" s="347"/>
      <c r="H871" s="347"/>
      <c r="I871" s="347"/>
      <c r="J871" s="348">
        <v>1010001100425</v>
      </c>
      <c r="K871" s="349"/>
      <c r="L871" s="349"/>
      <c r="M871" s="349"/>
      <c r="N871" s="349"/>
      <c r="O871" s="349"/>
      <c r="P871" s="362" t="s">
        <v>607</v>
      </c>
      <c r="Q871" s="350"/>
      <c r="R871" s="350"/>
      <c r="S871" s="350"/>
      <c r="T871" s="350"/>
      <c r="U871" s="350"/>
      <c r="V871" s="350"/>
      <c r="W871" s="350"/>
      <c r="X871" s="350"/>
      <c r="Y871" s="351">
        <v>7.3</v>
      </c>
      <c r="Z871" s="352"/>
      <c r="AA871" s="352"/>
      <c r="AB871" s="353"/>
      <c r="AC871" s="363" t="s">
        <v>611</v>
      </c>
      <c r="AD871" s="371"/>
      <c r="AE871" s="371"/>
      <c r="AF871" s="371"/>
      <c r="AG871" s="371"/>
      <c r="AH871" s="372" t="s">
        <v>585</v>
      </c>
      <c r="AI871" s="373"/>
      <c r="AJ871" s="373"/>
      <c r="AK871" s="373"/>
      <c r="AL871" s="357" t="s">
        <v>585</v>
      </c>
      <c r="AM871" s="358"/>
      <c r="AN871" s="358"/>
      <c r="AO871" s="359"/>
      <c r="AP871" s="360" t="s">
        <v>615</v>
      </c>
      <c r="AQ871" s="360"/>
      <c r="AR871" s="360"/>
      <c r="AS871" s="360"/>
      <c r="AT871" s="360"/>
      <c r="AU871" s="360"/>
      <c r="AV871" s="360"/>
      <c r="AW871" s="360"/>
      <c r="AX871" s="360"/>
    </row>
    <row r="872" spans="1:50" ht="45.75" customHeight="1" x14ac:dyDescent="0.15">
      <c r="A872" s="376">
        <v>3</v>
      </c>
      <c r="B872" s="376">
        <v>1</v>
      </c>
      <c r="C872" s="361" t="s">
        <v>609</v>
      </c>
      <c r="D872" s="347"/>
      <c r="E872" s="347"/>
      <c r="F872" s="347"/>
      <c r="G872" s="347"/>
      <c r="H872" s="347"/>
      <c r="I872" s="347"/>
      <c r="J872" s="348">
        <v>7010005018856</v>
      </c>
      <c r="K872" s="349"/>
      <c r="L872" s="349"/>
      <c r="M872" s="349"/>
      <c r="N872" s="349"/>
      <c r="O872" s="349"/>
      <c r="P872" s="362" t="s">
        <v>607</v>
      </c>
      <c r="Q872" s="350"/>
      <c r="R872" s="350"/>
      <c r="S872" s="350"/>
      <c r="T872" s="350"/>
      <c r="U872" s="350"/>
      <c r="V872" s="350"/>
      <c r="W872" s="350"/>
      <c r="X872" s="350"/>
      <c r="Y872" s="351">
        <v>2</v>
      </c>
      <c r="Z872" s="352"/>
      <c r="AA872" s="352"/>
      <c r="AB872" s="353"/>
      <c r="AC872" s="363" t="s">
        <v>611</v>
      </c>
      <c r="AD872" s="371"/>
      <c r="AE872" s="371"/>
      <c r="AF872" s="371"/>
      <c r="AG872" s="371"/>
      <c r="AH872" s="355" t="s">
        <v>585</v>
      </c>
      <c r="AI872" s="356"/>
      <c r="AJ872" s="356"/>
      <c r="AK872" s="356"/>
      <c r="AL872" s="357" t="s">
        <v>585</v>
      </c>
      <c r="AM872" s="358"/>
      <c r="AN872" s="358"/>
      <c r="AO872" s="359"/>
      <c r="AP872" s="360" t="s">
        <v>615</v>
      </c>
      <c r="AQ872" s="360"/>
      <c r="AR872" s="360"/>
      <c r="AS872" s="360"/>
      <c r="AT872" s="360"/>
      <c r="AU872" s="360"/>
      <c r="AV872" s="360"/>
      <c r="AW872" s="360"/>
      <c r="AX872" s="360"/>
    </row>
    <row r="873" spans="1:50" ht="30"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6:Y866">
    <cfRule type="expression" dxfId="2431" priority="2965">
      <formula>IF(RIGHT(TEXT(Y846,"0.#"),1)=".",FALSE,TRUE)</formula>
    </cfRule>
    <cfRule type="expression" dxfId="2430" priority="2966">
      <formula>IF(RIGHT(TEXT(Y846,"0.#"),1)=".",TRUE,FALSE)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9 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E138 AI138">
    <cfRule type="expression" dxfId="709" priority="9">
      <formula>IF(RIGHT(TEXT(AE138,"0.#"),1)=".",FALSE,TRUE)</formula>
    </cfRule>
    <cfRule type="expression" dxfId="708" priority="10">
      <formula>IF(RIGHT(TEXT(AE138,"0.#"),1)=".",TRUE,FALSE)</formula>
    </cfRule>
  </conditionalFormatting>
  <conditionalFormatting sqref="Y839:Y845">
    <cfRule type="expression" dxfId="707" priority="7">
      <formula>IF(RIGHT(TEXT(Y839,"0.#"),1)=".",FALSE,TRUE)</formula>
    </cfRule>
    <cfRule type="expression" dxfId="706" priority="8">
      <formula>IF(RIGHT(TEXT(Y839,"0.#"),1)=".",TRUE,FALSE)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38">
    <cfRule type="expression" dxfId="703" priority="3">
      <formula>IF(RIGHT(TEXT(Y838,"0.#"),1)=".",FALSE,TRUE)</formula>
    </cfRule>
    <cfRule type="expression" dxfId="702" priority="4">
      <formula>IF(RIGHT(TEXT(Y838,"0.#"),1)=".",TRUE,FALSE)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573</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29"/>
      <c r="AA2" s="830"/>
      <c r="AB2" s="1034" t="s">
        <v>11</v>
      </c>
      <c r="AC2" s="1035"/>
      <c r="AD2" s="1036"/>
      <c r="AE2" s="1040" t="s">
        <v>556</v>
      </c>
      <c r="AF2" s="1040"/>
      <c r="AG2" s="1040"/>
      <c r="AH2" s="1040"/>
      <c r="AI2" s="1040" t="s">
        <v>553</v>
      </c>
      <c r="AJ2" s="1040"/>
      <c r="AK2" s="1040"/>
      <c r="AL2" s="1040"/>
      <c r="AM2" s="1040" t="s">
        <v>527</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29"/>
      <c r="AA9" s="830"/>
      <c r="AB9" s="1034" t="s">
        <v>11</v>
      </c>
      <c r="AC9" s="1035"/>
      <c r="AD9" s="1036"/>
      <c r="AE9" s="1040" t="s">
        <v>557</v>
      </c>
      <c r="AF9" s="1040"/>
      <c r="AG9" s="1040"/>
      <c r="AH9" s="1040"/>
      <c r="AI9" s="1040" t="s">
        <v>553</v>
      </c>
      <c r="AJ9" s="1040"/>
      <c r="AK9" s="1040"/>
      <c r="AL9" s="1040"/>
      <c r="AM9" s="1040" t="s">
        <v>527</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29"/>
      <c r="AA16" s="830"/>
      <c r="AB16" s="1034" t="s">
        <v>11</v>
      </c>
      <c r="AC16" s="1035"/>
      <c r="AD16" s="1036"/>
      <c r="AE16" s="1040" t="s">
        <v>556</v>
      </c>
      <c r="AF16" s="1040"/>
      <c r="AG16" s="1040"/>
      <c r="AH16" s="1040"/>
      <c r="AI16" s="1040" t="s">
        <v>554</v>
      </c>
      <c r="AJ16" s="1040"/>
      <c r="AK16" s="1040"/>
      <c r="AL16" s="1040"/>
      <c r="AM16" s="1040" t="s">
        <v>527</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29"/>
      <c r="AA23" s="830"/>
      <c r="AB23" s="1034" t="s">
        <v>11</v>
      </c>
      <c r="AC23" s="1035"/>
      <c r="AD23" s="1036"/>
      <c r="AE23" s="1040" t="s">
        <v>558</v>
      </c>
      <c r="AF23" s="1040"/>
      <c r="AG23" s="1040"/>
      <c r="AH23" s="1040"/>
      <c r="AI23" s="1040" t="s">
        <v>553</v>
      </c>
      <c r="AJ23" s="1040"/>
      <c r="AK23" s="1040"/>
      <c r="AL23" s="1040"/>
      <c r="AM23" s="1040" t="s">
        <v>527</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29"/>
      <c r="AA30" s="830"/>
      <c r="AB30" s="1034" t="s">
        <v>11</v>
      </c>
      <c r="AC30" s="1035"/>
      <c r="AD30" s="1036"/>
      <c r="AE30" s="1040" t="s">
        <v>556</v>
      </c>
      <c r="AF30" s="1040"/>
      <c r="AG30" s="1040"/>
      <c r="AH30" s="1040"/>
      <c r="AI30" s="1040" t="s">
        <v>553</v>
      </c>
      <c r="AJ30" s="1040"/>
      <c r="AK30" s="1040"/>
      <c r="AL30" s="1040"/>
      <c r="AM30" s="1040" t="s">
        <v>551</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29"/>
      <c r="AA37" s="830"/>
      <c r="AB37" s="1034" t="s">
        <v>11</v>
      </c>
      <c r="AC37" s="1035"/>
      <c r="AD37" s="1036"/>
      <c r="AE37" s="1040" t="s">
        <v>558</v>
      </c>
      <c r="AF37" s="1040"/>
      <c r="AG37" s="1040"/>
      <c r="AH37" s="1040"/>
      <c r="AI37" s="1040" t="s">
        <v>555</v>
      </c>
      <c r="AJ37" s="1040"/>
      <c r="AK37" s="1040"/>
      <c r="AL37" s="1040"/>
      <c r="AM37" s="1040" t="s">
        <v>552</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29"/>
      <c r="AA44" s="830"/>
      <c r="AB44" s="1034" t="s">
        <v>11</v>
      </c>
      <c r="AC44" s="1035"/>
      <c r="AD44" s="1036"/>
      <c r="AE44" s="1040" t="s">
        <v>556</v>
      </c>
      <c r="AF44" s="1040"/>
      <c r="AG44" s="1040"/>
      <c r="AH44" s="1040"/>
      <c r="AI44" s="1040" t="s">
        <v>553</v>
      </c>
      <c r="AJ44" s="1040"/>
      <c r="AK44" s="1040"/>
      <c r="AL44" s="1040"/>
      <c r="AM44" s="1040" t="s">
        <v>527</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29"/>
      <c r="AA51" s="830"/>
      <c r="AB51" s="557" t="s">
        <v>11</v>
      </c>
      <c r="AC51" s="1035"/>
      <c r="AD51" s="1036"/>
      <c r="AE51" s="1040" t="s">
        <v>556</v>
      </c>
      <c r="AF51" s="1040"/>
      <c r="AG51" s="1040"/>
      <c r="AH51" s="1040"/>
      <c r="AI51" s="1040" t="s">
        <v>553</v>
      </c>
      <c r="AJ51" s="1040"/>
      <c r="AK51" s="1040"/>
      <c r="AL51" s="1040"/>
      <c r="AM51" s="1040" t="s">
        <v>527</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29"/>
      <c r="AA58" s="830"/>
      <c r="AB58" s="1034" t="s">
        <v>11</v>
      </c>
      <c r="AC58" s="1035"/>
      <c r="AD58" s="1036"/>
      <c r="AE58" s="1040" t="s">
        <v>556</v>
      </c>
      <c r="AF58" s="1040"/>
      <c r="AG58" s="1040"/>
      <c r="AH58" s="1040"/>
      <c r="AI58" s="1040" t="s">
        <v>553</v>
      </c>
      <c r="AJ58" s="1040"/>
      <c r="AK58" s="1040"/>
      <c r="AL58" s="1040"/>
      <c r="AM58" s="1040" t="s">
        <v>527</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29"/>
      <c r="AA65" s="830"/>
      <c r="AB65" s="1034" t="s">
        <v>11</v>
      </c>
      <c r="AC65" s="1035"/>
      <c r="AD65" s="1036"/>
      <c r="AE65" s="1040" t="s">
        <v>556</v>
      </c>
      <c r="AF65" s="1040"/>
      <c r="AG65" s="1040"/>
      <c r="AH65" s="1040"/>
      <c r="AI65" s="1040" t="s">
        <v>553</v>
      </c>
      <c r="AJ65" s="1040"/>
      <c r="AK65" s="1040"/>
      <c r="AL65" s="1040"/>
      <c r="AM65" s="1040" t="s">
        <v>527</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2019-08-27T05:24:39Z</cp:lastPrinted>
  <dcterms:created xsi:type="dcterms:W3CDTF">2012-03-13T00:50:25Z</dcterms:created>
  <dcterms:modified xsi:type="dcterms:W3CDTF">2020-11-06T02:57:11Z</dcterms:modified>
</cp:coreProperties>
</file>