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WB-HD\★★R2年度行政事業レビュー★★\R2年度行政事業レビュー（作業用フォルダ）\1.作業用ファイ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l="1"/>
  <c r="P29" i="3"/>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<sst xmlns="http://schemas.openxmlformats.org/spreadsheetml/2006/main" count="2088" uniqueCount="540">
  <si>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</si>
  <si>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</si>
  <si>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</si>
  <si>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</si>
  <si>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</si>
  <si>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</si>
  <si>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</si>
  <si>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</si>
  <si>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</si>
  <si>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</si>
  <si>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</si>
  <si>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</si>
  <si>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</si>
  <si>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</si>
  <si>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</si>
  <si>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</si>
  <si>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</si>
  <si>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</si>
  <si>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</si>
  <si>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</si>
  <si>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</si>
  <si>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</si>
  <si>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</si>
  <si>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</si>
  <si>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</si>
  <si>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</si>
  <si>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</si>
  <si>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</si>
  <si>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</si>
  <si>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</si>
  <si>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</si>
  <si>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</si>
  <si>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</si>
  <si>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</si>
  <si>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</si>
  <si>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</si>
  <si>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</si>
  <si>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</si>
  <si>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</si>
  <si>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</si>
  <si>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</si>
  <si>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</si>
  <si>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</si>
  <si>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</si>
  <si>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</si>
  <si>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</si>
  <si>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</si>
  <si>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</si>
  <si>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</si>
  <si>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</si>
  <si>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</si>
  <si>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</si>
  <si>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</si>
  <si>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</si>
  <si>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</si>
  <si>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</si>
  <si>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</si>
  <si>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</si>
  <si>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</si>
  <si>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</si>
  <si>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</si>
  <si>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</si>
  <si>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</si>
  <si>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</si>
  <si>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</si>
  <si>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</si>
  <si>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</si>
  <si>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</si>
  <si>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</si>
  <si>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</si>
  <si>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</si>
  <si>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</si>
  <si>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</si>
  <si>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</si>
  <si>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</si>
  <si>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</si>
  <si>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</si>
  <si>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</si>
  <si>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</si>
  <si>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</si>
  <si>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</si>
  <si>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</si>
  <si>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</si>
  <si>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</si>
  <si>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</si>
  <si>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</si>
  <si>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</si>
  <si>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</si>
  <si>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</si>
  <si>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</si>
  <si>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</si>
  <si>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</si>
  <si>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</si>
  <si>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</si>
  <si>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</si>
  <si>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</si>
  <si>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</si>
  <si>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</si>
  <si>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</si>
  <si>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</si>
  <si>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</si>
  <si>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</si>
  <si>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</si>
  <si>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</si>
  <si>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</si>
  <si>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</si>
  <si>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</si>
  <si>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</si>
  <si>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</si>
  <si>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</si>
  <si>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</si>
  <si>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</si>
  <si>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</si>
  <si>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</si>
  <si>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</si>
  <si>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</si>
  <si>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</si>
  <si>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</si>
  <si>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</si>
  <si>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</si>
  <si>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</si>
  <si>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</si>
  <si>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</si>
  <si>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</si>
  <si>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</si>
  <si>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</si>
  <si>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</si>
  <si>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</si>
  <si>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</si>
  <si>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</si>
  <si>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</si>
  <si>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</si>
  <si>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</si>
  <si>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</si>
  <si>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</si>
  <si>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</si>
  <si>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</si>
  <si>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</si>
  <si>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</si>
  <si>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</si>
  <si>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</si>
  <si>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</si>
  <si>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</si>
  <si>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</si>
  <si>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</si>
  <si>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</si>
  <si>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</si>
  <si>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</si>
  <si>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</si>
  <si>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</si>
  <si>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</si>
  <si>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</si>
  <si>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</si>
  <si>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</si>
  <si>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</si>
  <si>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</si>
  <si>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</si>
  <si>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</si>
  <si>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</si>
  <si>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</si>
  <si>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</si>
  <si>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</si>
  <si>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</si>
  <si>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</si>
  <si>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</si>
  <si>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</si>
  <si>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</si>
  <si>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</si>
  <si>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</si>
  <si>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</si>
  <si>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</si>
  <si>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</si>
  <si>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</si>
  <si>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</si>
  <si>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</si>
  <si>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</si>
  <si>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</si>
  <si>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</si>
  <si>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</si>
  <si>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</si>
  <si>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</si>
  <si>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</si>
  <si>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</si>
  <si>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</si>
  <si>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</si>
  <si>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</si>
  <si>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</si>
  <si>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</si>
  <si>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</si>
  <si>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</si>
  <si>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</si>
  <si>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</si>
  <si>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</si>
  <si>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</si>
  <si>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</si>
  <si>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</si>
  <si>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</si>
  <si>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</si>
  <si>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</si>
  <si>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</si>
  <si>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</si>
  <si>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</si>
  <si>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</si>
  <si>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</si>
  <si>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</si>
  <si>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</si>
  <si>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</si>
  <si>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</si>
  <si>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</si>
  <si>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</si>
  <si>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</si>
  <si>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</si>
  <si>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</si>
  <si>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</si>
  <si>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</si>
  <si>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</si>
  <si>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</si>
  <si>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</si>
  <si>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</si>
  <si>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</si>
  <si>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</si>
  <si>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</si>
  <si>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</si>
  <si>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</si>
  <si>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</si>
  <si>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</si>
  <si>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</si>
  <si>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</si>
  <si>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</si>
  <si>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</si>
  <si>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</si>
  <si>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</si>
  <si>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</si>
  <si>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</si>
  <si>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</si>
  <si>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</si>
  <si>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</si>
  <si>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</si>
  <si>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</si>
  <si>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</si>
  <si>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</si>
  <si>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</si>
  <si>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</si>
  <si>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</si>
  <si>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</si>
  <si>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</si>
  <si>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</si>
  <si>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</si>
  <si>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</si>
  <si>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</si>
  <si>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</si>
  <si>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</si>
  <si>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</si>
  <si>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</si>
  <si>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</si>
  <si>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</si>
  <si>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</si>
  <si>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</si>
  <si>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</si>
  <si>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</si>
  <si>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</si>
  <si>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</si>
  <si>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</si>
  <si>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</si>
  <si>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</si>
  <si>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</si>
  <si>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</si>
  <si>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</si>
  <si>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</si>
  <si>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</si>
  <si>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</si>
  <si>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</si>
  <si>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</si>
  <si>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</si>
  <si>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</si>
  <si>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</si>
  <si>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</si>
  <si>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</si>
  <si>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</si>
  <si>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</si>
  <si>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</si>
  <si>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</si>
  <si>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</si>
  <si>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</si>
  <si>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</si>
  <si>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</si>
  <si>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</si>
  <si>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</si>
  <si>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</si>
  <si>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</si>
  <si>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</si>
  <si>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</si>
  <si>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</si>
  <si>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</si>
  <si>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</si>
  <si>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</si>
  <si>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</si>
  <si>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</si>
  <si>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</si>
  <si>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</si>
  <si>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</si>
  <si>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</si>
  <si>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</si>
  <si>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</si>
  <si>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</si>
  <si>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</si>
  <si>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</si>
  <si>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</si>
  <si>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</si>
  <si>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</si>
  <si>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</si>
  <si>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</si>
  <si>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</si>
  <si>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</si>
  <si>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</si>
  <si>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</si>
  <si>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</si>
  <si>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</si>
  <si>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</si>
  <si>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</si>
  <si>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</si>
  <si>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</si>
  <si>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</si>
  <si>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</si>
  <si>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</si>
  <si>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</si>
  <si>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</si>
  <si>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</si>
  <si>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</si>
  <si>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</si>
  <si>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</si>
  <si>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</si>
  <si>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</si>
  <si>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</si>
  <si>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</si>
  <si>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</si>
  <si>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</si>
  <si>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</si>
  <si>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</si>
  <si>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</si>
  <si>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</si>
  <si>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</si>
  <si>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</si>
  <si>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</si>
  <si>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</si>
  <si>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</si>
  <si>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</si>
  <si>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</si>
  <si>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</si>
  <si>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</si>
  <si>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</si>
  <si>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</si>
  <si>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</si>
  <si>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</si>
  <si>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</si>
  <si>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</si>
  <si>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</si>
  <si>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</si>
  <si>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</si>
  <si>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</si>
  <si>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</si>
  <si>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</si>
  <si>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</si>
  <si>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</si>
  <si>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</si>
  <si>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</si>
  <si>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</si>
  <si>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</si>
  <si>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</si>
  <si>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</si>
  <si>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</si>
  <si>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</si>
  <si>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</si>
  <si>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</si>
  <si>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</si>
  <si>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</si>
  <si>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</si>
  <si>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</si>
  <si>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</si>
  <si>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</si>
  <si>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</si>
  <si>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</si>
  <si>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</si>
  <si>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</si>
  <si>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</si>
  <si>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</si>
  <si>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</si>
  <si>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</si>
  <si>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</si>
  <si>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</si>
  <si>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</si>
  <si>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</si>
  <si>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</si>
  <si>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</si>
  <si>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</si>
  <si>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</si>
  <si>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</si>
  <si>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</si>
  <si>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</si>
  <si>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</si>
  <si>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</si>
  <si>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</si>
  <si>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</si>
  <si>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</si>
  <si>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</si>
  <si>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</si>
  <si>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</si>
  <si>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</si>
  <si>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</si>
  <si>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</si>
  <si>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</si>
  <si>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</si>
  <si>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</si>
  <si>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</si>
  <si>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</si>
  <si>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</si>
  <si>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</si>
  <si>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</si>
  <si>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</si>
  <si>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</si>
  <si>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</si>
  <si>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</si>
  <si>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</si>
  <si>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</si>
  <si>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</si>
  <si>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</si>
  <si>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</si>
  <si>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</si>
  <si>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</si>
  <si>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</si>
  <si>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</si>
  <si>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</si>
  <si>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</si>
  <si>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</si>
  <si>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</si>
  <si>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</si>
  <si>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</si>
  <si>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</si>
  <si>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</si>
  <si>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</si>
  <si>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</si>
  <si>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</si>
  <si>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</si>
  <si>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</si>
  <si>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</si>
  <si>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</si>
  <si>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</si>
  <si>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</si>
  <si>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</si>
  <si>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</si>
  <si>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</si>
  <si>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</si>
  <si>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</si>
  <si>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</si>
  <si>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</si>
  <si>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</si>
  <si>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</si>
  <si>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</si>
  <si>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</si>
  <si>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</si>
  <si>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</si>
  <si>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</si>
  <si>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</si>
  <si>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</si>
  <si>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</si>
  <si>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</si>
  <si>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</si>
  <si>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</si>
  <si>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</si>
  <si>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</si>
  <si>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</si>
  <si>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</si>
  <si>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</si>
  <si>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</si>
  <si>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</si>
  <si>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</si>
  <si>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</si>
  <si>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</si>
  <si>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</si>
  <si>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</si>
  <si>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</si>
  <si>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第７回幹線鉄道旅客流動実態調査</t>
    <phoneticPr fontId="5"/>
  </si>
  <si>
    <t>○</t>
  </si>
  <si>
    <t>鉄道局</t>
    <rPh sb="0" eb="2">
      <t>テツドウ</t>
    </rPh>
    <rPh sb="2" eb="3">
      <t>キョク</t>
    </rPh>
    <phoneticPr fontId="5"/>
  </si>
  <si>
    <t>施設課</t>
    <rPh sb="0" eb="3">
      <t>シセツカ</t>
    </rPh>
    <phoneticPr fontId="5"/>
  </si>
  <si>
    <t>-</t>
    <phoneticPr fontId="5"/>
  </si>
  <si>
    <t>-</t>
    <phoneticPr fontId="5"/>
  </si>
  <si>
    <t>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</si>
  <si>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統計調査費</t>
    <phoneticPr fontId="5"/>
  </si>
  <si>
    <t>令和３年度までに幹線鉄道旅客流動実態調査に基づくデータの活用実績件数を120件に引き上げる</t>
    <phoneticPr fontId="5"/>
  </si>
  <si>
    <t>全国幹線旅客流動調査　利用申請</t>
    <phoneticPr fontId="5"/>
  </si>
  <si>
    <t>活用実績件数</t>
    <phoneticPr fontId="5"/>
  </si>
  <si>
    <t>件</t>
    <rPh sb="0" eb="1">
      <t>ケン</t>
    </rPh>
    <phoneticPr fontId="5"/>
  </si>
  <si>
    <t>一般財団法人　交通統計研究所</t>
    <phoneticPr fontId="5"/>
  </si>
  <si>
    <t>統計調査費</t>
    <rPh sb="0" eb="2">
      <t>トウケイ</t>
    </rPh>
    <rPh sb="2" eb="4">
      <t>チョウサ</t>
    </rPh>
    <rPh sb="4" eb="5">
      <t>ヒ</t>
    </rPh>
    <phoneticPr fontId="5"/>
  </si>
  <si>
    <t>-</t>
    <phoneticPr fontId="5"/>
  </si>
  <si>
    <t>幹線鉄道橋旅客流動実態調査（オンライン試験調査の分析業務および第７回調査に向けた検討業務）</t>
    <phoneticPr fontId="5"/>
  </si>
  <si>
    <t>調査等を実施した件数</t>
    <phoneticPr fontId="5"/>
  </si>
  <si>
    <t>件</t>
    <rPh sb="0" eb="1">
      <t>ケン</t>
    </rPh>
    <phoneticPr fontId="5"/>
  </si>
  <si>
    <t>-</t>
  </si>
  <si>
    <t>-</t>
    <phoneticPr fontId="5"/>
  </si>
  <si>
    <t>-</t>
    <phoneticPr fontId="5"/>
  </si>
  <si>
    <t>執行額／調査等を実施した件数　　　　　　　　　　　　　　　　　　　</t>
    <phoneticPr fontId="5"/>
  </si>
  <si>
    <t>43/1</t>
    <phoneticPr fontId="5"/>
  </si>
  <si>
    <t>43/1</t>
    <phoneticPr fontId="5"/>
  </si>
  <si>
    <t>154/1</t>
    <phoneticPr fontId="5"/>
  </si>
  <si>
    <t>百万円</t>
    <phoneticPr fontId="5"/>
  </si>
  <si>
    <t>　執行額/
調査等件数</t>
    <phoneticPr fontId="5"/>
  </si>
  <si>
    <t>６　国際競争力、観光交流、広域・地域間連携等の確保・強化</t>
  </si>
  <si>
    <t>２３　整備新幹線の整備を推進する</t>
  </si>
  <si>
    <t>鉄道整備等により5大都市からの鉄道利用所要時間が
新たに3時間以内となる地域の人口数</t>
    <phoneticPr fontId="5"/>
  </si>
  <si>
    <t>万人</t>
    <rPh sb="0" eb="2">
      <t>マンニン</t>
    </rPh>
    <phoneticPr fontId="5"/>
  </si>
  <si>
    <t>-</t>
    <phoneticPr fontId="5"/>
  </si>
  <si>
    <t>本調査は、今後の幹線鉄道に関する政策の分析・検討等を行うための基礎資料を得るものであり、広域・地域間連携等の確保・強化に資する調査である。</t>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</si>
  <si>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phoneticPr fontId="5"/>
  </si>
  <si>
    <t>‐</t>
  </si>
  <si>
    <t>　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国が実施すべき優先度の高い事業である。</t>
    <phoneticPr fontId="5"/>
  </si>
  <si>
    <t>270</t>
    <phoneticPr fontId="5"/>
  </si>
  <si>
    <t>278</t>
    <phoneticPr fontId="5"/>
  </si>
  <si>
    <t>新29-0033</t>
    <phoneticPr fontId="5"/>
  </si>
  <si>
    <t>新27-0047-02</t>
    <phoneticPr fontId="5"/>
  </si>
  <si>
    <t>新29-0031</t>
    <phoneticPr fontId="5"/>
  </si>
  <si>
    <t>国土交通省</t>
  </si>
  <si>
    <t>-</t>
    <phoneticPr fontId="5"/>
  </si>
  <si>
    <t>令和２年度実施予定の第７回幹線鉄道旅客流動実態調査（以下、第７回調査）をより効率的かつ効果的に実施するため、平成２９年度は、ネット調査に向けた実施方法や分析手法の検討、平成３０年度は検討結果を踏まえたネット予備調査の実施、令和元年度は予備調査結果の分析及び第７回調査の詳細設計を行う。これらの検討結果等を踏まえ、令和２年度に第７回調査を実施し、令和３年度に調査結果の集計・分析を行う。
※平成２７年度は第６回調査を実施し、平成２８年度は調査結果の集計・分析を行った。</t>
    <rPh sb="0" eb="2">
      <t>レイワ</t>
    </rPh>
    <rPh sb="3" eb="5">
      <t>ネンド</t>
    </rPh>
    <rPh sb="111" eb="113">
      <t>レイワ</t>
    </rPh>
    <rPh sb="113" eb="114">
      <t>ガン</t>
    </rPh>
    <rPh sb="156" eb="158">
      <t>レイワ</t>
    </rPh>
    <rPh sb="172" eb="174">
      <t>レイワ</t>
    </rPh>
    <phoneticPr fontId="5"/>
  </si>
  <si>
    <t>無</t>
  </si>
  <si>
    <t>幹線鉄道橋旅客流動実態調査（オンライン試験調査の分析業務および第７回調査に向けた検討業務）</t>
    <phoneticPr fontId="5"/>
  </si>
  <si>
    <t>統計調査実施に係る随意契約（企画競争）については、複数の応募があり、競争性を確保している。</t>
    <rPh sb="9" eb="11">
      <t>ズイイ</t>
    </rPh>
    <rPh sb="11" eb="13">
      <t>ケイヤク</t>
    </rPh>
    <rPh sb="14" eb="16">
      <t>キカク</t>
    </rPh>
    <rPh sb="16" eb="18">
      <t>キョウソウ</t>
    </rPh>
    <rPh sb="25" eb="27">
      <t>フクスウ</t>
    </rPh>
    <rPh sb="28" eb="30">
      <t>オウボ</t>
    </rPh>
    <phoneticPr fontId="5"/>
  </si>
  <si>
    <t>　これまでの幹線鉄道旅客流動実態調査では、混雑車両における実施が困難であること、ビジネスマン等から協力を拒否されるケースなどが多数見受けられたことに加えて近年では訪日外国人が増加している。これらを踏まえ、次回調査をよりオンライン調査の導入を予定しており、今後はインターネットによる回答の更なる促進等により回収率の向上に努めるとともに、調査の効率化や統計の品質向上に係る取り組みを進めていくこととしている。</t>
    <rPh sb="102" eb="104">
      <t>ジカイ</t>
    </rPh>
    <rPh sb="104" eb="106">
      <t>チョウサ</t>
    </rPh>
    <rPh sb="143" eb="144">
      <t>サラ</t>
    </rPh>
    <rPh sb="148" eb="149">
      <t>トウ</t>
    </rPh>
    <rPh sb="182" eb="183">
      <t>カカ</t>
    </rPh>
    <phoneticPr fontId="5"/>
  </si>
  <si>
    <t>統計調査の結果は、行政機関やオンライン調査の導入に係る検討において、活用されている。</t>
    <rPh sb="19" eb="21">
      <t>チョウサ</t>
    </rPh>
    <rPh sb="22" eb="24">
      <t>ドウニュウ</t>
    </rPh>
    <rPh sb="25" eb="26">
      <t>カカ</t>
    </rPh>
    <rPh sb="27" eb="29">
      <t>ケントウ</t>
    </rPh>
    <rPh sb="34" eb="36">
      <t>カツヨウ</t>
    </rPh>
    <phoneticPr fontId="5"/>
  </si>
  <si>
    <t>統計調査実施に係る民間委託を実施している事業については、事前に見積もりを実施しており、単位あたりのコスト水準は適正である。</t>
    <rPh sb="28" eb="30">
      <t>ジゼン</t>
    </rPh>
    <rPh sb="31" eb="33">
      <t>ミツ</t>
    </rPh>
    <phoneticPr fontId="5"/>
  </si>
  <si>
    <t>事業実施に当たっては、企画競争にて提出された提案を確認・評価することにより、効果的な手順・方法等をとっている。</t>
    <rPh sb="0" eb="2">
      <t>ジギョウ</t>
    </rPh>
    <rPh sb="2" eb="4">
      <t>ジッシ</t>
    </rPh>
    <rPh sb="5" eb="6">
      <t>ア</t>
    </rPh>
    <rPh sb="11" eb="13">
      <t>キカク</t>
    </rPh>
    <rPh sb="13" eb="15">
      <t>キョウソウ</t>
    </rPh>
    <rPh sb="17" eb="19">
      <t>テイシュツ</t>
    </rPh>
    <rPh sb="22" eb="24">
      <t>テイアン</t>
    </rPh>
    <rPh sb="25" eb="27">
      <t>カクニン</t>
    </rPh>
    <rPh sb="28" eb="30">
      <t>ヒョウカ</t>
    </rPh>
    <rPh sb="38" eb="41">
      <t>コウカテキ</t>
    </rPh>
    <rPh sb="47" eb="48">
      <t>トウ</t>
    </rPh>
    <phoneticPr fontId="5"/>
  </si>
  <si>
    <t>企画競争にて費目・使途が事業目的に即し真に必要な事項であることを確認している。</t>
    <rPh sb="24" eb="26">
      <t>ジコウ</t>
    </rPh>
    <rPh sb="32" eb="34">
      <t>カクニン</t>
    </rPh>
    <phoneticPr fontId="5"/>
  </si>
  <si>
    <t>359</t>
    <phoneticPr fontId="5"/>
  </si>
  <si>
    <t>これまでの試験調査の結果を踏まえ、要求額の妥当性等については、厳密な検証を実施すべきである。</t>
    <phoneticPr fontId="5"/>
  </si>
  <si>
    <t>－</t>
    <phoneticPr fontId="5"/>
  </si>
  <si>
    <t>施設課長　酒井浩二</t>
    <rPh sb="0" eb="2">
      <t>シセツ</t>
    </rPh>
    <rPh sb="2" eb="4">
      <t>カチョウ</t>
    </rPh>
    <phoneticPr fontId="5"/>
  </si>
  <si>
    <t>所見を踏まえ、要求額の妥当性等について確認するなど、適切な予算の要求に努める。</t>
    <phoneticPr fontId="5"/>
  </si>
  <si>
    <t>執行等改善</t>
  </si>
  <si>
    <t>更なるコスト縮減を行ったことによる減。</t>
    <rPh sb="0" eb="1">
      <t>サラ</t>
    </rPh>
    <rPh sb="6" eb="8">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</si>
</sst>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59260</xdr:colOff>
      <xdr:row>741</xdr:row>
      <xdr:rowOff>228600</xdr:rowOff>
    </xdr:from>
    <xdr:to>
      <xdr:col>34</xdr:col>
      <xdr:colOff>91108</xdr:colOff>
      <xdr:row>744</xdr:row>
      <xdr:rowOff>82826</xdr:rowOff>
    </xdr:to>
    <xdr:sp macro="" textlink="">
      <xdr:nvSpPr>
        <xdr:cNvPr id="2" name="テキスト ボックス 1"/>
        <xdr:cNvSpPr txBox="1"/>
      </xdr:nvSpPr>
      <xdr:spPr>
        <a:xfrm>
          <a:off x="4432477" y="42453339"/>
          <a:ext cx="2417240" cy="9226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r>
            <a:rPr kumimoji="1" lang="ja-JP" altLang="en-US" sz="1400"/>
            <a:t>　　　</a:t>
          </a:r>
          <a:endParaRPr kumimoji="1" lang="en-US" altLang="ja-JP" sz="1400"/>
        </a:p>
        <a:p>
          <a:pPr algn="ctr"/>
          <a:r>
            <a:rPr kumimoji="1" lang="ja-JP" altLang="en-US" sz="1400"/>
            <a:t>４３百万円</a:t>
          </a:r>
        </a:p>
      </xdr:txBody>
    </xdr:sp>
    <xdr:clientData/>
  </xdr:twoCellAnchor>
  <xdr:twoCellAnchor>
    <xdr:from>
      <xdr:col>20</xdr:col>
      <xdr:colOff>1347</xdr:colOff>
      <xdr:row>744</xdr:row>
      <xdr:rowOff>15176</xdr:rowOff>
    </xdr:from>
    <xdr:to>
      <xdr:col>36</xdr:col>
      <xdr:colOff>35688</xdr:colOff>
      <xdr:row>745</xdr:row>
      <xdr:rowOff>112057</xdr:rowOff>
    </xdr:to>
    <xdr:sp macro="" textlink="">
      <xdr:nvSpPr>
        <xdr:cNvPr id="3" name="大かっこ 2"/>
        <xdr:cNvSpPr/>
      </xdr:nvSpPr>
      <xdr:spPr bwMode="auto">
        <a:xfrm>
          <a:off x="4035465" y="41163176"/>
          <a:ext cx="3261635" cy="4442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a:t>
          </a:r>
        </a:p>
      </xdr:txBody>
    </xdr:sp>
    <xdr:clientData/>
  </xdr:twoCellAnchor>
  <xdr:twoCellAnchor>
    <xdr:from>
      <xdr:col>27</xdr:col>
      <xdr:colOff>180975</xdr:colOff>
      <xdr:row>745</xdr:row>
      <xdr:rowOff>19609</xdr:rowOff>
    </xdr:from>
    <xdr:to>
      <xdr:col>27</xdr:col>
      <xdr:colOff>180975</xdr:colOff>
      <xdr:row>749</xdr:row>
      <xdr:rowOff>56029</xdr:rowOff>
    </xdr:to>
    <xdr:cxnSp macro="">
      <xdr:nvCxnSpPr>
        <xdr:cNvPr id="4" name="直線矢印コネクタ 3"/>
        <xdr:cNvCxnSpPr/>
      </xdr:nvCxnSpPr>
      <xdr:spPr bwMode="auto">
        <a:xfrm>
          <a:off x="5627034" y="41514991"/>
          <a:ext cx="0" cy="14259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9491</xdr:colOff>
      <xdr:row>750</xdr:row>
      <xdr:rowOff>185734</xdr:rowOff>
    </xdr:from>
    <xdr:to>
      <xdr:col>34</xdr:col>
      <xdr:colOff>13116</xdr:colOff>
      <xdr:row>753</xdr:row>
      <xdr:rowOff>112765</xdr:rowOff>
    </xdr:to>
    <xdr:sp macro="" textlink="">
      <xdr:nvSpPr>
        <xdr:cNvPr id="5" name="テキスト ボックス 4"/>
        <xdr:cNvSpPr txBox="1"/>
      </xdr:nvSpPr>
      <xdr:spPr>
        <a:xfrm>
          <a:off x="4447020" y="43418028"/>
          <a:ext cx="2424096" cy="969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a:t>
          </a:r>
          <a:endParaRPr kumimoji="1" lang="en-US" altLang="ja-JP" sz="1100"/>
        </a:p>
        <a:p>
          <a:pPr algn="ctr"/>
          <a:r>
            <a:rPr kumimoji="1" lang="ja-JP" altLang="en-US" sz="1100"/>
            <a:t>一般財団法人　交通統計研究所</a:t>
          </a:r>
          <a:r>
            <a:rPr kumimoji="1" lang="ja-JP" altLang="en-US" sz="1400"/>
            <a:t>　　</a:t>
          </a:r>
          <a:endParaRPr kumimoji="1" lang="en-US" altLang="ja-JP" sz="1400"/>
        </a:p>
        <a:p>
          <a:pPr algn="ctr"/>
          <a:r>
            <a:rPr kumimoji="1" lang="ja-JP" altLang="en-US" sz="1400"/>
            <a:t>４３百万円</a:t>
          </a:r>
        </a:p>
      </xdr:txBody>
    </xdr:sp>
    <xdr:clientData/>
  </xdr:twoCellAnchor>
  <xdr:twoCellAnchor>
    <xdr:from>
      <xdr:col>20</xdr:col>
      <xdr:colOff>95710</xdr:colOff>
      <xdr:row>753</xdr:row>
      <xdr:rowOff>282604</xdr:rowOff>
    </xdr:from>
    <xdr:to>
      <xdr:col>35</xdr:col>
      <xdr:colOff>90505</xdr:colOff>
      <xdr:row>754</xdr:row>
      <xdr:rowOff>336176</xdr:rowOff>
    </xdr:to>
    <xdr:sp macro="" textlink="">
      <xdr:nvSpPr>
        <xdr:cNvPr id="6" name="大かっこ 5"/>
        <xdr:cNvSpPr/>
      </xdr:nvSpPr>
      <xdr:spPr bwMode="auto">
        <a:xfrm>
          <a:off x="4129828" y="44557045"/>
          <a:ext cx="3020383" cy="4009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試験調査の実施</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15</xdr:col>
      <xdr:colOff>112619</xdr:colOff>
      <xdr:row>749</xdr:row>
      <xdr:rowOff>118999</xdr:rowOff>
    </xdr:from>
    <xdr:to>
      <xdr:col>40</xdr:col>
      <xdr:colOff>478</xdr:colOff>
      <xdr:row>750</xdr:row>
      <xdr:rowOff>168693</xdr:rowOff>
    </xdr:to>
    <xdr:sp macro="" textlink="">
      <xdr:nvSpPr>
        <xdr:cNvPr id="7" name="正方形/長方形 6"/>
        <xdr:cNvSpPr/>
      </xdr:nvSpPr>
      <xdr:spPr bwMode="auto">
        <a:xfrm>
          <a:off x="3138207" y="43003911"/>
          <a:ext cx="4930506" cy="39707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9"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t="s">
        <v>267</v>
      </c>
      <c r="AP2" s="953"/>
      <c r="AQ2" s="953"/>
      <c r="AR2" s="64" t="str">
        <f>IF(OR(AO2="　", AO2=""), "", "-")</f>
        <v/>
      </c>
      <c r="AS2" s="954">
        <v>396</v>
      </c>
      <c r="AT2" s="954"/>
      <c r="AU2" s="954"/>
      <c r="AV2" s="42" t="str">
        <f>IF(AW2="", "", "-")</f>
        <v/>
      </c>
      <c r="AW2" s="899"/>
      <c r="AX2" s="899"/>
    </row>
    <row r="3" spans="1:50" ht="21" customHeight="1" thickBot="1" x14ac:dyDescent="0.2">
      <c r="A3" s="855" t="s">
        <v>349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522</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481</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448</v>
      </c>
      <c r="H5" s="828"/>
      <c r="I5" s="828"/>
      <c r="J5" s="828"/>
      <c r="K5" s="828"/>
      <c r="L5" s="828"/>
      <c r="M5" s="829" t="s">
        <v>65</v>
      </c>
      <c r="N5" s="830"/>
      <c r="O5" s="830"/>
      <c r="P5" s="830"/>
      <c r="Q5" s="830"/>
      <c r="R5" s="831"/>
      <c r="S5" s="832" t="s">
        <v>454</v>
      </c>
      <c r="T5" s="828"/>
      <c r="U5" s="828"/>
      <c r="V5" s="828"/>
      <c r="W5" s="828"/>
      <c r="X5" s="833"/>
      <c r="Y5" s="686" t="s">
        <v>3</v>
      </c>
      <c r="Z5" s="534"/>
      <c r="AA5" s="534"/>
      <c r="AB5" s="534"/>
      <c r="AC5" s="534"/>
      <c r="AD5" s="535"/>
      <c r="AE5" s="687" t="s">
        <v>484</v>
      </c>
      <c r="AF5" s="687"/>
      <c r="AG5" s="687"/>
      <c r="AH5" s="687"/>
      <c r="AI5" s="687"/>
      <c r="AJ5" s="687"/>
      <c r="AK5" s="687"/>
      <c r="AL5" s="687"/>
      <c r="AM5" s="687"/>
      <c r="AN5" s="687"/>
      <c r="AO5" s="687"/>
      <c r="AP5" s="688"/>
      <c r="AQ5" s="689" t="s">
        <v>536</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485</v>
      </c>
      <c r="H7" s="490"/>
      <c r="I7" s="490"/>
      <c r="J7" s="490"/>
      <c r="K7" s="490"/>
      <c r="L7" s="490"/>
      <c r="M7" s="490"/>
      <c r="N7" s="490"/>
      <c r="O7" s="490"/>
      <c r="P7" s="490"/>
      <c r="Q7" s="490"/>
      <c r="R7" s="490"/>
      <c r="S7" s="490"/>
      <c r="T7" s="490"/>
      <c r="U7" s="490"/>
      <c r="V7" s="490"/>
      <c r="W7" s="490"/>
      <c r="X7" s="491"/>
      <c r="Y7" s="910" t="s">
        <v>313</v>
      </c>
      <c r="Z7" s="434"/>
      <c r="AA7" s="434"/>
      <c r="AB7" s="434"/>
      <c r="AC7" s="434"/>
      <c r="AD7" s="911"/>
      <c r="AE7" s="900" t="s">
        <v>486</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6" t="s">
        <v>211</v>
      </c>
      <c r="B8" s="487"/>
      <c r="C8" s="487"/>
      <c r="D8" s="487"/>
      <c r="E8" s="487"/>
      <c r="F8" s="488"/>
      <c r="G8" s="921" t="str">
        <f>入力規則等!A27</f>
        <v>-</v>
      </c>
      <c r="H8" s="708"/>
      <c r="I8" s="708"/>
      <c r="J8" s="708"/>
      <c r="K8" s="708"/>
      <c r="L8" s="708"/>
      <c r="M8" s="708"/>
      <c r="N8" s="708"/>
      <c r="O8" s="708"/>
      <c r="P8" s="708"/>
      <c r="Q8" s="708"/>
      <c r="R8" s="708"/>
      <c r="S8" s="708"/>
      <c r="T8" s="708"/>
      <c r="U8" s="708"/>
      <c r="V8" s="708"/>
      <c r="W8" s="708"/>
      <c r="X8" s="922"/>
      <c r="Y8" s="834" t="s">
        <v>212</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487</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524</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4" t="s">
        <v>24</v>
      </c>
      <c r="B12" s="965"/>
      <c r="C12" s="965"/>
      <c r="D12" s="965"/>
      <c r="E12" s="965"/>
      <c r="F12" s="966"/>
      <c r="G12" s="748"/>
      <c r="H12" s="749"/>
      <c r="I12" s="749"/>
      <c r="J12" s="749"/>
      <c r="K12" s="749"/>
      <c r="L12" s="749"/>
      <c r="M12" s="749"/>
      <c r="N12" s="749"/>
      <c r="O12" s="749"/>
      <c r="P12" s="406" t="s">
        <v>316</v>
      </c>
      <c r="Q12" s="407"/>
      <c r="R12" s="407"/>
      <c r="S12" s="407"/>
      <c r="T12" s="407"/>
      <c r="U12" s="407"/>
      <c r="V12" s="408"/>
      <c r="W12" s="406" t="s">
        <v>336</v>
      </c>
      <c r="X12" s="407"/>
      <c r="Y12" s="407"/>
      <c r="Z12" s="407"/>
      <c r="AA12" s="407"/>
      <c r="AB12" s="407"/>
      <c r="AC12" s="408"/>
      <c r="AD12" s="406" t="s">
        <v>343</v>
      </c>
      <c r="AE12" s="407"/>
      <c r="AF12" s="407"/>
      <c r="AG12" s="407"/>
      <c r="AH12" s="407"/>
      <c r="AI12" s="407"/>
      <c r="AJ12" s="408"/>
      <c r="AK12" s="406" t="s">
        <v>350</v>
      </c>
      <c r="AL12" s="407"/>
      <c r="AM12" s="407"/>
      <c r="AN12" s="407"/>
      <c r="AO12" s="407"/>
      <c r="AP12" s="407"/>
      <c r="AQ12" s="408"/>
      <c r="AR12" s="406" t="s">
        <v>351</v>
      </c>
      <c r="AS12" s="407"/>
      <c r="AT12" s="407"/>
      <c r="AU12" s="407"/>
      <c r="AV12" s="407"/>
      <c r="AW12" s="407"/>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43</v>
      </c>
      <c r="Q13" s="646"/>
      <c r="R13" s="646"/>
      <c r="S13" s="646"/>
      <c r="T13" s="646"/>
      <c r="U13" s="646"/>
      <c r="V13" s="647"/>
      <c r="W13" s="645">
        <v>43</v>
      </c>
      <c r="X13" s="646"/>
      <c r="Y13" s="646"/>
      <c r="Z13" s="646"/>
      <c r="AA13" s="646"/>
      <c r="AB13" s="646"/>
      <c r="AC13" s="647"/>
      <c r="AD13" s="645">
        <v>44</v>
      </c>
      <c r="AE13" s="646"/>
      <c r="AF13" s="646"/>
      <c r="AG13" s="646"/>
      <c r="AH13" s="646"/>
      <c r="AI13" s="646"/>
      <c r="AJ13" s="647"/>
      <c r="AK13" s="645">
        <v>154</v>
      </c>
      <c r="AL13" s="646"/>
      <c r="AM13" s="646"/>
      <c r="AN13" s="646"/>
      <c r="AO13" s="646"/>
      <c r="AP13" s="646"/>
      <c r="AQ13" s="647"/>
      <c r="AR13" s="907">
        <v>150</v>
      </c>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t="s">
        <v>485</v>
      </c>
      <c r="Q14" s="646"/>
      <c r="R14" s="646"/>
      <c r="S14" s="646"/>
      <c r="T14" s="646"/>
      <c r="U14" s="646"/>
      <c r="V14" s="647"/>
      <c r="W14" s="645" t="s">
        <v>485</v>
      </c>
      <c r="X14" s="646"/>
      <c r="Y14" s="646"/>
      <c r="Z14" s="646"/>
      <c r="AA14" s="646"/>
      <c r="AB14" s="646"/>
      <c r="AC14" s="647"/>
      <c r="AD14" s="645" t="s">
        <v>485</v>
      </c>
      <c r="AE14" s="646"/>
      <c r="AF14" s="646"/>
      <c r="AG14" s="646"/>
      <c r="AH14" s="646"/>
      <c r="AI14" s="646"/>
      <c r="AJ14" s="647"/>
      <c r="AK14" s="645"/>
      <c r="AL14" s="646"/>
      <c r="AM14" s="646"/>
      <c r="AN14" s="646"/>
      <c r="AO14" s="646"/>
      <c r="AP14" s="646"/>
      <c r="AQ14" s="647"/>
      <c r="AR14" s="774"/>
      <c r="AS14" s="774"/>
      <c r="AT14" s="774"/>
      <c r="AU14" s="774"/>
      <c r="AV14" s="774"/>
      <c r="AW14" s="774"/>
      <c r="AX14" s="775"/>
    </row>
    <row r="15" spans="1:50" ht="21" customHeight="1" x14ac:dyDescent="0.15">
      <c r="A15" s="602"/>
      <c r="B15" s="603"/>
      <c r="C15" s="603"/>
      <c r="D15" s="603"/>
      <c r="E15" s="603"/>
      <c r="F15" s="604"/>
      <c r="G15" s="713"/>
      <c r="H15" s="714"/>
      <c r="I15" s="699" t="s">
        <v>50</v>
      </c>
      <c r="J15" s="700"/>
      <c r="K15" s="700"/>
      <c r="L15" s="700"/>
      <c r="M15" s="700"/>
      <c r="N15" s="700"/>
      <c r="O15" s="701"/>
      <c r="P15" s="645" t="s">
        <v>485</v>
      </c>
      <c r="Q15" s="646"/>
      <c r="R15" s="646"/>
      <c r="S15" s="646"/>
      <c r="T15" s="646"/>
      <c r="U15" s="646"/>
      <c r="V15" s="647"/>
      <c r="W15" s="645" t="s">
        <v>485</v>
      </c>
      <c r="X15" s="646"/>
      <c r="Y15" s="646"/>
      <c r="Z15" s="646"/>
      <c r="AA15" s="646"/>
      <c r="AB15" s="646"/>
      <c r="AC15" s="647"/>
      <c r="AD15" s="645" t="s">
        <v>485</v>
      </c>
      <c r="AE15" s="646"/>
      <c r="AF15" s="646"/>
      <c r="AG15" s="646"/>
      <c r="AH15" s="646"/>
      <c r="AI15" s="646"/>
      <c r="AJ15" s="647"/>
      <c r="AK15" s="645"/>
      <c r="AL15" s="646"/>
      <c r="AM15" s="646"/>
      <c r="AN15" s="646"/>
      <c r="AO15" s="646"/>
      <c r="AP15" s="646"/>
      <c r="AQ15" s="647"/>
      <c r="AR15" s="645"/>
      <c r="AS15" s="646"/>
      <c r="AT15" s="646"/>
      <c r="AU15" s="646"/>
      <c r="AV15" s="646"/>
      <c r="AW15" s="646"/>
      <c r="AX15" s="792"/>
    </row>
    <row r="16" spans="1:50" ht="21" customHeight="1" x14ac:dyDescent="0.15">
      <c r="A16" s="602"/>
      <c r="B16" s="603"/>
      <c r="C16" s="603"/>
      <c r="D16" s="603"/>
      <c r="E16" s="603"/>
      <c r="F16" s="604"/>
      <c r="G16" s="713"/>
      <c r="H16" s="714"/>
      <c r="I16" s="699" t="s">
        <v>51</v>
      </c>
      <c r="J16" s="700"/>
      <c r="K16" s="700"/>
      <c r="L16" s="700"/>
      <c r="M16" s="700"/>
      <c r="N16" s="700"/>
      <c r="O16" s="701"/>
      <c r="P16" s="645" t="s">
        <v>485</v>
      </c>
      <c r="Q16" s="646"/>
      <c r="R16" s="646"/>
      <c r="S16" s="646"/>
      <c r="T16" s="646"/>
      <c r="U16" s="646"/>
      <c r="V16" s="647"/>
      <c r="W16" s="645" t="s">
        <v>485</v>
      </c>
      <c r="X16" s="646"/>
      <c r="Y16" s="646"/>
      <c r="Z16" s="646"/>
      <c r="AA16" s="646"/>
      <c r="AB16" s="646"/>
      <c r="AC16" s="647"/>
      <c r="AD16" s="645" t="s">
        <v>485</v>
      </c>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485</v>
      </c>
      <c r="Q17" s="646"/>
      <c r="R17" s="646"/>
      <c r="S17" s="646"/>
      <c r="T17" s="646"/>
      <c r="U17" s="646"/>
      <c r="V17" s="647"/>
      <c r="W17" s="645" t="s">
        <v>485</v>
      </c>
      <c r="X17" s="646"/>
      <c r="Y17" s="646"/>
      <c r="Z17" s="646"/>
      <c r="AA17" s="646"/>
      <c r="AB17" s="646"/>
      <c r="AC17" s="647"/>
      <c r="AD17" s="645" t="s">
        <v>485</v>
      </c>
      <c r="AE17" s="646"/>
      <c r="AF17" s="646"/>
      <c r="AG17" s="646"/>
      <c r="AH17" s="646"/>
      <c r="AI17" s="646"/>
      <c r="AJ17" s="647"/>
      <c r="AK17" s="645"/>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6">
        <f>SUM(P13:V17)</f>
        <v>43</v>
      </c>
      <c r="Q18" s="867"/>
      <c r="R18" s="867"/>
      <c r="S18" s="867"/>
      <c r="T18" s="867"/>
      <c r="U18" s="867"/>
      <c r="V18" s="868"/>
      <c r="W18" s="866">
        <f>SUM(W13:AC17)</f>
        <v>43</v>
      </c>
      <c r="X18" s="867"/>
      <c r="Y18" s="867"/>
      <c r="Z18" s="867"/>
      <c r="AA18" s="867"/>
      <c r="AB18" s="867"/>
      <c r="AC18" s="868"/>
      <c r="AD18" s="866">
        <f>SUM(AD13:AJ17)</f>
        <v>44</v>
      </c>
      <c r="AE18" s="867"/>
      <c r="AF18" s="867"/>
      <c r="AG18" s="867"/>
      <c r="AH18" s="867"/>
      <c r="AI18" s="867"/>
      <c r="AJ18" s="868"/>
      <c r="AK18" s="866">
        <f>SUM(AK13:AQ17)</f>
        <v>154</v>
      </c>
      <c r="AL18" s="867"/>
      <c r="AM18" s="867"/>
      <c r="AN18" s="867"/>
      <c r="AO18" s="867"/>
      <c r="AP18" s="867"/>
      <c r="AQ18" s="868"/>
      <c r="AR18" s="866">
        <f>SUM(AR13:AX17)</f>
        <v>150</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43</v>
      </c>
      <c r="Q19" s="646"/>
      <c r="R19" s="646"/>
      <c r="S19" s="646"/>
      <c r="T19" s="646"/>
      <c r="U19" s="646"/>
      <c r="V19" s="647"/>
      <c r="W19" s="645">
        <v>43</v>
      </c>
      <c r="X19" s="646"/>
      <c r="Y19" s="646"/>
      <c r="Z19" s="646"/>
      <c r="AA19" s="646"/>
      <c r="AB19" s="646"/>
      <c r="AC19" s="647"/>
      <c r="AD19" s="645">
        <v>43</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4" t="s">
        <v>10</v>
      </c>
      <c r="H20" s="865"/>
      <c r="I20" s="865"/>
      <c r="J20" s="865"/>
      <c r="K20" s="865"/>
      <c r="L20" s="865"/>
      <c r="M20" s="865"/>
      <c r="N20" s="865"/>
      <c r="O20" s="865"/>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0.97727272727272729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7"/>
      <c r="B21" s="838"/>
      <c r="C21" s="838"/>
      <c r="D21" s="838"/>
      <c r="E21" s="838"/>
      <c r="F21" s="967"/>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0.97727272727272729</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4" t="s">
        <v>352</v>
      </c>
      <c r="B22" s="935"/>
      <c r="C22" s="935"/>
      <c r="D22" s="935"/>
      <c r="E22" s="935"/>
      <c r="F22" s="936"/>
      <c r="G22" s="972" t="s">
        <v>258</v>
      </c>
      <c r="H22" s="206"/>
      <c r="I22" s="206"/>
      <c r="J22" s="206"/>
      <c r="K22" s="206"/>
      <c r="L22" s="206"/>
      <c r="M22" s="206"/>
      <c r="N22" s="206"/>
      <c r="O22" s="207"/>
      <c r="P22" s="923" t="s">
        <v>353</v>
      </c>
      <c r="Q22" s="206"/>
      <c r="R22" s="206"/>
      <c r="S22" s="206"/>
      <c r="T22" s="206"/>
      <c r="U22" s="206"/>
      <c r="V22" s="207"/>
      <c r="W22" s="923" t="s">
        <v>354</v>
      </c>
      <c r="X22" s="206"/>
      <c r="Y22" s="206"/>
      <c r="Z22" s="206"/>
      <c r="AA22" s="206"/>
      <c r="AB22" s="206"/>
      <c r="AC22" s="207"/>
      <c r="AD22" s="923" t="s">
        <v>257</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25.5" customHeight="1" x14ac:dyDescent="0.15">
      <c r="A23" s="937"/>
      <c r="B23" s="938"/>
      <c r="C23" s="938"/>
      <c r="D23" s="938"/>
      <c r="E23" s="938"/>
      <c r="F23" s="939"/>
      <c r="G23" s="973" t="s">
        <v>488</v>
      </c>
      <c r="H23" s="974"/>
      <c r="I23" s="974"/>
      <c r="J23" s="974"/>
      <c r="K23" s="974"/>
      <c r="L23" s="974"/>
      <c r="M23" s="974"/>
      <c r="N23" s="974"/>
      <c r="O23" s="975"/>
      <c r="P23" s="907">
        <v>154</v>
      </c>
      <c r="Q23" s="908"/>
      <c r="R23" s="908"/>
      <c r="S23" s="908"/>
      <c r="T23" s="908"/>
      <c r="U23" s="908"/>
      <c r="V23" s="924"/>
      <c r="W23" s="907">
        <v>150</v>
      </c>
      <c r="X23" s="908"/>
      <c r="Y23" s="908"/>
      <c r="Z23" s="908"/>
      <c r="AA23" s="908"/>
      <c r="AB23" s="908"/>
      <c r="AC23" s="924"/>
      <c r="AD23" s="944" t="s">
        <v>539</v>
      </c>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c r="H24" s="926"/>
      <c r="I24" s="926"/>
      <c r="J24" s="926"/>
      <c r="K24" s="926"/>
      <c r="L24" s="926"/>
      <c r="M24" s="926"/>
      <c r="N24" s="926"/>
      <c r="O24" s="927"/>
      <c r="P24" s="645"/>
      <c r="Q24" s="646"/>
      <c r="R24" s="646"/>
      <c r="S24" s="646"/>
      <c r="T24" s="646"/>
      <c r="U24" s="646"/>
      <c r="V24" s="647"/>
      <c r="W24" s="645"/>
      <c r="X24" s="646"/>
      <c r="Y24" s="646"/>
      <c r="Z24" s="646"/>
      <c r="AA24" s="646"/>
      <c r="AB24" s="646"/>
      <c r="AC24" s="647"/>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c r="H25" s="926"/>
      <c r="I25" s="926"/>
      <c r="J25" s="926"/>
      <c r="K25" s="926"/>
      <c r="L25" s="926"/>
      <c r="M25" s="926"/>
      <c r="N25" s="926"/>
      <c r="O25" s="927"/>
      <c r="P25" s="645"/>
      <c r="Q25" s="646"/>
      <c r="R25" s="646"/>
      <c r="S25" s="646"/>
      <c r="T25" s="646"/>
      <c r="U25" s="646"/>
      <c r="V25" s="647"/>
      <c r="W25" s="645"/>
      <c r="X25" s="646"/>
      <c r="Y25" s="646"/>
      <c r="Z25" s="646"/>
      <c r="AA25" s="646"/>
      <c r="AB25" s="646"/>
      <c r="AC25" s="647"/>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c r="H26" s="926"/>
      <c r="I26" s="926"/>
      <c r="J26" s="926"/>
      <c r="K26" s="926"/>
      <c r="L26" s="926"/>
      <c r="M26" s="926"/>
      <c r="N26" s="926"/>
      <c r="O26" s="927"/>
      <c r="P26" s="645"/>
      <c r="Q26" s="646"/>
      <c r="R26" s="646"/>
      <c r="S26" s="646"/>
      <c r="T26" s="646"/>
      <c r="U26" s="646"/>
      <c r="V26" s="647"/>
      <c r="W26" s="645"/>
      <c r="X26" s="646"/>
      <c r="Y26" s="646"/>
      <c r="Z26" s="646"/>
      <c r="AA26" s="646"/>
      <c r="AB26" s="646"/>
      <c r="AC26" s="647"/>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7"/>
      <c r="B27" s="938"/>
      <c r="C27" s="938"/>
      <c r="D27" s="938"/>
      <c r="E27" s="938"/>
      <c r="F27" s="939"/>
      <c r="G27" s="925"/>
      <c r="H27" s="926"/>
      <c r="I27" s="926"/>
      <c r="J27" s="926"/>
      <c r="K27" s="926"/>
      <c r="L27" s="926"/>
      <c r="M27" s="926"/>
      <c r="N27" s="926"/>
      <c r="O27" s="927"/>
      <c r="P27" s="645"/>
      <c r="Q27" s="646"/>
      <c r="R27" s="646"/>
      <c r="S27" s="646"/>
      <c r="T27" s="646"/>
      <c r="U27" s="646"/>
      <c r="V27" s="647"/>
      <c r="W27" s="645"/>
      <c r="X27" s="646"/>
      <c r="Y27" s="646"/>
      <c r="Z27" s="646"/>
      <c r="AA27" s="646"/>
      <c r="AB27" s="646"/>
      <c r="AC27" s="647"/>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customHeight="1" x14ac:dyDescent="0.15">
      <c r="A28" s="937"/>
      <c r="B28" s="938"/>
      <c r="C28" s="938"/>
      <c r="D28" s="938"/>
      <c r="E28" s="938"/>
      <c r="F28" s="939"/>
      <c r="G28" s="928" t="s">
        <v>262</v>
      </c>
      <c r="H28" s="929"/>
      <c r="I28" s="929"/>
      <c r="J28" s="929"/>
      <c r="K28" s="929"/>
      <c r="L28" s="929"/>
      <c r="M28" s="929"/>
      <c r="N28" s="929"/>
      <c r="O28" s="930"/>
      <c r="P28" s="866">
        <f>P29-SUM(P23:P27)</f>
        <v>0</v>
      </c>
      <c r="Q28" s="867"/>
      <c r="R28" s="867"/>
      <c r="S28" s="867"/>
      <c r="T28" s="867"/>
      <c r="U28" s="867"/>
      <c r="V28" s="868"/>
      <c r="W28" s="866">
        <f>W29-SUM(W23:W27)</f>
        <v>0</v>
      </c>
      <c r="X28" s="867"/>
      <c r="Y28" s="867"/>
      <c r="Z28" s="867"/>
      <c r="AA28" s="867"/>
      <c r="AB28" s="867"/>
      <c r="AC28" s="86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645">
        <f>AK13</f>
        <v>154</v>
      </c>
      <c r="Q29" s="646"/>
      <c r="R29" s="646"/>
      <c r="S29" s="646"/>
      <c r="T29" s="646"/>
      <c r="U29" s="646"/>
      <c r="V29" s="647"/>
      <c r="W29" s="955">
        <f>AR13</f>
        <v>150</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9" t="s">
        <v>274</v>
      </c>
      <c r="B30" s="850"/>
      <c r="C30" s="850"/>
      <c r="D30" s="850"/>
      <c r="E30" s="850"/>
      <c r="F30" s="851"/>
      <c r="G30" s="761" t="s">
        <v>145</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316</v>
      </c>
      <c r="AF30" s="847"/>
      <c r="AG30" s="847"/>
      <c r="AH30" s="848"/>
      <c r="AI30" s="846" t="s">
        <v>338</v>
      </c>
      <c r="AJ30" s="847"/>
      <c r="AK30" s="847"/>
      <c r="AL30" s="848"/>
      <c r="AM30" s="903" t="s">
        <v>343</v>
      </c>
      <c r="AN30" s="903"/>
      <c r="AO30" s="903"/>
      <c r="AP30" s="846"/>
      <c r="AQ30" s="755" t="s">
        <v>187</v>
      </c>
      <c r="AR30" s="756"/>
      <c r="AS30" s="756"/>
      <c r="AT30" s="757"/>
      <c r="AU30" s="762" t="s">
        <v>133</v>
      </c>
      <c r="AV30" s="762"/>
      <c r="AW30" s="762"/>
      <c r="AX30" s="904"/>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v>30</v>
      </c>
      <c r="AR31" s="185"/>
      <c r="AS31" s="118" t="s">
        <v>188</v>
      </c>
      <c r="AT31" s="119"/>
      <c r="AU31" s="184">
        <v>3</v>
      </c>
      <c r="AV31" s="184"/>
      <c r="AW31" s="386" t="s">
        <v>177</v>
      </c>
      <c r="AX31" s="387"/>
    </row>
    <row r="32" spans="1:50" ht="23.25" customHeight="1" x14ac:dyDescent="0.15">
      <c r="A32" s="391"/>
      <c r="B32" s="389"/>
      <c r="C32" s="389"/>
      <c r="D32" s="389"/>
      <c r="E32" s="389"/>
      <c r="F32" s="390"/>
      <c r="G32" s="552" t="s">
        <v>489</v>
      </c>
      <c r="H32" s="553"/>
      <c r="I32" s="553"/>
      <c r="J32" s="553"/>
      <c r="K32" s="553"/>
      <c r="L32" s="553"/>
      <c r="M32" s="553"/>
      <c r="N32" s="553"/>
      <c r="O32" s="554"/>
      <c r="P32" s="90" t="s">
        <v>491</v>
      </c>
      <c r="Q32" s="90"/>
      <c r="R32" s="90"/>
      <c r="S32" s="90"/>
      <c r="T32" s="90"/>
      <c r="U32" s="90"/>
      <c r="V32" s="90"/>
      <c r="W32" s="90"/>
      <c r="X32" s="91"/>
      <c r="Y32" s="462" t="s">
        <v>12</v>
      </c>
      <c r="Z32" s="522"/>
      <c r="AA32" s="523"/>
      <c r="AB32" s="452" t="s">
        <v>492</v>
      </c>
      <c r="AC32" s="452"/>
      <c r="AD32" s="452"/>
      <c r="AE32" s="202">
        <v>61</v>
      </c>
      <c r="AF32" s="203"/>
      <c r="AG32" s="203"/>
      <c r="AH32" s="203"/>
      <c r="AI32" s="202">
        <v>65</v>
      </c>
      <c r="AJ32" s="203"/>
      <c r="AK32" s="203"/>
      <c r="AL32" s="203"/>
      <c r="AM32" s="202">
        <v>68</v>
      </c>
      <c r="AN32" s="203"/>
      <c r="AO32" s="203"/>
      <c r="AP32" s="203"/>
      <c r="AQ32" s="326">
        <v>65</v>
      </c>
      <c r="AR32" s="192"/>
      <c r="AS32" s="192"/>
      <c r="AT32" s="327"/>
      <c r="AU32" s="203" t="s">
        <v>485</v>
      </c>
      <c r="AV32" s="203"/>
      <c r="AW32" s="203"/>
      <c r="AX32" s="205"/>
    </row>
    <row r="33" spans="1:50" ht="23.25" customHeight="1" x14ac:dyDescent="0.15">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514" t="s">
        <v>492</v>
      </c>
      <c r="AC33" s="514"/>
      <c r="AD33" s="514"/>
      <c r="AE33" s="202">
        <v>120</v>
      </c>
      <c r="AF33" s="203"/>
      <c r="AG33" s="203"/>
      <c r="AH33" s="203"/>
      <c r="AI33" s="202">
        <v>120</v>
      </c>
      <c r="AJ33" s="203"/>
      <c r="AK33" s="203"/>
      <c r="AL33" s="203"/>
      <c r="AM33" s="202">
        <v>120</v>
      </c>
      <c r="AN33" s="203"/>
      <c r="AO33" s="203"/>
      <c r="AP33" s="203"/>
      <c r="AQ33" s="326">
        <v>120</v>
      </c>
      <c r="AR33" s="192"/>
      <c r="AS33" s="192"/>
      <c r="AT33" s="327"/>
      <c r="AU33" s="203">
        <v>120</v>
      </c>
      <c r="AV33" s="203"/>
      <c r="AW33" s="203"/>
      <c r="AX33" s="205"/>
    </row>
    <row r="34" spans="1:50" ht="23.25" customHeight="1" x14ac:dyDescent="0.15">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f>AE32/AE33*100</f>
        <v>50.833333333333329</v>
      </c>
      <c r="AF34" s="203"/>
      <c r="AG34" s="203"/>
      <c r="AH34" s="203"/>
      <c r="AI34" s="202">
        <f>AI32/AI33*100</f>
        <v>54.166666666666664</v>
      </c>
      <c r="AJ34" s="203"/>
      <c r="AK34" s="203"/>
      <c r="AL34" s="203"/>
      <c r="AM34" s="202">
        <f>AM32/AM33*100</f>
        <v>56.666666666666664</v>
      </c>
      <c r="AN34" s="203"/>
      <c r="AO34" s="203"/>
      <c r="AP34" s="203"/>
      <c r="AQ34" s="202" t="s">
        <v>485</v>
      </c>
      <c r="AR34" s="203"/>
      <c r="AS34" s="203"/>
      <c r="AT34" s="203"/>
      <c r="AU34" s="202" t="s">
        <v>485</v>
      </c>
      <c r="AV34" s="203"/>
      <c r="AW34" s="203"/>
      <c r="AX34" s="203"/>
    </row>
    <row r="35" spans="1:50" ht="23.25" customHeight="1" x14ac:dyDescent="0.15">
      <c r="A35" s="210" t="s">
        <v>304</v>
      </c>
      <c r="B35" s="211"/>
      <c r="C35" s="211"/>
      <c r="D35" s="211"/>
      <c r="E35" s="211"/>
      <c r="F35" s="212"/>
      <c r="G35" s="216" t="s">
        <v>490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8" t="s">
        <v>274</v>
      </c>
      <c r="B37" s="759"/>
      <c r="C37" s="759"/>
      <c r="D37" s="759"/>
      <c r="E37" s="759"/>
      <c r="F37" s="760"/>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316</v>
      </c>
      <c r="AF37" s="229"/>
      <c r="AG37" s="229"/>
      <c r="AH37" s="230"/>
      <c r="AI37" s="228" t="s">
        <v>314</v>
      </c>
      <c r="AJ37" s="229"/>
      <c r="AK37" s="229"/>
      <c r="AL37" s="230"/>
      <c r="AM37" s="234" t="s">
        <v>343</v>
      </c>
      <c r="AN37" s="234"/>
      <c r="AO37" s="234"/>
      <c r="AP37" s="234"/>
      <c r="AQ37" s="136" t="s">
        <v>187</v>
      </c>
      <c r="AR37" s="137"/>
      <c r="AS37" s="137"/>
      <c r="AT37" s="138"/>
      <c r="AU37" s="402" t="s">
        <v>133</v>
      </c>
      <c r="AV37" s="402"/>
      <c r="AW37" s="402"/>
      <c r="AX37" s="898"/>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6" t="s">
        <v>177</v>
      </c>
      <c r="AX38" s="387"/>
    </row>
    <row r="39" spans="1:50" ht="23.25" hidden="1" customHeight="1" x14ac:dyDescent="0.15">
      <c r="A39" s="391"/>
      <c r="B39" s="389"/>
      <c r="C39" s="389"/>
      <c r="D39" s="389"/>
      <c r="E39" s="389"/>
      <c r="F39" s="390"/>
      <c r="G39" s="552"/>
      <c r="H39" s="553"/>
      <c r="I39" s="553"/>
      <c r="J39" s="553"/>
      <c r="K39" s="553"/>
      <c r="L39" s="553"/>
      <c r="M39" s="553"/>
      <c r="N39" s="553"/>
      <c r="O39" s="554"/>
      <c r="P39" s="90"/>
      <c r="Q39" s="90"/>
      <c r="R39" s="90"/>
      <c r="S39" s="90"/>
      <c r="T39" s="90"/>
      <c r="U39" s="90"/>
      <c r="V39" s="90"/>
      <c r="W39" s="90"/>
      <c r="X39" s="91"/>
      <c r="Y39" s="462" t="s">
        <v>12</v>
      </c>
      <c r="Z39" s="522"/>
      <c r="AA39" s="523"/>
      <c r="AB39" s="452"/>
      <c r="AC39" s="452"/>
      <c r="AD39" s="452"/>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514"/>
      <c r="AC40" s="514"/>
      <c r="AD40" s="514"/>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316</v>
      </c>
      <c r="AF44" s="229"/>
      <c r="AG44" s="229"/>
      <c r="AH44" s="230"/>
      <c r="AI44" s="228" t="s">
        <v>314</v>
      </c>
      <c r="AJ44" s="229"/>
      <c r="AK44" s="229"/>
      <c r="AL44" s="230"/>
      <c r="AM44" s="234" t="s">
        <v>343</v>
      </c>
      <c r="AN44" s="234"/>
      <c r="AO44" s="234"/>
      <c r="AP44" s="234"/>
      <c r="AQ44" s="136" t="s">
        <v>187</v>
      </c>
      <c r="AR44" s="137"/>
      <c r="AS44" s="137"/>
      <c r="AT44" s="138"/>
      <c r="AU44" s="402" t="s">
        <v>133</v>
      </c>
      <c r="AV44" s="402"/>
      <c r="AW44" s="402"/>
      <c r="AX44" s="898"/>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6" t="s">
        <v>177</v>
      </c>
      <c r="AX45" s="387"/>
    </row>
    <row r="46" spans="1:50" ht="23.25" hidden="1" customHeight="1" x14ac:dyDescent="0.15">
      <c r="A46" s="391"/>
      <c r="B46" s="389"/>
      <c r="C46" s="389"/>
      <c r="D46" s="389"/>
      <c r="E46" s="389"/>
      <c r="F46" s="390"/>
      <c r="G46" s="552"/>
      <c r="H46" s="553"/>
      <c r="I46" s="553"/>
      <c r="J46" s="553"/>
      <c r="K46" s="553"/>
      <c r="L46" s="553"/>
      <c r="M46" s="553"/>
      <c r="N46" s="553"/>
      <c r="O46" s="554"/>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316</v>
      </c>
      <c r="AF51" s="229"/>
      <c r="AG51" s="229"/>
      <c r="AH51" s="230"/>
      <c r="AI51" s="228" t="s">
        <v>314</v>
      </c>
      <c r="AJ51" s="229"/>
      <c r="AK51" s="229"/>
      <c r="AL51" s="230"/>
      <c r="AM51" s="234" t="s">
        <v>343</v>
      </c>
      <c r="AN51" s="234"/>
      <c r="AO51" s="234"/>
      <c r="AP51" s="234"/>
      <c r="AQ51" s="136" t="s">
        <v>187</v>
      </c>
      <c r="AR51" s="137"/>
      <c r="AS51" s="137"/>
      <c r="AT51" s="138"/>
      <c r="AU51" s="912" t="s">
        <v>133</v>
      </c>
      <c r="AV51" s="912"/>
      <c r="AW51" s="912"/>
      <c r="AX51" s="913"/>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6" t="s">
        <v>177</v>
      </c>
      <c r="AX52" s="387"/>
    </row>
    <row r="53" spans="1:50" ht="23.25" hidden="1" customHeight="1" x14ac:dyDescent="0.15">
      <c r="A53" s="391"/>
      <c r="B53" s="389"/>
      <c r="C53" s="389"/>
      <c r="D53" s="389"/>
      <c r="E53" s="389"/>
      <c r="F53" s="390"/>
      <c r="G53" s="552"/>
      <c r="H53" s="553"/>
      <c r="I53" s="553"/>
      <c r="J53" s="553"/>
      <c r="K53" s="553"/>
      <c r="L53" s="553"/>
      <c r="M53" s="553"/>
      <c r="N53" s="553"/>
      <c r="O53" s="554"/>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2" t="s">
        <v>14</v>
      </c>
      <c r="AC55" s="582"/>
      <c r="AD55" s="582"/>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316</v>
      </c>
      <c r="AF58" s="229"/>
      <c r="AG58" s="229"/>
      <c r="AH58" s="230"/>
      <c r="AI58" s="228" t="s">
        <v>314</v>
      </c>
      <c r="AJ58" s="229"/>
      <c r="AK58" s="229"/>
      <c r="AL58" s="230"/>
      <c r="AM58" s="234" t="s">
        <v>343</v>
      </c>
      <c r="AN58" s="234"/>
      <c r="AO58" s="234"/>
      <c r="AP58" s="234"/>
      <c r="AQ58" s="136" t="s">
        <v>187</v>
      </c>
      <c r="AR58" s="137"/>
      <c r="AS58" s="137"/>
      <c r="AT58" s="138"/>
      <c r="AU58" s="912" t="s">
        <v>133</v>
      </c>
      <c r="AV58" s="912"/>
      <c r="AW58" s="912"/>
      <c r="AX58" s="913"/>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25" hidden="1" customHeight="1" x14ac:dyDescent="0.15">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3" t="s">
        <v>275</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270</v>
      </c>
      <c r="X65" s="479"/>
      <c r="Y65" s="482"/>
      <c r="Z65" s="482"/>
      <c r="AA65" s="483"/>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6" t="s">
        <v>279</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7" t="s">
        <v>275</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500"/>
      <c r="B75" s="501"/>
      <c r="C75" s="501"/>
      <c r="D75" s="501"/>
      <c r="E75" s="501"/>
      <c r="F75" s="502"/>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0"/>
      <c r="B76" s="501"/>
      <c r="C76" s="501"/>
      <c r="D76" s="501"/>
      <c r="E76" s="501"/>
      <c r="F76" s="502"/>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0"/>
      <c r="B77" s="501"/>
      <c r="C77" s="501"/>
      <c r="D77" s="501"/>
      <c r="E77" s="501"/>
      <c r="F77" s="502"/>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8"/>
      <c r="AF77" s="879"/>
      <c r="AG77" s="879"/>
      <c r="AH77" s="879"/>
      <c r="AI77" s="878"/>
      <c r="AJ77" s="879"/>
      <c r="AK77" s="879"/>
      <c r="AL77" s="879"/>
      <c r="AM77" s="878"/>
      <c r="AN77" s="879"/>
      <c r="AO77" s="879"/>
      <c r="AP77" s="879"/>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5"/>
      <c r="I78" s="576"/>
      <c r="J78" s="576"/>
      <c r="K78" s="576"/>
      <c r="L78" s="576"/>
      <c r="M78" s="576"/>
      <c r="N78" s="576"/>
      <c r="O78" s="577"/>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68"/>
    </row>
    <row r="80" spans="1:50" ht="18.75" hidden="1" customHeight="1" x14ac:dyDescent="0.15">
      <c r="A80" s="852"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53"/>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3"/>
      <c r="B82" s="518"/>
      <c r="C82" s="419"/>
      <c r="D82" s="419"/>
      <c r="E82" s="419"/>
      <c r="F82" s="420"/>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8"/>
      <c r="C83" s="419"/>
      <c r="D83" s="419"/>
      <c r="E83" s="419"/>
      <c r="F83" s="420"/>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3"/>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15">
      <c r="A87" s="853"/>
      <c r="B87" s="419"/>
      <c r="C87" s="419"/>
      <c r="D87" s="419"/>
      <c r="E87" s="419"/>
      <c r="F87" s="420"/>
      <c r="G87" s="89"/>
      <c r="H87" s="90"/>
      <c r="I87" s="90"/>
      <c r="J87" s="90"/>
      <c r="K87" s="90"/>
      <c r="L87" s="90"/>
      <c r="M87" s="90"/>
      <c r="N87" s="90"/>
      <c r="O87" s="91"/>
      <c r="P87" s="90"/>
      <c r="Q87" s="505"/>
      <c r="R87" s="505"/>
      <c r="S87" s="505"/>
      <c r="T87" s="505"/>
      <c r="U87" s="505"/>
      <c r="V87" s="505"/>
      <c r="W87" s="505"/>
      <c r="X87" s="506"/>
      <c r="Y87" s="549" t="s">
        <v>61</v>
      </c>
      <c r="Z87" s="550"/>
      <c r="AA87" s="551"/>
      <c r="AB87" s="452"/>
      <c r="AC87" s="452"/>
      <c r="AD87" s="452"/>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3"/>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3"/>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2" t="s">
        <v>14</v>
      </c>
      <c r="AC89" s="582"/>
      <c r="AD89" s="582"/>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3"/>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4" t="s">
        <v>133</v>
      </c>
      <c r="AV90" s="524"/>
      <c r="AW90" s="524"/>
      <c r="AX90" s="525"/>
    </row>
    <row r="91" spans="1:60" ht="18.75" hidden="1" customHeight="1" x14ac:dyDescent="0.15">
      <c r="A91" s="853"/>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53"/>
      <c r="B92" s="419"/>
      <c r="C92" s="419"/>
      <c r="D92" s="419"/>
      <c r="E92" s="419"/>
      <c r="F92" s="420"/>
      <c r="G92" s="89"/>
      <c r="H92" s="90"/>
      <c r="I92" s="90"/>
      <c r="J92" s="90"/>
      <c r="K92" s="90"/>
      <c r="L92" s="90"/>
      <c r="M92" s="90"/>
      <c r="N92" s="90"/>
      <c r="O92" s="91"/>
      <c r="P92" s="90"/>
      <c r="Q92" s="505"/>
      <c r="R92" s="505"/>
      <c r="S92" s="505"/>
      <c r="T92" s="505"/>
      <c r="U92" s="505"/>
      <c r="V92" s="505"/>
      <c r="W92" s="505"/>
      <c r="X92" s="506"/>
      <c r="Y92" s="549" t="s">
        <v>61</v>
      </c>
      <c r="Z92" s="550"/>
      <c r="AA92" s="551"/>
      <c r="AB92" s="452"/>
      <c r="AC92" s="452"/>
      <c r="AD92" s="452"/>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3"/>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3"/>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2" t="s">
        <v>14</v>
      </c>
      <c r="AC94" s="582"/>
      <c r="AD94" s="582"/>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3"/>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3"/>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53"/>
      <c r="B97" s="419"/>
      <c r="C97" s="419"/>
      <c r="D97" s="419"/>
      <c r="E97" s="419"/>
      <c r="F97" s="420"/>
      <c r="G97" s="89"/>
      <c r="H97" s="90"/>
      <c r="I97" s="90"/>
      <c r="J97" s="90"/>
      <c r="K97" s="90"/>
      <c r="L97" s="90"/>
      <c r="M97" s="90"/>
      <c r="N97" s="90"/>
      <c r="O97" s="91"/>
      <c r="P97" s="90"/>
      <c r="Q97" s="505"/>
      <c r="R97" s="505"/>
      <c r="S97" s="505"/>
      <c r="T97" s="505"/>
      <c r="U97" s="505"/>
      <c r="V97" s="505"/>
      <c r="W97" s="505"/>
      <c r="X97" s="506"/>
      <c r="Y97" s="549" t="s">
        <v>61</v>
      </c>
      <c r="Z97" s="550"/>
      <c r="AA97" s="551"/>
      <c r="AB97" s="459"/>
      <c r="AC97" s="460"/>
      <c r="AD97" s="461"/>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3"/>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4"/>
      <c r="B99" s="421"/>
      <c r="C99" s="421"/>
      <c r="D99" s="421"/>
      <c r="E99" s="421"/>
      <c r="F99" s="422"/>
      <c r="G99" s="568"/>
      <c r="H99" s="200"/>
      <c r="I99" s="200"/>
      <c r="J99" s="200"/>
      <c r="K99" s="200"/>
      <c r="L99" s="200"/>
      <c r="M99" s="200"/>
      <c r="N99" s="200"/>
      <c r="O99" s="569"/>
      <c r="P99" s="509"/>
      <c r="Q99" s="509"/>
      <c r="R99" s="509"/>
      <c r="S99" s="509"/>
      <c r="T99" s="509"/>
      <c r="U99" s="509"/>
      <c r="V99" s="509"/>
      <c r="W99" s="509"/>
      <c r="X99" s="510"/>
      <c r="Y99" s="883" t="s">
        <v>13</v>
      </c>
      <c r="Z99" s="884"/>
      <c r="AA99" s="885"/>
      <c r="AB99" s="880" t="s">
        <v>14</v>
      </c>
      <c r="AC99" s="881"/>
      <c r="AD99" s="882"/>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2"/>
      <c r="Z100" s="843"/>
      <c r="AA100" s="844"/>
      <c r="AB100" s="472" t="s">
        <v>11</v>
      </c>
      <c r="AC100" s="472"/>
      <c r="AD100" s="472"/>
      <c r="AE100" s="530" t="s">
        <v>316</v>
      </c>
      <c r="AF100" s="531"/>
      <c r="AG100" s="531"/>
      <c r="AH100" s="532"/>
      <c r="AI100" s="530" t="s">
        <v>336</v>
      </c>
      <c r="AJ100" s="531"/>
      <c r="AK100" s="531"/>
      <c r="AL100" s="532"/>
      <c r="AM100" s="530" t="s">
        <v>343</v>
      </c>
      <c r="AN100" s="531"/>
      <c r="AO100" s="531"/>
      <c r="AP100" s="532"/>
      <c r="AQ100" s="304" t="s">
        <v>356</v>
      </c>
      <c r="AR100" s="305"/>
      <c r="AS100" s="305"/>
      <c r="AT100" s="306"/>
      <c r="AU100" s="304" t="s">
        <v>357</v>
      </c>
      <c r="AV100" s="305"/>
      <c r="AW100" s="305"/>
      <c r="AX100" s="307"/>
    </row>
    <row r="101" spans="1:60" ht="23.25" customHeight="1" x14ac:dyDescent="0.15">
      <c r="A101" s="413"/>
      <c r="B101" s="414"/>
      <c r="C101" s="414"/>
      <c r="D101" s="414"/>
      <c r="E101" s="414"/>
      <c r="F101" s="415"/>
      <c r="G101" s="90" t="s">
        <v>497</v>
      </c>
      <c r="H101" s="90"/>
      <c r="I101" s="90"/>
      <c r="J101" s="90"/>
      <c r="K101" s="90"/>
      <c r="L101" s="90"/>
      <c r="M101" s="90"/>
      <c r="N101" s="90"/>
      <c r="O101" s="90"/>
      <c r="P101" s="90"/>
      <c r="Q101" s="90"/>
      <c r="R101" s="90"/>
      <c r="S101" s="90"/>
      <c r="T101" s="90"/>
      <c r="U101" s="90"/>
      <c r="V101" s="90"/>
      <c r="W101" s="90"/>
      <c r="X101" s="91"/>
      <c r="Y101" s="533" t="s">
        <v>54</v>
      </c>
      <c r="Z101" s="534"/>
      <c r="AA101" s="535"/>
      <c r="AB101" s="452" t="s">
        <v>498</v>
      </c>
      <c r="AC101" s="452"/>
      <c r="AD101" s="452"/>
      <c r="AE101" s="202">
        <v>1</v>
      </c>
      <c r="AF101" s="203"/>
      <c r="AG101" s="203"/>
      <c r="AH101" s="204"/>
      <c r="AI101" s="202">
        <v>1</v>
      </c>
      <c r="AJ101" s="203"/>
      <c r="AK101" s="203"/>
      <c r="AL101" s="204"/>
      <c r="AM101" s="202">
        <v>1</v>
      </c>
      <c r="AN101" s="203"/>
      <c r="AO101" s="203"/>
      <c r="AP101" s="204"/>
      <c r="AQ101" s="202" t="s">
        <v>500</v>
      </c>
      <c r="AR101" s="203"/>
      <c r="AS101" s="203"/>
      <c r="AT101" s="204"/>
      <c r="AU101" s="202" t="s">
        <v>501</v>
      </c>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498</v>
      </c>
      <c r="AC102" s="452"/>
      <c r="AD102" s="452"/>
      <c r="AE102" s="409">
        <v>1</v>
      </c>
      <c r="AF102" s="409"/>
      <c r="AG102" s="409"/>
      <c r="AH102" s="409"/>
      <c r="AI102" s="409">
        <v>1</v>
      </c>
      <c r="AJ102" s="409"/>
      <c r="AK102" s="409"/>
      <c r="AL102" s="409"/>
      <c r="AM102" s="409">
        <v>1</v>
      </c>
      <c r="AN102" s="409"/>
      <c r="AO102" s="409"/>
      <c r="AP102" s="409"/>
      <c r="AQ102" s="257">
        <v>1</v>
      </c>
      <c r="AR102" s="258"/>
      <c r="AS102" s="258"/>
      <c r="AT102" s="303"/>
      <c r="AU102" s="257">
        <v>1</v>
      </c>
      <c r="AV102" s="258"/>
      <c r="AW102" s="258"/>
      <c r="AX102" s="303"/>
    </row>
    <row r="103" spans="1:60" ht="31.5" hidden="1"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316</v>
      </c>
      <c r="AF103" s="407"/>
      <c r="AG103" s="407"/>
      <c r="AH103" s="408"/>
      <c r="AI103" s="406" t="s">
        <v>314</v>
      </c>
      <c r="AJ103" s="407"/>
      <c r="AK103" s="407"/>
      <c r="AL103" s="408"/>
      <c r="AM103" s="406" t="s">
        <v>343</v>
      </c>
      <c r="AN103" s="407"/>
      <c r="AO103" s="407"/>
      <c r="AP103" s="408"/>
      <c r="AQ103" s="268" t="s">
        <v>356</v>
      </c>
      <c r="AR103" s="269"/>
      <c r="AS103" s="269"/>
      <c r="AT103" s="308"/>
      <c r="AU103" s="268" t="s">
        <v>357</v>
      </c>
      <c r="AV103" s="269"/>
      <c r="AW103" s="269"/>
      <c r="AX103" s="270"/>
    </row>
    <row r="104" spans="1:60" ht="23.25" hidden="1" customHeight="1" x14ac:dyDescent="0.15">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316</v>
      </c>
      <c r="AF106" s="407"/>
      <c r="AG106" s="407"/>
      <c r="AH106" s="408"/>
      <c r="AI106" s="406" t="s">
        <v>314</v>
      </c>
      <c r="AJ106" s="407"/>
      <c r="AK106" s="407"/>
      <c r="AL106" s="408"/>
      <c r="AM106" s="406" t="s">
        <v>343</v>
      </c>
      <c r="AN106" s="407"/>
      <c r="AO106" s="407"/>
      <c r="AP106" s="408"/>
      <c r="AQ106" s="268" t="s">
        <v>356</v>
      </c>
      <c r="AR106" s="269"/>
      <c r="AS106" s="269"/>
      <c r="AT106" s="308"/>
      <c r="AU106" s="268" t="s">
        <v>357</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316</v>
      </c>
      <c r="AF109" s="407"/>
      <c r="AG109" s="407"/>
      <c r="AH109" s="408"/>
      <c r="AI109" s="406" t="s">
        <v>314</v>
      </c>
      <c r="AJ109" s="407"/>
      <c r="AK109" s="407"/>
      <c r="AL109" s="408"/>
      <c r="AM109" s="406" t="s">
        <v>343</v>
      </c>
      <c r="AN109" s="407"/>
      <c r="AO109" s="407"/>
      <c r="AP109" s="408"/>
      <c r="AQ109" s="268" t="s">
        <v>356</v>
      </c>
      <c r="AR109" s="269"/>
      <c r="AS109" s="269"/>
      <c r="AT109" s="308"/>
      <c r="AU109" s="268" t="s">
        <v>357</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316</v>
      </c>
      <c r="AF112" s="407"/>
      <c r="AG112" s="407"/>
      <c r="AH112" s="408"/>
      <c r="AI112" s="406" t="s">
        <v>314</v>
      </c>
      <c r="AJ112" s="407"/>
      <c r="AK112" s="407"/>
      <c r="AL112" s="408"/>
      <c r="AM112" s="406" t="s">
        <v>343</v>
      </c>
      <c r="AN112" s="407"/>
      <c r="AO112" s="407"/>
      <c r="AP112" s="408"/>
      <c r="AQ112" s="268" t="s">
        <v>356</v>
      </c>
      <c r="AR112" s="269"/>
      <c r="AS112" s="269"/>
      <c r="AT112" s="308"/>
      <c r="AU112" s="268" t="s">
        <v>357</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316</v>
      </c>
      <c r="AF115" s="407"/>
      <c r="AG115" s="407"/>
      <c r="AH115" s="408"/>
      <c r="AI115" s="406" t="s">
        <v>314</v>
      </c>
      <c r="AJ115" s="407"/>
      <c r="AK115" s="407"/>
      <c r="AL115" s="408"/>
      <c r="AM115" s="406" t="s">
        <v>343</v>
      </c>
      <c r="AN115" s="407"/>
      <c r="AO115" s="407"/>
      <c r="AP115" s="408"/>
      <c r="AQ115" s="579" t="s">
        <v>358</v>
      </c>
      <c r="AR115" s="580"/>
      <c r="AS115" s="580"/>
      <c r="AT115" s="580"/>
      <c r="AU115" s="580"/>
      <c r="AV115" s="580"/>
      <c r="AW115" s="580"/>
      <c r="AX115" s="581"/>
    </row>
    <row r="116" spans="1:50" ht="23.25" customHeight="1" x14ac:dyDescent="0.15">
      <c r="A116" s="430"/>
      <c r="B116" s="431"/>
      <c r="C116" s="431"/>
      <c r="D116" s="431"/>
      <c r="E116" s="431"/>
      <c r="F116" s="432"/>
      <c r="G116" s="381" t="s">
        <v>502</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506</v>
      </c>
      <c r="AC116" s="454"/>
      <c r="AD116" s="455"/>
      <c r="AE116" s="409">
        <v>43</v>
      </c>
      <c r="AF116" s="409"/>
      <c r="AG116" s="409"/>
      <c r="AH116" s="409"/>
      <c r="AI116" s="409">
        <v>43</v>
      </c>
      <c r="AJ116" s="409"/>
      <c r="AK116" s="409"/>
      <c r="AL116" s="409"/>
      <c r="AM116" s="409">
        <v>43</v>
      </c>
      <c r="AN116" s="409"/>
      <c r="AO116" s="409"/>
      <c r="AP116" s="409"/>
      <c r="AQ116" s="202">
        <v>154</v>
      </c>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507</v>
      </c>
      <c r="AC117" s="464"/>
      <c r="AD117" s="465"/>
      <c r="AE117" s="542" t="s">
        <v>503</v>
      </c>
      <c r="AF117" s="542"/>
      <c r="AG117" s="542"/>
      <c r="AH117" s="542"/>
      <c r="AI117" s="542" t="s">
        <v>503</v>
      </c>
      <c r="AJ117" s="542"/>
      <c r="AK117" s="542"/>
      <c r="AL117" s="542"/>
      <c r="AM117" s="542" t="s">
        <v>504</v>
      </c>
      <c r="AN117" s="542"/>
      <c r="AO117" s="542"/>
      <c r="AP117" s="542"/>
      <c r="AQ117" s="542" t="s">
        <v>505</v>
      </c>
      <c r="AR117" s="542"/>
      <c r="AS117" s="542"/>
      <c r="AT117" s="542"/>
      <c r="AU117" s="542"/>
      <c r="AV117" s="542"/>
      <c r="AW117" s="542"/>
      <c r="AX117" s="543"/>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316</v>
      </c>
      <c r="AF118" s="407"/>
      <c r="AG118" s="407"/>
      <c r="AH118" s="408"/>
      <c r="AI118" s="406" t="s">
        <v>314</v>
      </c>
      <c r="AJ118" s="407"/>
      <c r="AK118" s="407"/>
      <c r="AL118" s="408"/>
      <c r="AM118" s="406" t="s">
        <v>343</v>
      </c>
      <c r="AN118" s="407"/>
      <c r="AO118" s="407"/>
      <c r="AP118" s="408"/>
      <c r="AQ118" s="579" t="s">
        <v>358</v>
      </c>
      <c r="AR118" s="580"/>
      <c r="AS118" s="580"/>
      <c r="AT118" s="580"/>
      <c r="AU118" s="580"/>
      <c r="AV118" s="580"/>
      <c r="AW118" s="580"/>
      <c r="AX118" s="581"/>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316</v>
      </c>
      <c r="AF121" s="407"/>
      <c r="AG121" s="407"/>
      <c r="AH121" s="408"/>
      <c r="AI121" s="406" t="s">
        <v>314</v>
      </c>
      <c r="AJ121" s="407"/>
      <c r="AK121" s="407"/>
      <c r="AL121" s="408"/>
      <c r="AM121" s="406" t="s">
        <v>343</v>
      </c>
      <c r="AN121" s="407"/>
      <c r="AO121" s="407"/>
      <c r="AP121" s="408"/>
      <c r="AQ121" s="579" t="s">
        <v>358</v>
      </c>
      <c r="AR121" s="580"/>
      <c r="AS121" s="580"/>
      <c r="AT121" s="580"/>
      <c r="AU121" s="580"/>
      <c r="AV121" s="580"/>
      <c r="AW121" s="580"/>
      <c r="AX121" s="581"/>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316</v>
      </c>
      <c r="AF124" s="407"/>
      <c r="AG124" s="407"/>
      <c r="AH124" s="408"/>
      <c r="AI124" s="406" t="s">
        <v>314</v>
      </c>
      <c r="AJ124" s="407"/>
      <c r="AK124" s="407"/>
      <c r="AL124" s="408"/>
      <c r="AM124" s="406" t="s">
        <v>343</v>
      </c>
      <c r="AN124" s="407"/>
      <c r="AO124" s="407"/>
      <c r="AP124" s="408"/>
      <c r="AQ124" s="579" t="s">
        <v>358</v>
      </c>
      <c r="AR124" s="580"/>
      <c r="AS124" s="580"/>
      <c r="AT124" s="580"/>
      <c r="AU124" s="580"/>
      <c r="AV124" s="580"/>
      <c r="AW124" s="580"/>
      <c r="AX124" s="581"/>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17"/>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18"/>
      <c r="Y126" s="462" t="s">
        <v>48</v>
      </c>
      <c r="Z126" s="437"/>
      <c r="AA126" s="438"/>
      <c r="AB126" s="463" t="s">
        <v>282</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6" t="s">
        <v>316</v>
      </c>
      <c r="AF127" s="407"/>
      <c r="AG127" s="407"/>
      <c r="AH127" s="408"/>
      <c r="AI127" s="406" t="s">
        <v>314</v>
      </c>
      <c r="AJ127" s="407"/>
      <c r="AK127" s="407"/>
      <c r="AL127" s="408"/>
      <c r="AM127" s="406" t="s">
        <v>343</v>
      </c>
      <c r="AN127" s="407"/>
      <c r="AO127" s="407"/>
      <c r="AP127" s="408"/>
      <c r="AQ127" s="579" t="s">
        <v>358</v>
      </c>
      <c r="AR127" s="580"/>
      <c r="AS127" s="580"/>
      <c r="AT127" s="580"/>
      <c r="AU127" s="580"/>
      <c r="AV127" s="580"/>
      <c r="AW127" s="580"/>
      <c r="AX127" s="581"/>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331</v>
      </c>
      <c r="B130" s="170"/>
      <c r="C130" s="169" t="s">
        <v>191</v>
      </c>
      <c r="D130" s="170"/>
      <c r="E130" s="154" t="s">
        <v>220</v>
      </c>
      <c r="F130" s="155"/>
      <c r="G130" s="156" t="s">
        <v>508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512</v>
      </c>
      <c r="AR133" s="184"/>
      <c r="AS133" s="118" t="s">
        <v>188</v>
      </c>
      <c r="AT133" s="119"/>
      <c r="AU133" s="185">
        <v>4</v>
      </c>
      <c r="AV133" s="185"/>
      <c r="AW133" s="118" t="s">
        <v>177</v>
      </c>
      <c r="AX133" s="180"/>
    </row>
    <row r="134" spans="1:50" ht="39.75" customHeight="1" x14ac:dyDescent="0.15">
      <c r="A134" s="174"/>
      <c r="B134" s="171"/>
      <c r="C134" s="165"/>
      <c r="D134" s="171"/>
      <c r="E134" s="165"/>
      <c r="F134" s="166"/>
      <c r="G134" s="89" t="s">
        <v>510</v>
      </c>
      <c r="H134" s="90"/>
      <c r="I134" s="90"/>
      <c r="J134" s="90"/>
      <c r="K134" s="90"/>
      <c r="L134" s="90"/>
      <c r="M134" s="90"/>
      <c r="N134" s="90"/>
      <c r="O134" s="90"/>
      <c r="P134" s="90"/>
      <c r="Q134" s="90"/>
      <c r="R134" s="90"/>
      <c r="S134" s="90"/>
      <c r="T134" s="90"/>
      <c r="U134" s="90"/>
      <c r="V134" s="90"/>
      <c r="W134" s="90"/>
      <c r="X134" s="91"/>
      <c r="Y134" s="186" t="s">
        <v>202</v>
      </c>
      <c r="Z134" s="187"/>
      <c r="AA134" s="188"/>
      <c r="AB134" s="189" t="s">
        <v>511</v>
      </c>
      <c r="AC134" s="190"/>
      <c r="AD134" s="190"/>
      <c r="AE134" s="191">
        <v>130</v>
      </c>
      <c r="AF134" s="377"/>
      <c r="AG134" s="377"/>
      <c r="AH134" s="378"/>
      <c r="AI134" s="191">
        <v>95</v>
      </c>
      <c r="AJ134" s="377"/>
      <c r="AK134" s="377"/>
      <c r="AL134" s="378"/>
      <c r="AM134" s="191">
        <v>305</v>
      </c>
      <c r="AN134" s="377"/>
      <c r="AO134" s="377"/>
      <c r="AP134" s="378"/>
      <c r="AQ134" s="191"/>
      <c r="AR134" s="377"/>
      <c r="AS134" s="377"/>
      <c r="AT134" s="378"/>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511</v>
      </c>
      <c r="AC135" s="198"/>
      <c r="AD135" s="198"/>
      <c r="AE135" s="191" t="s">
        <v>499</v>
      </c>
      <c r="AF135" s="377"/>
      <c r="AG135" s="377"/>
      <c r="AH135" s="378"/>
      <c r="AI135" s="191" t="s">
        <v>499</v>
      </c>
      <c r="AJ135" s="377"/>
      <c r="AK135" s="377"/>
      <c r="AL135" s="378"/>
      <c r="AM135" s="191" t="s">
        <v>523</v>
      </c>
      <c r="AN135" s="377"/>
      <c r="AO135" s="377"/>
      <c r="AP135" s="378"/>
      <c r="AQ135" s="191"/>
      <c r="AR135" s="377"/>
      <c r="AS135" s="377"/>
      <c r="AT135" s="378"/>
      <c r="AU135" s="191">
        <v>140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9"/>
      <c r="E430" s="159" t="s">
        <v>324</v>
      </c>
      <c r="F430" s="886"/>
      <c r="G430" s="887" t="s">
        <v>207</v>
      </c>
      <c r="H430" s="108"/>
      <c r="I430" s="108"/>
      <c r="J430" s="888" t="s">
        <v>499</v>
      </c>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8"/>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7" t="s">
        <v>207</v>
      </c>
      <c r="H484" s="108"/>
      <c r="I484" s="108"/>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7" t="s">
        <v>207</v>
      </c>
      <c r="H538" s="108"/>
      <c r="I538" s="108"/>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7" t="s">
        <v>207</v>
      </c>
      <c r="H592" s="108"/>
      <c r="I592" s="108"/>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7" t="s">
        <v>207</v>
      </c>
      <c r="H646" s="108"/>
      <c r="I646" s="108"/>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81.75" customHeight="1" x14ac:dyDescent="0.15">
      <c r="A702" s="858" t="s">
        <v>139</v>
      </c>
      <c r="B702" s="859"/>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482</v>
      </c>
      <c r="AE702" s="332"/>
      <c r="AF702" s="332"/>
      <c r="AG702" s="371" t="s">
        <v>514</v>
      </c>
      <c r="AH702" s="372"/>
      <c r="AI702" s="372"/>
      <c r="AJ702" s="372"/>
      <c r="AK702" s="372"/>
      <c r="AL702" s="372"/>
      <c r="AM702" s="372"/>
      <c r="AN702" s="372"/>
      <c r="AO702" s="372"/>
      <c r="AP702" s="372"/>
      <c r="AQ702" s="372"/>
      <c r="AR702" s="372"/>
      <c r="AS702" s="372"/>
      <c r="AT702" s="372"/>
      <c r="AU702" s="372"/>
      <c r="AV702" s="372"/>
      <c r="AW702" s="372"/>
      <c r="AX702" s="373"/>
    </row>
    <row r="703" spans="1:50" ht="81.75" customHeight="1" x14ac:dyDescent="0.15">
      <c r="A703" s="860"/>
      <c r="B703" s="861"/>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80"/>
      <c r="AD703" s="312" t="s">
        <v>482</v>
      </c>
      <c r="AE703" s="313"/>
      <c r="AF703" s="313"/>
      <c r="AG703" s="86" t="s">
        <v>514</v>
      </c>
      <c r="AH703" s="87"/>
      <c r="AI703" s="87"/>
      <c r="AJ703" s="87"/>
      <c r="AK703" s="87"/>
      <c r="AL703" s="87"/>
      <c r="AM703" s="87"/>
      <c r="AN703" s="87"/>
      <c r="AO703" s="87"/>
      <c r="AP703" s="87"/>
      <c r="AQ703" s="87"/>
      <c r="AR703" s="87"/>
      <c r="AS703" s="87"/>
      <c r="AT703" s="87"/>
      <c r="AU703" s="87"/>
      <c r="AV703" s="87"/>
      <c r="AW703" s="87"/>
      <c r="AX703" s="88"/>
    </row>
    <row r="704" spans="1:50" ht="81.75" customHeight="1" x14ac:dyDescent="0.15">
      <c r="A704" s="862"/>
      <c r="B704" s="863"/>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823" t="s">
        <v>482</v>
      </c>
      <c r="AE704" s="824"/>
      <c r="AF704" s="824"/>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7" t="s">
        <v>40</v>
      </c>
      <c r="D705" s="808"/>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9"/>
      <c r="AD705" s="702" t="s">
        <v>482</v>
      </c>
      <c r="AE705" s="703"/>
      <c r="AF705" s="703"/>
      <c r="AG705" s="110" t="s">
        <v>527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0"/>
      <c r="D706" s="781"/>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525</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2"/>
      <c r="D707" s="783"/>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1" t="s">
        <v>525</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2" t="s">
        <v>515</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48" customHeight="1" x14ac:dyDescent="0.15">
      <c r="A709" s="630"/>
      <c r="B709" s="632"/>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482</v>
      </c>
      <c r="AE709" s="313"/>
      <c r="AF709" s="313"/>
      <c r="AG709" s="86" t="s">
        <v>530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515</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3"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2" t="s">
        <v>482</v>
      </c>
      <c r="AE711" s="313"/>
      <c r="AF711" s="313"/>
      <c r="AG711" s="86" t="s">
        <v>532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312" t="s">
        <v>515</v>
      </c>
      <c r="AE712" s="313"/>
      <c r="AF712" s="313"/>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0"/>
      <c r="B713" s="632"/>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2" t="s">
        <v>515</v>
      </c>
      <c r="AE713" s="313"/>
      <c r="AF713" s="313"/>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3" t="s">
        <v>515</v>
      </c>
      <c r="AE714" s="794"/>
      <c r="AF714" s="795"/>
      <c r="AG714" s="724"/>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2" t="s">
        <v>515</v>
      </c>
      <c r="AE715" s="593"/>
      <c r="AF715" s="644"/>
      <c r="AG715" s="730"/>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482</v>
      </c>
      <c r="AE716" s="615"/>
      <c r="AF716" s="615"/>
      <c r="AG716" s="86" t="s">
        <v>531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482</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39"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482</v>
      </c>
      <c r="AE718" s="313"/>
      <c r="AF718" s="313"/>
      <c r="AG718" s="112" t="s">
        <v>529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515</v>
      </c>
      <c r="AE719" s="593"/>
      <c r="AF719" s="593"/>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88"/>
      <c r="C726" s="801" t="s">
        <v>52</v>
      </c>
      <c r="D726" s="825"/>
      <c r="E726" s="825"/>
      <c r="F726" s="826"/>
      <c r="G726" s="565" t="s">
        <v>516</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89"/>
      <c r="B727" s="790"/>
      <c r="C727" s="736" t="s">
        <v>56</v>
      </c>
      <c r="D727" s="737"/>
      <c r="E727" s="737"/>
      <c r="F727" s="738"/>
      <c r="G727" s="563" t="s">
        <v>528</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t="s">
        <v>535</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5" t="s">
        <v>136</v>
      </c>
      <c r="B731" s="786"/>
      <c r="C731" s="786"/>
      <c r="D731" s="786"/>
      <c r="E731" s="787"/>
      <c r="F731" s="717" t="s">
        <v>534</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t="s">
        <v>538</v>
      </c>
      <c r="B733" s="662"/>
      <c r="C733" s="662"/>
      <c r="D733" s="662"/>
      <c r="E733" s="663"/>
      <c r="F733" s="625" t="s">
        <v>537</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6" t="s">
        <v>327</v>
      </c>
      <c r="B737" s="195"/>
      <c r="C737" s="195"/>
      <c r="D737" s="196"/>
      <c r="E737" s="977"/>
      <c r="F737" s="977"/>
      <c r="G737" s="977"/>
      <c r="H737" s="977"/>
      <c r="I737" s="977"/>
      <c r="J737" s="977"/>
      <c r="K737" s="977"/>
      <c r="L737" s="977"/>
      <c r="M737" s="977"/>
      <c r="N737" s="351" t="s">
        <v>322</v>
      </c>
      <c r="O737" s="351"/>
      <c r="P737" s="351"/>
      <c r="Q737" s="351"/>
      <c r="R737" s="977" t="s">
        <v>517</v>
      </c>
      <c r="S737" s="977"/>
      <c r="T737" s="977"/>
      <c r="U737" s="977"/>
      <c r="V737" s="977"/>
      <c r="W737" s="977"/>
      <c r="X737" s="977"/>
      <c r="Y737" s="977"/>
      <c r="Z737" s="977"/>
      <c r="AA737" s="351" t="s">
        <v>321</v>
      </c>
      <c r="AB737" s="351"/>
      <c r="AC737" s="351"/>
      <c r="AD737" s="351"/>
      <c r="AE737" s="977" t="s">
        <v>518</v>
      </c>
      <c r="AF737" s="977"/>
      <c r="AG737" s="977"/>
      <c r="AH737" s="977"/>
      <c r="AI737" s="977"/>
      <c r="AJ737" s="977"/>
      <c r="AK737" s="977"/>
      <c r="AL737" s="977"/>
      <c r="AM737" s="977"/>
      <c r="AN737" s="351" t="s">
        <v>320</v>
      </c>
      <c r="AO737" s="351"/>
      <c r="AP737" s="351"/>
      <c r="AQ737" s="351"/>
      <c r="AR737" s="983"/>
      <c r="AS737" s="984"/>
      <c r="AT737" s="984"/>
      <c r="AU737" s="984"/>
      <c r="AV737" s="984"/>
      <c r="AW737" s="984"/>
      <c r="AX737" s="985"/>
      <c r="AY737" s="74"/>
      <c r="AZ737" s="74"/>
    </row>
    <row r="738" spans="1:52" ht="24.75" customHeight="1" x14ac:dyDescent="0.15">
      <c r="A738" s="976" t="s">
        <v>319</v>
      </c>
      <c r="B738" s="195"/>
      <c r="C738" s="195"/>
      <c r="D738" s="196"/>
      <c r="E738" s="977"/>
      <c r="F738" s="977"/>
      <c r="G738" s="977"/>
      <c r="H738" s="977"/>
      <c r="I738" s="977"/>
      <c r="J738" s="977"/>
      <c r="K738" s="977"/>
      <c r="L738" s="977"/>
      <c r="M738" s="977"/>
      <c r="N738" s="351" t="s">
        <v>318</v>
      </c>
      <c r="O738" s="351"/>
      <c r="P738" s="351"/>
      <c r="Q738" s="351"/>
      <c r="R738" s="977" t="s">
        <v>520</v>
      </c>
      <c r="S738" s="977"/>
      <c r="T738" s="977"/>
      <c r="U738" s="977"/>
      <c r="V738" s="977"/>
      <c r="W738" s="977"/>
      <c r="X738" s="977"/>
      <c r="Y738" s="977"/>
      <c r="Z738" s="977"/>
      <c r="AA738" s="351" t="s">
        <v>317</v>
      </c>
      <c r="AB738" s="351"/>
      <c r="AC738" s="351"/>
      <c r="AD738" s="351"/>
      <c r="AE738" s="977" t="s">
        <v>519</v>
      </c>
      <c r="AF738" s="977"/>
      <c r="AG738" s="977"/>
      <c r="AH738" s="977"/>
      <c r="AI738" s="977"/>
      <c r="AJ738" s="977"/>
      <c r="AK738" s="977"/>
      <c r="AL738" s="977"/>
      <c r="AM738" s="977"/>
      <c r="AN738" s="351" t="s">
        <v>316</v>
      </c>
      <c r="AO738" s="351"/>
      <c r="AP738" s="351"/>
      <c r="AQ738" s="351"/>
      <c r="AR738" s="983" t="s">
        <v>521</v>
      </c>
      <c r="AS738" s="984"/>
      <c r="AT738" s="984"/>
      <c r="AU738" s="984"/>
      <c r="AV738" s="984"/>
      <c r="AW738" s="984"/>
      <c r="AX738" s="985"/>
    </row>
    <row r="739" spans="1:52" ht="24.75" customHeight="1" x14ac:dyDescent="0.15">
      <c r="A739" s="976" t="s">
        <v>315</v>
      </c>
      <c r="B739" s="195"/>
      <c r="C739" s="195"/>
      <c r="D739" s="196"/>
      <c r="E739" s="977" t="s">
        <v>533</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339</v>
      </c>
      <c r="B740" s="959"/>
      <c r="C740" s="959"/>
      <c r="D740" s="960"/>
      <c r="E740" s="961" t="s">
        <v>522</v>
      </c>
      <c r="F740" s="962"/>
      <c r="G740" s="962"/>
      <c r="H740" s="78" t="str">
        <f>IF(E740="", "", "(")</f>
        <v>(</v>
      </c>
      <c r="I740" s="962"/>
      <c r="J740" s="962"/>
      <c r="K740" s="78" t="str">
        <f>IF(OR(I740="　", I740=""), "", "-")</f>
        <v/>
      </c>
      <c r="L740" s="963">
        <v>363</v>
      </c>
      <c r="M740" s="963"/>
      <c r="N740" s="79" t="str">
        <f>IF(O740="", "", "-")</f>
        <v/>
      </c>
      <c r="O740" s="80"/>
      <c r="P740" s="79" t="str">
        <f>IF(E740="", "", ")")</f>
        <v>)</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602" t="s">
        <v>308</v>
      </c>
      <c r="B741" s="603"/>
      <c r="C741" s="603"/>
      <c r="D741" s="603"/>
      <c r="E741" s="603"/>
      <c r="F741" s="60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thickBot="1" x14ac:dyDescent="0.2">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310</v>
      </c>
      <c r="B780" s="617"/>
      <c r="C780" s="617"/>
      <c r="D780" s="617"/>
      <c r="E780" s="617"/>
      <c r="F780" s="618"/>
      <c r="G780" s="583" t="s">
        <v>286</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79"/>
    </row>
    <row r="781" spans="1:50" ht="24.75" customHeight="1" x14ac:dyDescent="0.15">
      <c r="A781" s="619"/>
      <c r="B781" s="620"/>
      <c r="C781" s="620"/>
      <c r="D781" s="620"/>
      <c r="E781" s="620"/>
      <c r="F781" s="621"/>
      <c r="G781" s="801"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4"/>
      <c r="AC781" s="801"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55.5" customHeight="1" x14ac:dyDescent="0.15">
      <c r="A782" s="619"/>
      <c r="B782" s="620"/>
      <c r="C782" s="620"/>
      <c r="D782" s="620"/>
      <c r="E782" s="620"/>
      <c r="F782" s="621"/>
      <c r="G782" s="658" t="s">
        <v>494</v>
      </c>
      <c r="H782" s="659"/>
      <c r="I782" s="659"/>
      <c r="J782" s="659"/>
      <c r="K782" s="660"/>
      <c r="L782" s="652" t="s">
        <v>526</v>
      </c>
      <c r="M782" s="653"/>
      <c r="N782" s="653"/>
      <c r="O782" s="653"/>
      <c r="P782" s="653"/>
      <c r="Q782" s="653"/>
      <c r="R782" s="653"/>
      <c r="S782" s="653"/>
      <c r="T782" s="653"/>
      <c r="U782" s="653"/>
      <c r="V782" s="653"/>
      <c r="W782" s="653"/>
      <c r="X782" s="654"/>
      <c r="Y782" s="374">
        <v>43</v>
      </c>
      <c r="Z782" s="375"/>
      <c r="AA782" s="375"/>
      <c r="AB782" s="791"/>
      <c r="AC782" s="658"/>
      <c r="AD782" s="659"/>
      <c r="AE782" s="659"/>
      <c r="AF782" s="659"/>
      <c r="AG782" s="660"/>
      <c r="AH782" s="652"/>
      <c r="AI782" s="653"/>
      <c r="AJ782" s="653"/>
      <c r="AK782" s="653"/>
      <c r="AL782" s="653"/>
      <c r="AM782" s="653"/>
      <c r="AN782" s="653"/>
      <c r="AO782" s="653"/>
      <c r="AP782" s="653"/>
      <c r="AQ782" s="653"/>
      <c r="AR782" s="653"/>
      <c r="AS782" s="653"/>
      <c r="AT782" s="654"/>
      <c r="AU782" s="374"/>
      <c r="AV782" s="375"/>
      <c r="AW782" s="375"/>
      <c r="AX782" s="376"/>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2" t="s">
        <v>20</v>
      </c>
      <c r="H792" s="813"/>
      <c r="I792" s="813"/>
      <c r="J792" s="813"/>
      <c r="K792" s="813"/>
      <c r="L792" s="814"/>
      <c r="M792" s="815"/>
      <c r="N792" s="815"/>
      <c r="O792" s="815"/>
      <c r="P792" s="815"/>
      <c r="Q792" s="815"/>
      <c r="R792" s="815"/>
      <c r="S792" s="815"/>
      <c r="T792" s="815"/>
      <c r="U792" s="815"/>
      <c r="V792" s="815"/>
      <c r="W792" s="815"/>
      <c r="X792" s="816"/>
      <c r="Y792" s="817">
        <f>SUM(Y782:AB791)</f>
        <v>43</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79"/>
    </row>
    <row r="794" spans="1:50" ht="24.75" hidden="1" customHeight="1" x14ac:dyDescent="0.15">
      <c r="A794" s="619"/>
      <c r="B794" s="620"/>
      <c r="C794" s="620"/>
      <c r="D794" s="620"/>
      <c r="E794" s="620"/>
      <c r="F794" s="621"/>
      <c r="G794" s="801"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4"/>
      <c r="AC794" s="801"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4"/>
      <c r="Z795" s="375"/>
      <c r="AA795" s="375"/>
      <c r="AB795" s="791"/>
      <c r="AC795" s="658"/>
      <c r="AD795" s="659"/>
      <c r="AE795" s="659"/>
      <c r="AF795" s="659"/>
      <c r="AG795" s="660"/>
      <c r="AH795" s="652"/>
      <c r="AI795" s="653"/>
      <c r="AJ795" s="653"/>
      <c r="AK795" s="653"/>
      <c r="AL795" s="653"/>
      <c r="AM795" s="653"/>
      <c r="AN795" s="653"/>
      <c r="AO795" s="653"/>
      <c r="AP795" s="653"/>
      <c r="AQ795" s="653"/>
      <c r="AR795" s="653"/>
      <c r="AS795" s="653"/>
      <c r="AT795" s="654"/>
      <c r="AU795" s="374"/>
      <c r="AV795" s="375"/>
      <c r="AW795" s="375"/>
      <c r="AX795" s="376"/>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79"/>
    </row>
    <row r="807" spans="1:50" ht="24.75" hidden="1" customHeight="1" x14ac:dyDescent="0.15">
      <c r="A807" s="619"/>
      <c r="B807" s="620"/>
      <c r="C807" s="620"/>
      <c r="D807" s="620"/>
      <c r="E807" s="620"/>
      <c r="F807" s="621"/>
      <c r="G807" s="801"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4"/>
      <c r="AC807" s="801"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4"/>
      <c r="Z808" s="375"/>
      <c r="AA808" s="375"/>
      <c r="AB808" s="791"/>
      <c r="AC808" s="658"/>
      <c r="AD808" s="659"/>
      <c r="AE808" s="659"/>
      <c r="AF808" s="659"/>
      <c r="AG808" s="660"/>
      <c r="AH808" s="652"/>
      <c r="AI808" s="653"/>
      <c r="AJ808" s="653"/>
      <c r="AK808" s="653"/>
      <c r="AL808" s="653"/>
      <c r="AM808" s="653"/>
      <c r="AN808" s="653"/>
      <c r="AO808" s="653"/>
      <c r="AP808" s="653"/>
      <c r="AQ808" s="653"/>
      <c r="AR808" s="653"/>
      <c r="AS808" s="653"/>
      <c r="AT808" s="654"/>
      <c r="AU808" s="374"/>
      <c r="AV808" s="375"/>
      <c r="AW808" s="375"/>
      <c r="AX808" s="376"/>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79"/>
    </row>
    <row r="820" spans="1:50" ht="24.75" hidden="1" customHeight="1" x14ac:dyDescent="0.15">
      <c r="A820" s="619"/>
      <c r="B820" s="620"/>
      <c r="C820" s="620"/>
      <c r="D820" s="620"/>
      <c r="E820" s="620"/>
      <c r="F820" s="621"/>
      <c r="G820" s="801"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4"/>
      <c r="AC820" s="801"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4"/>
      <c r="Z821" s="375"/>
      <c r="AA821" s="375"/>
      <c r="AB821" s="791"/>
      <c r="AC821" s="658"/>
      <c r="AD821" s="659"/>
      <c r="AE821" s="659"/>
      <c r="AF821" s="659"/>
      <c r="AG821" s="660"/>
      <c r="AH821" s="652"/>
      <c r="AI821" s="653"/>
      <c r="AJ821" s="653"/>
      <c r="AK821" s="653"/>
      <c r="AL821" s="653"/>
      <c r="AM821" s="653"/>
      <c r="AN821" s="653"/>
      <c r="AO821" s="653"/>
      <c r="AP821" s="653"/>
      <c r="AQ821" s="653"/>
      <c r="AR821" s="653"/>
      <c r="AS821" s="653"/>
      <c r="AT821" s="654"/>
      <c r="AU821" s="374"/>
      <c r="AV821" s="375"/>
      <c r="AW821" s="375"/>
      <c r="AX821" s="376"/>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72.75" customHeight="1" x14ac:dyDescent="0.15">
      <c r="A838" s="362">
        <v>1</v>
      </c>
      <c r="B838" s="362">
        <v>1</v>
      </c>
      <c r="C838" s="347" t="s">
        <v>493</v>
      </c>
      <c r="D838" s="333"/>
      <c r="E838" s="333"/>
      <c r="F838" s="333"/>
      <c r="G838" s="333"/>
      <c r="H838" s="333"/>
      <c r="I838" s="333"/>
      <c r="J838" s="334">
        <v>2010005002699</v>
      </c>
      <c r="K838" s="335"/>
      <c r="L838" s="335"/>
      <c r="M838" s="335"/>
      <c r="N838" s="335"/>
      <c r="O838" s="335"/>
      <c r="P838" s="348" t="s">
        <v>496</v>
      </c>
      <c r="Q838" s="336"/>
      <c r="R838" s="336"/>
      <c r="S838" s="336"/>
      <c r="T838" s="336"/>
      <c r="U838" s="336"/>
      <c r="V838" s="336"/>
      <c r="W838" s="336"/>
      <c r="X838" s="336"/>
      <c r="Y838" s="337">
        <v>43</v>
      </c>
      <c r="Z838" s="338"/>
      <c r="AA838" s="338"/>
      <c r="AB838" s="339"/>
      <c r="AC838" s="349" t="s">
        <v>300</v>
      </c>
      <c r="AD838" s="357"/>
      <c r="AE838" s="357"/>
      <c r="AF838" s="357"/>
      <c r="AG838" s="357"/>
      <c r="AH838" s="358">
        <v>3</v>
      </c>
      <c r="AI838" s="359"/>
      <c r="AJ838" s="359"/>
      <c r="AK838" s="359"/>
      <c r="AL838" s="343" t="s">
        <v>495</v>
      </c>
      <c r="AM838" s="344"/>
      <c r="AN838" s="344"/>
      <c r="AO838" s="345"/>
      <c r="AP838" s="346" t="s">
        <v>485</v>
      </c>
      <c r="AQ838" s="346"/>
      <c r="AR838" s="346"/>
      <c r="AS838" s="346"/>
      <c r="AT838" s="346"/>
      <c r="AU838" s="346"/>
      <c r="AV838" s="346"/>
      <c r="AW838" s="346"/>
      <c r="AX838" s="346"/>
    </row>
    <row r="839" spans="1:50" ht="30"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1" priority="14007">
      <formula>IF(RIGHT(TEXT(P14,"0.#"),1)=".",FALSE,TRUE)</formula>
    </cfRule>
    <cfRule type="expression" dxfId="2090" priority="14008">
      <formula>IF(RIGHT(TEXT(P14,"0.#"),1)=".",TRUE,FALSE)</formula>
    </cfRule>
  </conditionalFormatting>
  <conditionalFormatting sqref="AE32">
    <cfRule type="expression" dxfId="2089" priority="13997">
      <formula>IF(RIGHT(TEXT(AE32,"0.#"),1)=".",FALSE,TRUE)</formula>
    </cfRule>
    <cfRule type="expression" dxfId="2088" priority="13998">
      <formula>IF(RIGHT(TEXT(AE32,"0.#"),1)=".",TRUE,FALSE)</formula>
    </cfRule>
  </conditionalFormatting>
  <conditionalFormatting sqref="P18:AX18">
    <cfRule type="expression" dxfId="2087" priority="13883">
      <formula>IF(RIGHT(TEXT(P18,"0.#"),1)=".",FALSE,TRUE)</formula>
    </cfRule>
    <cfRule type="expression" dxfId="2086" priority="13884">
      <formula>IF(RIGHT(TEXT(P18,"0.#"),1)=".",TRUE,FALSE)</formula>
    </cfRule>
  </conditionalFormatting>
  <conditionalFormatting sqref="Y783">
    <cfRule type="expression" dxfId="2085" priority="13879">
      <formula>IF(RIGHT(TEXT(Y783,"0.#"),1)=".",FALSE,TRUE)</formula>
    </cfRule>
    <cfRule type="expression" dxfId="2084" priority="13880">
      <formula>IF(RIGHT(TEXT(Y783,"0.#"),1)=".",TRUE,FALSE)</formula>
    </cfRule>
  </conditionalFormatting>
  <conditionalFormatting sqref="Y792">
    <cfRule type="expression" dxfId="2083" priority="13875">
      <formula>IF(RIGHT(TEXT(Y792,"0.#"),1)=".",FALSE,TRUE)</formula>
    </cfRule>
    <cfRule type="expression" dxfId="2082" priority="13876">
      <formula>IF(RIGHT(TEXT(Y792,"0.#"),1)=".",TRUE,FALSE)</formula>
    </cfRule>
  </conditionalFormatting>
  <conditionalFormatting sqref="Y823:Y830 Y821 Y810:Y817 Y808 Y797:Y804 Y795">
    <cfRule type="expression" dxfId="2081" priority="13657">
      <formula>IF(RIGHT(TEXT(Y795,"0.#"),1)=".",FALSE,TRUE)</formula>
    </cfRule>
    <cfRule type="expression" dxfId="2080" priority="13658">
      <formula>IF(RIGHT(TEXT(Y795,"0.#"),1)=".",TRUE,FALSE)</formula>
    </cfRule>
  </conditionalFormatting>
  <conditionalFormatting sqref="P16:AQ17 P15:AX15 P13:AX13">
    <cfRule type="expression" dxfId="2079" priority="13705">
      <formula>IF(RIGHT(TEXT(P13,"0.#"),1)=".",FALSE,TRUE)</formula>
    </cfRule>
    <cfRule type="expression" dxfId="2078" priority="13706">
      <formula>IF(RIGHT(TEXT(P13,"0.#"),1)=".",TRUE,FALSE)</formula>
    </cfRule>
  </conditionalFormatting>
  <conditionalFormatting sqref="P19:AJ19">
    <cfRule type="expression" dxfId="2077" priority="13703">
      <formula>IF(RIGHT(TEXT(P19,"0.#"),1)=".",FALSE,TRUE)</formula>
    </cfRule>
    <cfRule type="expression" dxfId="2076" priority="13704">
      <formula>IF(RIGHT(TEXT(P19,"0.#"),1)=".",TRUE,FALSE)</formula>
    </cfRule>
  </conditionalFormatting>
  <conditionalFormatting sqref="AE101 AQ101 AI101 AM101">
    <cfRule type="expression" dxfId="2075" priority="13695">
      <formula>IF(RIGHT(TEXT(AE101,"0.#"),1)=".",FALSE,TRUE)</formula>
    </cfRule>
    <cfRule type="expression" dxfId="2074" priority="13696">
      <formula>IF(RIGHT(TEXT(AE101,"0.#"),1)=".",TRUE,FALSE)</formula>
    </cfRule>
  </conditionalFormatting>
  <conditionalFormatting sqref="Y784:Y791 Y782">
    <cfRule type="expression" dxfId="2073" priority="13681">
      <formula>IF(RIGHT(TEXT(Y782,"0.#"),1)=".",FALSE,TRUE)</formula>
    </cfRule>
    <cfRule type="expression" dxfId="2072" priority="13682">
      <formula>IF(RIGHT(TEXT(Y782,"0.#"),1)=".",TRUE,FALSE)</formula>
    </cfRule>
  </conditionalFormatting>
  <conditionalFormatting sqref="AU783">
    <cfRule type="expression" dxfId="2071" priority="13679">
      <formula>IF(RIGHT(TEXT(AU783,"0.#"),1)=".",FALSE,TRUE)</formula>
    </cfRule>
    <cfRule type="expression" dxfId="2070" priority="13680">
      <formula>IF(RIGHT(TEXT(AU783,"0.#"),1)=".",TRUE,FALSE)</formula>
    </cfRule>
  </conditionalFormatting>
  <conditionalFormatting sqref="AU792">
    <cfRule type="expression" dxfId="2069" priority="13677">
      <formula>IF(RIGHT(TEXT(AU792,"0.#"),1)=".",FALSE,TRUE)</formula>
    </cfRule>
    <cfRule type="expression" dxfId="2068" priority="13678">
      <formula>IF(RIGHT(TEXT(AU792,"0.#"),1)=".",TRUE,FALSE)</formula>
    </cfRule>
  </conditionalFormatting>
  <conditionalFormatting sqref="AU784:AU791 AU782">
    <cfRule type="expression" dxfId="2067" priority="13675">
      <formula>IF(RIGHT(TEXT(AU782,"0.#"),1)=".",FALSE,TRUE)</formula>
    </cfRule>
    <cfRule type="expression" dxfId="2066" priority="13676">
      <formula>IF(RIGHT(TEXT(AU782,"0.#"),1)=".",TRUE,FALSE)</formula>
    </cfRule>
  </conditionalFormatting>
  <conditionalFormatting sqref="Y822 Y809 Y796">
    <cfRule type="expression" dxfId="2065" priority="13661">
      <formula>IF(RIGHT(TEXT(Y796,"0.#"),1)=".",FALSE,TRUE)</formula>
    </cfRule>
    <cfRule type="expression" dxfId="2064" priority="13662">
      <formula>IF(RIGHT(TEXT(Y796,"0.#"),1)=".",TRUE,FALSE)</formula>
    </cfRule>
  </conditionalFormatting>
  <conditionalFormatting sqref="Y831 Y818 Y805">
    <cfRule type="expression" dxfId="2063" priority="13659">
      <formula>IF(RIGHT(TEXT(Y805,"0.#"),1)=".",FALSE,TRUE)</formula>
    </cfRule>
    <cfRule type="expression" dxfId="2062" priority="13660">
      <formula>IF(RIGHT(TEXT(Y805,"0.#"),1)=".",TRUE,FALSE)</formula>
    </cfRule>
  </conditionalFormatting>
  <conditionalFormatting sqref="AU822 AU809 AU796">
    <cfRule type="expression" dxfId="2061" priority="13655">
      <formula>IF(RIGHT(TEXT(AU796,"0.#"),1)=".",FALSE,TRUE)</formula>
    </cfRule>
    <cfRule type="expression" dxfId="2060" priority="13656">
      <formula>IF(RIGHT(TEXT(AU796,"0.#"),1)=".",TRUE,FALSE)</formula>
    </cfRule>
  </conditionalFormatting>
  <conditionalFormatting sqref="AU831 AU818 AU805">
    <cfRule type="expression" dxfId="2059" priority="13653">
      <formula>IF(RIGHT(TEXT(AU805,"0.#"),1)=".",FALSE,TRUE)</formula>
    </cfRule>
    <cfRule type="expression" dxfId="2058" priority="13654">
      <formula>IF(RIGHT(TEXT(AU805,"0.#"),1)=".",TRUE,FALSE)</formula>
    </cfRule>
  </conditionalFormatting>
  <conditionalFormatting sqref="AU823:AU830 AU821 AU810:AU817 AU808 AU797:AU804 AU795">
    <cfRule type="expression" dxfId="2057" priority="13651">
      <formula>IF(RIGHT(TEXT(AU795,"0.#"),1)=".",FALSE,TRUE)</formula>
    </cfRule>
    <cfRule type="expression" dxfId="2056" priority="13652">
      <formula>IF(RIGHT(TEXT(AU795,"0.#"),1)=".",TRUE,FALSE)</formula>
    </cfRule>
  </conditionalFormatting>
  <conditionalFormatting sqref="AM87">
    <cfRule type="expression" dxfId="2055" priority="13305">
      <formula>IF(RIGHT(TEXT(AM87,"0.#"),1)=".",FALSE,TRUE)</formula>
    </cfRule>
    <cfRule type="expression" dxfId="2054" priority="13306">
      <formula>IF(RIGHT(TEXT(AM87,"0.#"),1)=".",TRUE,FALSE)</formula>
    </cfRule>
  </conditionalFormatting>
  <conditionalFormatting sqref="AE55">
    <cfRule type="expression" dxfId="2053" priority="13373">
      <formula>IF(RIGHT(TEXT(AE55,"0.#"),1)=".",FALSE,TRUE)</formula>
    </cfRule>
    <cfRule type="expression" dxfId="2052" priority="13374">
      <formula>IF(RIGHT(TEXT(AE55,"0.#"),1)=".",TRUE,FALSE)</formula>
    </cfRule>
  </conditionalFormatting>
  <conditionalFormatting sqref="AI55">
    <cfRule type="expression" dxfId="2051" priority="13371">
      <formula>IF(RIGHT(TEXT(AI55,"0.#"),1)=".",FALSE,TRUE)</formula>
    </cfRule>
    <cfRule type="expression" dxfId="2050" priority="13372">
      <formula>IF(RIGHT(TEXT(AI55,"0.#"),1)=".",TRUE,FALSE)</formula>
    </cfRule>
  </conditionalFormatting>
  <conditionalFormatting sqref="AE33">
    <cfRule type="expression" dxfId="2049" priority="13465">
      <formula>IF(RIGHT(TEXT(AE33,"0.#"),1)=".",FALSE,TRUE)</formula>
    </cfRule>
    <cfRule type="expression" dxfId="2048" priority="13466">
      <formula>IF(RIGHT(TEXT(AE33,"0.#"),1)=".",TRUE,FALSE)</formula>
    </cfRule>
  </conditionalFormatting>
  <conditionalFormatting sqref="AE34">
    <cfRule type="expression" dxfId="2047" priority="13463">
      <formula>IF(RIGHT(TEXT(AE34,"0.#"),1)=".",FALSE,TRUE)</formula>
    </cfRule>
    <cfRule type="expression" dxfId="2046" priority="13464">
      <formula>IF(RIGHT(TEXT(AE34,"0.#"),1)=".",TRUE,FALSE)</formula>
    </cfRule>
  </conditionalFormatting>
  <conditionalFormatting sqref="AI34 AM34 AQ34 AU34">
    <cfRule type="expression" dxfId="2045" priority="13461">
      <formula>IF(RIGHT(TEXT(AI34,"0.#"),1)=".",FALSE,TRUE)</formula>
    </cfRule>
    <cfRule type="expression" dxfId="2044" priority="13462">
      <formula>IF(RIGHT(TEXT(AI34,"0.#"),1)=".",TRUE,FALSE)</formula>
    </cfRule>
  </conditionalFormatting>
  <conditionalFormatting sqref="AI33">
    <cfRule type="expression" dxfId="2043" priority="13459">
      <formula>IF(RIGHT(TEXT(AI33,"0.#"),1)=".",FALSE,TRUE)</formula>
    </cfRule>
    <cfRule type="expression" dxfId="2042" priority="13460">
      <formula>IF(RIGHT(TEXT(AI33,"0.#"),1)=".",TRUE,FALSE)</formula>
    </cfRule>
  </conditionalFormatting>
  <conditionalFormatting sqref="AI32">
    <cfRule type="expression" dxfId="2041" priority="13457">
      <formula>IF(RIGHT(TEXT(AI32,"0.#"),1)=".",FALSE,TRUE)</formula>
    </cfRule>
    <cfRule type="expression" dxfId="2040" priority="13458">
      <formula>IF(RIGHT(TEXT(AI32,"0.#"),1)=".",TRUE,FALSE)</formula>
    </cfRule>
  </conditionalFormatting>
  <conditionalFormatting sqref="AM32">
    <cfRule type="expression" dxfId="2039" priority="13455">
      <formula>IF(RIGHT(TEXT(AM32,"0.#"),1)=".",FALSE,TRUE)</formula>
    </cfRule>
    <cfRule type="expression" dxfId="2038" priority="13456">
      <formula>IF(RIGHT(TEXT(AM32,"0.#"),1)=".",TRUE,FALSE)</formula>
    </cfRule>
  </conditionalFormatting>
  <conditionalFormatting sqref="AM33">
    <cfRule type="expression" dxfId="2037" priority="13453">
      <formula>IF(RIGHT(TEXT(AM33,"0.#"),1)=".",FALSE,TRUE)</formula>
    </cfRule>
    <cfRule type="expression" dxfId="2036" priority="13454">
      <formula>IF(RIGHT(TEXT(AM33,"0.#"),1)=".",TRUE,FALSE)</formula>
    </cfRule>
  </conditionalFormatting>
  <conditionalFormatting sqref="AQ32:AQ33">
    <cfRule type="expression" dxfId="2035" priority="13445">
      <formula>IF(RIGHT(TEXT(AQ32,"0.#"),1)=".",FALSE,TRUE)</formula>
    </cfRule>
    <cfRule type="expression" dxfId="2034" priority="13446">
      <formula>IF(RIGHT(TEXT(AQ32,"0.#"),1)=".",TRUE,FALSE)</formula>
    </cfRule>
  </conditionalFormatting>
  <conditionalFormatting sqref="AU32:AU33">
    <cfRule type="expression" dxfId="2033" priority="13443">
      <formula>IF(RIGHT(TEXT(AU32,"0.#"),1)=".",FALSE,TRUE)</formula>
    </cfRule>
    <cfRule type="expression" dxfId="2032" priority="13444">
      <formula>IF(RIGHT(TEXT(AU32,"0.#"),1)=".",TRUE,FALSE)</formula>
    </cfRule>
  </conditionalFormatting>
  <conditionalFormatting sqref="AE53">
    <cfRule type="expression" dxfId="2031" priority="13377">
      <formula>IF(RIGHT(TEXT(AE53,"0.#"),1)=".",FALSE,TRUE)</formula>
    </cfRule>
    <cfRule type="expression" dxfId="2030" priority="13378">
      <formula>IF(RIGHT(TEXT(AE53,"0.#"),1)=".",TRUE,FALSE)</formula>
    </cfRule>
  </conditionalFormatting>
  <conditionalFormatting sqref="AE54">
    <cfRule type="expression" dxfId="2029" priority="13375">
      <formula>IF(RIGHT(TEXT(AE54,"0.#"),1)=".",FALSE,TRUE)</formula>
    </cfRule>
    <cfRule type="expression" dxfId="2028" priority="13376">
      <formula>IF(RIGHT(TEXT(AE54,"0.#"),1)=".",TRUE,FALSE)</formula>
    </cfRule>
  </conditionalFormatting>
  <conditionalFormatting sqref="AI54">
    <cfRule type="expression" dxfId="2027" priority="13369">
      <formula>IF(RIGHT(TEXT(AI54,"0.#"),1)=".",FALSE,TRUE)</formula>
    </cfRule>
    <cfRule type="expression" dxfId="2026" priority="13370">
      <formula>IF(RIGHT(TEXT(AI54,"0.#"),1)=".",TRUE,FALSE)</formula>
    </cfRule>
  </conditionalFormatting>
  <conditionalFormatting sqref="AI53">
    <cfRule type="expression" dxfId="2025" priority="13367">
      <formula>IF(RIGHT(TEXT(AI53,"0.#"),1)=".",FALSE,TRUE)</formula>
    </cfRule>
    <cfRule type="expression" dxfId="2024" priority="13368">
      <formula>IF(RIGHT(TEXT(AI53,"0.#"),1)=".",TRUE,FALSE)</formula>
    </cfRule>
  </conditionalFormatting>
  <conditionalFormatting sqref="AM53">
    <cfRule type="expression" dxfId="2023" priority="13365">
      <formula>IF(RIGHT(TEXT(AM53,"0.#"),1)=".",FALSE,TRUE)</formula>
    </cfRule>
    <cfRule type="expression" dxfId="2022" priority="13366">
      <formula>IF(RIGHT(TEXT(AM53,"0.#"),1)=".",TRUE,FALSE)</formula>
    </cfRule>
  </conditionalFormatting>
  <conditionalFormatting sqref="AM54">
    <cfRule type="expression" dxfId="2021" priority="13363">
      <formula>IF(RIGHT(TEXT(AM54,"0.#"),1)=".",FALSE,TRUE)</formula>
    </cfRule>
    <cfRule type="expression" dxfId="2020" priority="13364">
      <formula>IF(RIGHT(TEXT(AM54,"0.#"),1)=".",TRUE,FALSE)</formula>
    </cfRule>
  </conditionalFormatting>
  <conditionalFormatting sqref="AM55">
    <cfRule type="expression" dxfId="2019" priority="13361">
      <formula>IF(RIGHT(TEXT(AM55,"0.#"),1)=".",FALSE,TRUE)</formula>
    </cfRule>
    <cfRule type="expression" dxfId="2018" priority="13362">
      <formula>IF(RIGHT(TEXT(AM55,"0.#"),1)=".",TRUE,FALSE)</formula>
    </cfRule>
  </conditionalFormatting>
  <conditionalFormatting sqref="AE60">
    <cfRule type="expression" dxfId="2017" priority="13347">
      <formula>IF(RIGHT(TEXT(AE60,"0.#"),1)=".",FALSE,TRUE)</formula>
    </cfRule>
    <cfRule type="expression" dxfId="2016" priority="13348">
      <formula>IF(RIGHT(TEXT(AE60,"0.#"),1)=".",TRUE,FALSE)</formula>
    </cfRule>
  </conditionalFormatting>
  <conditionalFormatting sqref="AE61">
    <cfRule type="expression" dxfId="2015" priority="13345">
      <formula>IF(RIGHT(TEXT(AE61,"0.#"),1)=".",FALSE,TRUE)</formula>
    </cfRule>
    <cfRule type="expression" dxfId="2014" priority="13346">
      <formula>IF(RIGHT(TEXT(AE61,"0.#"),1)=".",TRUE,FALSE)</formula>
    </cfRule>
  </conditionalFormatting>
  <conditionalFormatting sqref="AE62">
    <cfRule type="expression" dxfId="2013" priority="13343">
      <formula>IF(RIGHT(TEXT(AE62,"0.#"),1)=".",FALSE,TRUE)</formula>
    </cfRule>
    <cfRule type="expression" dxfId="2012" priority="13344">
      <formula>IF(RIGHT(TEXT(AE62,"0.#"),1)=".",TRUE,FALSE)</formula>
    </cfRule>
  </conditionalFormatting>
  <conditionalFormatting sqref="AI62">
    <cfRule type="expression" dxfId="2011" priority="13341">
      <formula>IF(RIGHT(TEXT(AI62,"0.#"),1)=".",FALSE,TRUE)</formula>
    </cfRule>
    <cfRule type="expression" dxfId="2010" priority="13342">
      <formula>IF(RIGHT(TEXT(AI62,"0.#"),1)=".",TRUE,FALSE)</formula>
    </cfRule>
  </conditionalFormatting>
  <conditionalFormatting sqref="AI61">
    <cfRule type="expression" dxfId="2009" priority="13339">
      <formula>IF(RIGHT(TEXT(AI61,"0.#"),1)=".",FALSE,TRUE)</formula>
    </cfRule>
    <cfRule type="expression" dxfId="2008" priority="13340">
      <formula>IF(RIGHT(TEXT(AI61,"0.#"),1)=".",TRUE,FALSE)</formula>
    </cfRule>
  </conditionalFormatting>
  <conditionalFormatting sqref="AI60">
    <cfRule type="expression" dxfId="2007" priority="13337">
      <formula>IF(RIGHT(TEXT(AI60,"0.#"),1)=".",FALSE,TRUE)</formula>
    </cfRule>
    <cfRule type="expression" dxfId="2006" priority="13338">
      <formula>IF(RIGHT(TEXT(AI60,"0.#"),1)=".",TRUE,FALSE)</formula>
    </cfRule>
  </conditionalFormatting>
  <conditionalFormatting sqref="AM60">
    <cfRule type="expression" dxfId="2005" priority="13335">
      <formula>IF(RIGHT(TEXT(AM60,"0.#"),1)=".",FALSE,TRUE)</formula>
    </cfRule>
    <cfRule type="expression" dxfId="2004" priority="13336">
      <formula>IF(RIGHT(TEXT(AM60,"0.#"),1)=".",TRUE,FALSE)</formula>
    </cfRule>
  </conditionalFormatting>
  <conditionalFormatting sqref="AM61">
    <cfRule type="expression" dxfId="2003" priority="13333">
      <formula>IF(RIGHT(TEXT(AM61,"0.#"),1)=".",FALSE,TRUE)</formula>
    </cfRule>
    <cfRule type="expression" dxfId="2002" priority="13334">
      <formula>IF(RIGHT(TEXT(AM61,"0.#"),1)=".",TRUE,FALSE)</formula>
    </cfRule>
  </conditionalFormatting>
  <conditionalFormatting sqref="AM62">
    <cfRule type="expression" dxfId="2001" priority="13331">
      <formula>IF(RIGHT(TEXT(AM62,"0.#"),1)=".",FALSE,TRUE)</formula>
    </cfRule>
    <cfRule type="expression" dxfId="2000" priority="13332">
      <formula>IF(RIGHT(TEXT(AM62,"0.#"),1)=".",TRUE,FALSE)</formula>
    </cfRule>
  </conditionalFormatting>
  <conditionalFormatting sqref="AE87">
    <cfRule type="expression" dxfId="1999" priority="13317">
      <formula>IF(RIGHT(TEXT(AE87,"0.#"),1)=".",FALSE,TRUE)</formula>
    </cfRule>
    <cfRule type="expression" dxfId="1998" priority="13318">
      <formula>IF(RIGHT(TEXT(AE87,"0.#"),1)=".",TRUE,FALSE)</formula>
    </cfRule>
  </conditionalFormatting>
  <conditionalFormatting sqref="AE88">
    <cfRule type="expression" dxfId="1997" priority="13315">
      <formula>IF(RIGHT(TEXT(AE88,"0.#"),1)=".",FALSE,TRUE)</formula>
    </cfRule>
    <cfRule type="expression" dxfId="1996" priority="13316">
      <formula>IF(RIGHT(TEXT(AE88,"0.#"),1)=".",TRUE,FALSE)</formula>
    </cfRule>
  </conditionalFormatting>
  <conditionalFormatting sqref="AE89">
    <cfRule type="expression" dxfId="1995" priority="13313">
      <formula>IF(RIGHT(TEXT(AE89,"0.#"),1)=".",FALSE,TRUE)</formula>
    </cfRule>
    <cfRule type="expression" dxfId="1994" priority="13314">
      <formula>IF(RIGHT(TEXT(AE89,"0.#"),1)=".",TRUE,FALSE)</formula>
    </cfRule>
  </conditionalFormatting>
  <conditionalFormatting sqref="AI89">
    <cfRule type="expression" dxfId="1993" priority="13311">
      <formula>IF(RIGHT(TEXT(AI89,"0.#"),1)=".",FALSE,TRUE)</formula>
    </cfRule>
    <cfRule type="expression" dxfId="1992" priority="13312">
      <formula>IF(RIGHT(TEXT(AI89,"0.#"),1)=".",TRUE,FALSE)</formula>
    </cfRule>
  </conditionalFormatting>
  <conditionalFormatting sqref="AI88">
    <cfRule type="expression" dxfId="1991" priority="13309">
      <formula>IF(RIGHT(TEXT(AI88,"0.#"),1)=".",FALSE,TRUE)</formula>
    </cfRule>
    <cfRule type="expression" dxfId="1990" priority="13310">
      <formula>IF(RIGHT(TEXT(AI88,"0.#"),1)=".",TRUE,FALSE)</formula>
    </cfRule>
  </conditionalFormatting>
  <conditionalFormatting sqref="AI87">
    <cfRule type="expression" dxfId="1989" priority="13307">
      <formula>IF(RIGHT(TEXT(AI87,"0.#"),1)=".",FALSE,TRUE)</formula>
    </cfRule>
    <cfRule type="expression" dxfId="1988" priority="13308">
      <formula>IF(RIGHT(TEXT(AI87,"0.#"),1)=".",TRUE,FALSE)</formula>
    </cfRule>
  </conditionalFormatting>
  <conditionalFormatting sqref="AM88">
    <cfRule type="expression" dxfId="1987" priority="13303">
      <formula>IF(RIGHT(TEXT(AM88,"0.#"),1)=".",FALSE,TRUE)</formula>
    </cfRule>
    <cfRule type="expression" dxfId="1986" priority="13304">
      <formula>IF(RIGHT(TEXT(AM88,"0.#"),1)=".",TRUE,FALSE)</formula>
    </cfRule>
  </conditionalFormatting>
  <conditionalFormatting sqref="AM89">
    <cfRule type="expression" dxfId="1985" priority="13301">
      <formula>IF(RIGHT(TEXT(AM89,"0.#"),1)=".",FALSE,TRUE)</formula>
    </cfRule>
    <cfRule type="expression" dxfId="1984" priority="13302">
      <formula>IF(RIGHT(TEXT(AM89,"0.#"),1)=".",TRUE,FALSE)</formula>
    </cfRule>
  </conditionalFormatting>
  <conditionalFormatting sqref="AE92">
    <cfRule type="expression" dxfId="1983" priority="13287">
      <formula>IF(RIGHT(TEXT(AE92,"0.#"),1)=".",FALSE,TRUE)</formula>
    </cfRule>
    <cfRule type="expression" dxfId="1982" priority="13288">
      <formula>IF(RIGHT(TEXT(AE92,"0.#"),1)=".",TRUE,FALSE)</formula>
    </cfRule>
  </conditionalFormatting>
  <conditionalFormatting sqref="AE93">
    <cfRule type="expression" dxfId="1981" priority="13285">
      <formula>IF(RIGHT(TEXT(AE93,"0.#"),1)=".",FALSE,TRUE)</formula>
    </cfRule>
    <cfRule type="expression" dxfId="1980" priority="13286">
      <formula>IF(RIGHT(TEXT(AE93,"0.#"),1)=".",TRUE,FALSE)</formula>
    </cfRule>
  </conditionalFormatting>
  <conditionalFormatting sqref="AE94">
    <cfRule type="expression" dxfId="1979" priority="13283">
      <formula>IF(RIGHT(TEXT(AE94,"0.#"),1)=".",FALSE,TRUE)</formula>
    </cfRule>
    <cfRule type="expression" dxfId="1978" priority="13284">
      <formula>IF(RIGHT(TEXT(AE94,"0.#"),1)=".",TRUE,FALSE)</formula>
    </cfRule>
  </conditionalFormatting>
  <conditionalFormatting sqref="AI94">
    <cfRule type="expression" dxfId="1977" priority="13281">
      <formula>IF(RIGHT(TEXT(AI94,"0.#"),1)=".",FALSE,TRUE)</formula>
    </cfRule>
    <cfRule type="expression" dxfId="1976" priority="13282">
      <formula>IF(RIGHT(TEXT(AI94,"0.#"),1)=".",TRUE,FALSE)</formula>
    </cfRule>
  </conditionalFormatting>
  <conditionalFormatting sqref="AI93">
    <cfRule type="expression" dxfId="1975" priority="13279">
      <formula>IF(RIGHT(TEXT(AI93,"0.#"),1)=".",FALSE,TRUE)</formula>
    </cfRule>
    <cfRule type="expression" dxfId="1974" priority="13280">
      <formula>IF(RIGHT(TEXT(AI93,"0.#"),1)=".",TRUE,FALSE)</formula>
    </cfRule>
  </conditionalFormatting>
  <conditionalFormatting sqref="AI92">
    <cfRule type="expression" dxfId="1973" priority="13277">
      <formula>IF(RIGHT(TEXT(AI92,"0.#"),1)=".",FALSE,TRUE)</formula>
    </cfRule>
    <cfRule type="expression" dxfId="1972" priority="13278">
      <formula>IF(RIGHT(TEXT(AI92,"0.#"),1)=".",TRUE,FALSE)</formula>
    </cfRule>
  </conditionalFormatting>
  <conditionalFormatting sqref="AM92">
    <cfRule type="expression" dxfId="1971" priority="13275">
      <formula>IF(RIGHT(TEXT(AM92,"0.#"),1)=".",FALSE,TRUE)</formula>
    </cfRule>
    <cfRule type="expression" dxfId="1970" priority="13276">
      <formula>IF(RIGHT(TEXT(AM92,"0.#"),1)=".",TRUE,FALSE)</formula>
    </cfRule>
  </conditionalFormatting>
  <conditionalFormatting sqref="AM93">
    <cfRule type="expression" dxfId="1969" priority="13273">
      <formula>IF(RIGHT(TEXT(AM93,"0.#"),1)=".",FALSE,TRUE)</formula>
    </cfRule>
    <cfRule type="expression" dxfId="1968" priority="13274">
      <formula>IF(RIGHT(TEXT(AM93,"0.#"),1)=".",TRUE,FALSE)</formula>
    </cfRule>
  </conditionalFormatting>
  <conditionalFormatting sqref="AM94">
    <cfRule type="expression" dxfId="1967" priority="13271">
      <formula>IF(RIGHT(TEXT(AM94,"0.#"),1)=".",FALSE,TRUE)</formula>
    </cfRule>
    <cfRule type="expression" dxfId="1966" priority="13272">
      <formula>IF(RIGHT(TEXT(AM94,"0.#"),1)=".",TRUE,FALSE)</formula>
    </cfRule>
  </conditionalFormatting>
  <conditionalFormatting sqref="AE97">
    <cfRule type="expression" dxfId="1965" priority="13257">
      <formula>IF(RIGHT(TEXT(AE97,"0.#"),1)=".",FALSE,TRUE)</formula>
    </cfRule>
    <cfRule type="expression" dxfId="1964" priority="13258">
      <formula>IF(RIGHT(TEXT(AE97,"0.#"),1)=".",TRUE,FALSE)</formula>
    </cfRule>
  </conditionalFormatting>
  <conditionalFormatting sqref="AE98">
    <cfRule type="expression" dxfId="1963" priority="13255">
      <formula>IF(RIGHT(TEXT(AE98,"0.#"),1)=".",FALSE,TRUE)</formula>
    </cfRule>
    <cfRule type="expression" dxfId="1962" priority="13256">
      <formula>IF(RIGHT(TEXT(AE98,"0.#"),1)=".",TRUE,FALSE)</formula>
    </cfRule>
  </conditionalFormatting>
  <conditionalFormatting sqref="AE99">
    <cfRule type="expression" dxfId="1961" priority="13253">
      <formula>IF(RIGHT(TEXT(AE99,"0.#"),1)=".",FALSE,TRUE)</formula>
    </cfRule>
    <cfRule type="expression" dxfId="1960" priority="13254">
      <formula>IF(RIGHT(TEXT(AE99,"0.#"),1)=".",TRUE,FALSE)</formula>
    </cfRule>
  </conditionalFormatting>
  <conditionalFormatting sqref="AI99">
    <cfRule type="expression" dxfId="1959" priority="13251">
      <formula>IF(RIGHT(TEXT(AI99,"0.#"),1)=".",FALSE,TRUE)</formula>
    </cfRule>
    <cfRule type="expression" dxfId="1958" priority="13252">
      <formula>IF(RIGHT(TEXT(AI99,"0.#"),1)=".",TRUE,FALSE)</formula>
    </cfRule>
  </conditionalFormatting>
  <conditionalFormatting sqref="AI98">
    <cfRule type="expression" dxfId="1957" priority="13249">
      <formula>IF(RIGHT(TEXT(AI98,"0.#"),1)=".",FALSE,TRUE)</formula>
    </cfRule>
    <cfRule type="expression" dxfId="1956" priority="13250">
      <formula>IF(RIGHT(TEXT(AI98,"0.#"),1)=".",TRUE,FALSE)</formula>
    </cfRule>
  </conditionalFormatting>
  <conditionalFormatting sqref="AI97">
    <cfRule type="expression" dxfId="1955" priority="13247">
      <formula>IF(RIGHT(TEXT(AI97,"0.#"),1)=".",FALSE,TRUE)</formula>
    </cfRule>
    <cfRule type="expression" dxfId="1954" priority="13248">
      <formula>IF(RIGHT(TEXT(AI97,"0.#"),1)=".",TRUE,FALSE)</formula>
    </cfRule>
  </conditionalFormatting>
  <conditionalFormatting sqref="AM97">
    <cfRule type="expression" dxfId="1953" priority="13245">
      <formula>IF(RIGHT(TEXT(AM97,"0.#"),1)=".",FALSE,TRUE)</formula>
    </cfRule>
    <cfRule type="expression" dxfId="1952" priority="13246">
      <formula>IF(RIGHT(TEXT(AM97,"0.#"),1)=".",TRUE,FALSE)</formula>
    </cfRule>
  </conditionalFormatting>
  <conditionalFormatting sqref="AM98">
    <cfRule type="expression" dxfId="1951" priority="13243">
      <formula>IF(RIGHT(TEXT(AM98,"0.#"),1)=".",FALSE,TRUE)</formula>
    </cfRule>
    <cfRule type="expression" dxfId="1950" priority="13244">
      <formula>IF(RIGHT(TEXT(AM98,"0.#"),1)=".",TRUE,FALSE)</formula>
    </cfRule>
  </conditionalFormatting>
  <conditionalFormatting sqref="AM99">
    <cfRule type="expression" dxfId="1949" priority="13241">
      <formula>IF(RIGHT(TEXT(AM99,"0.#"),1)=".",FALSE,TRUE)</formula>
    </cfRule>
    <cfRule type="expression" dxfId="1948" priority="13242">
      <formula>IF(RIGHT(TEXT(AM99,"0.#"),1)=".",TRUE,FALSE)</formula>
    </cfRule>
  </conditionalFormatting>
  <conditionalFormatting sqref="AE102 AI102 AM102">
    <cfRule type="expression" dxfId="1947" priority="13223">
      <formula>IF(RIGHT(TEXT(AE102,"0.#"),1)=".",FALSE,TRUE)</formula>
    </cfRule>
    <cfRule type="expression" dxfId="1946" priority="13224">
      <formula>IF(RIGHT(TEXT(AE102,"0.#"),1)=".",TRUE,FALSE)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M134:AM135 AQ134:AQ135 AU134:AU135">
    <cfRule type="expression" dxfId="1833" priority="13059">
      <formula>IF(RIGHT(TEXT(AM134,"0.#"),1)=".",FALSE,TRUE)</formula>
    </cfRule>
    <cfRule type="expression" dxfId="1832" priority="13060">
      <formula>IF(RIGHT(TEXT(AM134,"0.#"),1)=".",TRUE,FALSE)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 RIGHT(TEXT(AL840,"0.#"),1)&lt;&gt;"."),TRUE,FALSE)</formula>
    </cfRule>
    <cfRule type="expression" dxfId="1800" priority="6630">
      <formula>IF(AND(AL840&gt;=0, RIGHT(TEXT(AL840,"0.#"),1)="."),TRUE,FALSE)</formula>
    </cfRule>
    <cfRule type="expression" dxfId="1799" priority="6631">
      <formula>IF(AND(AL840&lt;0, RIGHT(TEXT(AL840,"0.#"),1)&lt;&gt;"."),TRUE,FALSE)</formula>
    </cfRule>
    <cfRule type="expression" dxfId="1798" priority="6632">
      <formula>IF(AND(AL840&lt;0, 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 RIGHT(TEXT(AL1103,"0.#"),1)&lt;&gt;"."),TRUE,FALSE)</formula>
    </cfRule>
    <cfRule type="expression" dxfId="1696" priority="2864">
      <formula>IF(AND(AL1103&gt;=0, RIGHT(TEXT(AL1103,"0.#"),1)="."),TRUE,FALSE)</formula>
    </cfRule>
    <cfRule type="expression" dxfId="1695" priority="2865">
      <formula>IF(AND(AL1103&lt;0, RIGHT(TEXT(AL1103,"0.#"),1)&lt;&gt;"."),TRUE,FALSE)</formula>
    </cfRule>
    <cfRule type="expression" dxfId="1694" priority="2866">
      <formula>IF(AND(AL1103&lt;0, 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 RIGHT(TEXT(AL838,"0.#"),1)&lt;&gt;"."),TRUE,FALSE)</formula>
    </cfRule>
    <cfRule type="expression" dxfId="1682" priority="2816">
      <formula>IF(AND(AL838&gt;=0, RIGHT(TEXT(AL838,"0.#"),1)="."),TRUE,FALSE)</formula>
    </cfRule>
    <cfRule type="expression" dxfId="1681" priority="2817">
      <formula>IF(AND(AL838&lt;0, RIGHT(TEXT(AL838,"0.#"),1)&lt;&gt;"."),TRUE,FALSE)</formula>
    </cfRule>
    <cfRule type="expression" dxfId="1680" priority="2818">
      <formula>IF(AND(AL838&lt;0, 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 RIGHT(TEXT(AL873,"0.#"),1)&lt;&gt;"."),TRUE,FALSE)</formula>
    </cfRule>
    <cfRule type="expression" dxfId="1262" priority="2076">
      <formula>IF(AND(AL873&gt;=0, RIGHT(TEXT(AL873,"0.#"),1)="."),TRUE,FALSE)</formula>
    </cfRule>
    <cfRule type="expression" dxfId="1261" priority="2077">
      <formula>IF(AND(AL873&lt;0, RIGHT(TEXT(AL873,"0.#"),1)&lt;&gt;"."),TRUE,FALSE)</formula>
    </cfRule>
    <cfRule type="expression" dxfId="1260" priority="2078">
      <formula>IF(AND(AL873&lt;0, RIGHT(TEXT(AL873,"0.#"),1)="."),TRUE,FALSE)</formula>
    </cfRule>
  </conditionalFormatting>
  <conditionalFormatting sqref="AL871:AO872">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E134:AE135">
    <cfRule type="expression" dxfId="3" priority="3">
      <formula>IF(RIGHT(TEXT(AE134,"0.#"),1)=".",FALSE,TRUE)</formula>
    </cfRule>
    <cfRule type="expression" dxfId="2" priority="4">
      <formula>IF(RIGHT(TEXT(AE134,"0.#"),1)=".",TRUE,FALSE)</formula>
    </cfRule>
  </conditionalFormatting>
  <conditionalFormatting sqref="AI134:AI135">
    <cfRule type="expression" dxfId="1" priority="1">
      <formula>IF(RIGHT(TEXT(AI134,"0.#"),1)=".",FALSE,TRUE)</formula>
    </cfRule>
    <cfRule type="expression" dxfId="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4" max="49" man="1"/>
    <brk id="740"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2020-05-29T04:22:01Z</cp:lastPrinted>
  <dcterms:created xsi:type="dcterms:W3CDTF">2012-03-13T00:50:25Z</dcterms:created>
  <dcterms:modified xsi:type="dcterms:W3CDTF">2020-09-25T01:59:17Z</dcterms:modified>
</cp:coreProperties>
</file>