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ado-t2nh\Desktop\新しいフォルダー (2)\"/>
    </mc:Choice>
  </mc:AlternateContent>
  <bookViews>
    <workbookView xWindow="0" yWindow="465" windowWidth="28800" windowHeight="1594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<sst xmlns="http://schemas.openxmlformats.org/spreadsheetml/2006/main" count="2115" uniqueCount="557">
  <si>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</si>
  <si>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</si>
  <si>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</si>
  <si>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</si>
  <si>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</si>
  <si>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</si>
  <si>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</si>
  <si>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</si>
  <si>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</si>
  <si>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</si>
  <si>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</si>
  <si>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</si>
  <si>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</si>
  <si>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</si>
  <si>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</si>
  <si>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</si>
  <si>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</si>
  <si>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</si>
  <si>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</si>
  <si>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</si>
  <si>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</si>
  <si>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</si>
  <si>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</si>
  <si>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</si>
  <si>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</si>
  <si>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</si>
  <si>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</si>
  <si>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</si>
  <si>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</si>
  <si>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</si>
  <si>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</si>
  <si>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</si>
  <si>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</si>
  <si>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</si>
  <si>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</si>
  <si>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</si>
  <si>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</si>
  <si>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</si>
  <si>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</si>
  <si>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</si>
  <si>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</si>
  <si>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</si>
  <si>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</si>
  <si>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</si>
  <si>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</si>
  <si>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</si>
  <si>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</si>
  <si>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</si>
  <si>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</si>
  <si>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</si>
  <si>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</si>
  <si>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</si>
  <si>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</si>
  <si>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</si>
  <si>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</si>
  <si>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</si>
  <si>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</si>
  <si>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</si>
  <si>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</si>
  <si>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</si>
  <si>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</si>
  <si>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</si>
  <si>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</si>
  <si>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</si>
  <si>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</si>
  <si>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</si>
  <si>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</si>
  <si>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</si>
  <si>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</si>
  <si>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</si>
  <si>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</si>
  <si>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</si>
  <si>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</si>
  <si>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</si>
  <si>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</si>
  <si>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</si>
  <si>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</si>
  <si>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</si>
  <si>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</si>
  <si>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</si>
  <si>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</si>
  <si>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</si>
  <si>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</si>
  <si>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</si>
  <si>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</si>
  <si>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</si>
  <si>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</si>
  <si>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</si>
  <si>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</si>
  <si>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</si>
  <si>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</si>
  <si>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</si>
  <si>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</si>
  <si>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</si>
  <si>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</si>
  <si>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</si>
  <si>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</si>
  <si>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</si>
  <si>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</si>
  <si>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</si>
  <si>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</si>
  <si>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</si>
  <si>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</si>
  <si>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</si>
  <si>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</si>
  <si>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</si>
  <si>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</si>
  <si>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</si>
  <si>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</si>
  <si>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</si>
  <si>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</si>
  <si>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</si>
  <si>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</si>
  <si>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</si>
  <si>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</si>
  <si>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</si>
  <si>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</si>
  <si>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</si>
  <si>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</si>
  <si>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</si>
  <si>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</si>
  <si>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</si>
  <si>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</si>
  <si>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</si>
  <si>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</si>
  <si>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</si>
  <si>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</si>
  <si>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</si>
  <si>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</si>
  <si>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</si>
  <si>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</si>
  <si>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</si>
  <si>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</si>
  <si>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</si>
  <si>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</si>
  <si>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</si>
  <si>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</si>
  <si>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</si>
  <si>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</si>
  <si>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</si>
  <si>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</si>
  <si>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</si>
  <si>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</si>
  <si>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</si>
  <si>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</si>
  <si>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</si>
  <si>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</si>
  <si>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</si>
  <si>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</si>
  <si>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</si>
  <si>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</si>
  <si>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</si>
  <si>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</si>
  <si>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</si>
  <si>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</si>
  <si>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</si>
  <si>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</si>
  <si>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</si>
  <si>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</si>
  <si>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</si>
  <si>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</si>
  <si>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</si>
  <si>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</si>
  <si>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</si>
  <si>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</si>
  <si>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</si>
  <si>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</si>
  <si>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</si>
  <si>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</si>
  <si>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</si>
  <si>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</si>
  <si>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</si>
  <si>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</si>
  <si>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</si>
  <si>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</si>
  <si>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</si>
  <si>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</si>
  <si>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</si>
  <si>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</si>
  <si>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</si>
  <si>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</si>
  <si>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</si>
  <si>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</si>
  <si>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</si>
  <si>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</si>
  <si>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</si>
  <si>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</si>
  <si>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</si>
  <si>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</si>
  <si>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</si>
  <si>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</si>
  <si>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</si>
  <si>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</si>
  <si>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</si>
  <si>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</si>
  <si>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</si>
  <si>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</si>
  <si>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</si>
  <si>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</si>
  <si>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</si>
  <si>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</si>
  <si>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</si>
  <si>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</si>
  <si>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</si>
  <si>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</si>
  <si>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</si>
  <si>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</si>
  <si>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</si>
  <si>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</si>
  <si>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</si>
  <si>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</si>
  <si>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</si>
  <si>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</si>
  <si>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</si>
  <si>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</si>
  <si>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</si>
  <si>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</si>
  <si>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</si>
  <si>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</si>
  <si>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</si>
  <si>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</si>
  <si>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</si>
  <si>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</si>
  <si>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</si>
  <si>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</si>
  <si>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</si>
  <si>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</si>
  <si>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</si>
  <si>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</si>
  <si>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</si>
  <si>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</si>
  <si>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</si>
  <si>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</si>
  <si>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</si>
  <si>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</si>
  <si>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</si>
  <si>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</si>
  <si>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</si>
  <si>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</si>
  <si>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</si>
  <si>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</si>
  <si>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</si>
  <si>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</si>
  <si>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</si>
  <si>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</si>
  <si>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</si>
  <si>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</si>
  <si>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</si>
  <si>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</si>
  <si>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</si>
  <si>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</si>
  <si>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</si>
  <si>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</si>
  <si>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</si>
  <si>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</si>
  <si>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</si>
  <si>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</si>
  <si>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</si>
  <si>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</si>
  <si>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</si>
  <si>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</si>
  <si>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</si>
  <si>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</si>
  <si>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</si>
  <si>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</si>
  <si>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</si>
  <si>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</si>
  <si>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</si>
  <si>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</si>
  <si>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</si>
  <si>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</si>
  <si>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</si>
  <si>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</si>
  <si>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</si>
  <si>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</si>
  <si>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</si>
  <si>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</si>
  <si>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</si>
  <si>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</si>
  <si>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</si>
  <si>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</si>
  <si>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</si>
  <si>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</si>
  <si>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</si>
  <si>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</si>
  <si>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</si>
  <si>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</si>
  <si>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</si>
  <si>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</si>
  <si>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</si>
  <si>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</si>
  <si>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</si>
  <si>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</si>
  <si>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</si>
  <si>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</si>
  <si>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</si>
  <si>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</si>
  <si>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</si>
  <si>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</si>
  <si>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</si>
  <si>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</si>
  <si>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</si>
  <si>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</si>
  <si>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</si>
  <si>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</si>
  <si>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</si>
  <si>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</si>
  <si>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</si>
  <si>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</si>
  <si>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</si>
  <si>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</si>
  <si>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</si>
  <si>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</si>
  <si>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</si>
  <si>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</si>
  <si>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</si>
  <si>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</si>
  <si>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</si>
  <si>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</si>
  <si>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</si>
  <si>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</si>
  <si>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</si>
  <si>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</si>
  <si>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</si>
  <si>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</si>
  <si>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</si>
  <si>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</si>
  <si>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</si>
  <si>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</si>
  <si>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</si>
  <si>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</si>
  <si>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</si>
  <si>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</si>
  <si>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</si>
  <si>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</si>
  <si>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</si>
  <si>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</si>
  <si>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</si>
  <si>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</si>
  <si>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</si>
  <si>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</si>
  <si>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</si>
  <si>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</si>
  <si>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</si>
  <si>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</si>
  <si>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</si>
  <si>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</si>
  <si>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</si>
  <si>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</si>
  <si>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</si>
  <si>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</si>
  <si>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</si>
  <si>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</si>
  <si>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</si>
  <si>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</si>
  <si>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</si>
  <si>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</si>
  <si>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</si>
  <si>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</si>
  <si>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</si>
  <si>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</si>
  <si>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</si>
  <si>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</si>
  <si>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</si>
  <si>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</si>
  <si>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</si>
  <si>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</si>
  <si>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</si>
  <si>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</si>
  <si>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</si>
  <si>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</si>
  <si>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</si>
  <si>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</si>
  <si>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</si>
  <si>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</si>
  <si>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</si>
  <si>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</si>
  <si>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</si>
  <si>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</si>
  <si>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</si>
  <si>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</si>
  <si>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</si>
  <si>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</si>
  <si>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</si>
  <si>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</si>
  <si>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</si>
  <si>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</si>
  <si>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</si>
  <si>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</si>
  <si>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</si>
  <si>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</si>
  <si>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</si>
  <si>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</si>
  <si>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</si>
  <si>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</si>
  <si>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</si>
  <si>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</si>
  <si>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</si>
  <si>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</si>
  <si>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</si>
  <si>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</si>
  <si>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</si>
  <si>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</si>
  <si>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</si>
  <si>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</si>
  <si>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</si>
  <si>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</si>
  <si>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</si>
  <si>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</si>
  <si>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</si>
  <si>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</si>
  <si>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</si>
  <si>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</si>
  <si>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</si>
  <si>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</si>
  <si>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</si>
  <si>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</si>
  <si>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</si>
  <si>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</si>
  <si>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</si>
  <si>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</si>
  <si>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</si>
  <si>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</si>
  <si>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</si>
  <si>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</si>
  <si>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</si>
  <si>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</si>
  <si>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</si>
  <si>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</si>
  <si>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</si>
  <si>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</si>
  <si>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</si>
  <si>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</si>
  <si>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</si>
  <si>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</si>
  <si>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</si>
  <si>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</si>
  <si>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</si>
  <si>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</si>
  <si>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</si>
  <si>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</si>
  <si>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</si>
  <si>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</si>
  <si>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</si>
  <si>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</si>
  <si>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</si>
  <si>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</si>
  <si>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</si>
  <si>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</si>
  <si>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</si>
  <si>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</si>
  <si>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</si>
  <si>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</si>
  <si>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</si>
  <si>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</si>
  <si>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</si>
  <si>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</si>
  <si>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</si>
  <si>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</si>
  <si>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</si>
  <si>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</si>
  <si>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</si>
  <si>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</si>
  <si>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</si>
  <si>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</si>
  <si>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</si>
  <si>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</si>
  <si>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</si>
  <si>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</si>
  <si>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</si>
  <si>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</si>
  <si>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</si>
  <si>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</si>
  <si>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</si>
  <si>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</si>
  <si>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</si>
  <si>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</si>
  <si>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</si>
  <si>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</si>
  <si>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</si>
  <si>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</si>
  <si>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総合交通体系整備推進費</t>
    <rPh sb="0" eb="2">
      <t>ソウゴウ</t>
    </rPh>
    <rPh sb="2" eb="4">
      <t>コウツウ</t>
    </rPh>
    <rPh sb="4" eb="6">
      <t>タイケイ</t>
    </rPh>
    <rPh sb="6" eb="8">
      <t>セイビ</t>
    </rPh>
    <rPh sb="8" eb="10">
      <t>スイシン</t>
    </rPh>
    <rPh sb="10" eb="11">
      <t>ヒ</t>
    </rPh>
    <phoneticPr fontId="5"/>
  </si>
  <si>
    <t>総合政策局</t>
    <rPh sb="0" eb="2">
      <t>ソウゴウ</t>
    </rPh>
    <rPh sb="2" eb="5">
      <t>セイサクキョク</t>
    </rPh>
    <phoneticPr fontId="5"/>
  </si>
  <si>
    <t>総務課</t>
    <rPh sb="0" eb="3">
      <t>ソウムカ</t>
    </rPh>
    <phoneticPr fontId="5"/>
  </si>
  <si>
    <t>○</t>
  </si>
  <si>
    <t>国土交通省</t>
  </si>
  <si>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が有機的かつ効率的に形成された総合交通体系の整備の推進を通じたモビリティ確保を図るための調査を行うとともに、将来的な政策課題への対応のため、新たな総合交通体系の整備に向けた視点を提示する。</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</si>
  <si>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</si>
  <si>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</si>
  <si>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</si>
  <si>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</si>
  <si>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執行額/活動実績数</t>
    <rPh sb="0" eb="2">
      <t>シッコウ</t>
    </rPh>
    <rPh sb="2" eb="3">
      <t>ガク</t>
    </rPh>
    <rPh sb="4" eb="6">
      <t>カツドウ</t>
    </rPh>
    <rPh sb="6" eb="8">
      <t>ジッセキ</t>
    </rPh>
    <rPh sb="8" eb="9">
      <t>スウ</t>
    </rPh>
    <phoneticPr fontId="5"/>
  </si>
  <si>
    <t>14/3</t>
    <phoneticPr fontId="5"/>
  </si>
  <si>
    <t>12/3</t>
    <phoneticPr fontId="5"/>
  </si>
  <si>
    <t>10/3</t>
    <phoneticPr fontId="5"/>
  </si>
  <si>
    <t>無</t>
  </si>
  <si>
    <t>‐</t>
  </si>
  <si>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rPh sb="1" eb="3">
      <t>チホウ</t>
    </rPh>
    <rPh sb="3" eb="5">
      <t>コウキョウ</t>
    </rPh>
    <rPh sb="5" eb="7">
      <t>ダンタイ</t>
    </rPh>
    <rPh sb="7" eb="8">
      <t>トウ</t>
    </rPh>
    <rPh sb="10" eb="11">
      <t>ツヨ</t>
    </rPh>
    <rPh sb="16" eb="18">
      <t>カンシン</t>
    </rPh>
    <rPh sb="22" eb="25">
      <t>ゼンコクテキ</t>
    </rPh>
    <rPh sb="26" eb="28">
      <t>シテン</t>
    </rPh>
    <rPh sb="30" eb="32">
      <t>チョウサ</t>
    </rPh>
    <rPh sb="33" eb="35">
      <t>ヒツヨウ</t>
    </rPh>
    <rPh sb="43" eb="44">
      <t>クニ</t>
    </rPh>
    <rPh sb="45" eb="47">
      <t>ジッシ</t>
    </rPh>
    <rPh sb="58" eb="61">
      <t>トウメイセイ</t>
    </rPh>
    <rPh sb="62" eb="64">
      <t>カクホ</t>
    </rPh>
    <rPh sb="66" eb="67">
      <t>ウエ</t>
    </rPh>
    <rPh sb="68" eb="71">
      <t>ジュチュウシャ</t>
    </rPh>
    <rPh sb="72" eb="74">
      <t>センテイ</t>
    </rPh>
    <rPh sb="79" eb="82">
      <t>キョウソウセイ</t>
    </rPh>
    <rPh sb="83" eb="85">
      <t>ジュウブン</t>
    </rPh>
    <rPh sb="86" eb="88">
      <t>カクホ</t>
    </rPh>
    <rPh sb="97" eb="100">
      <t>センモンセイ</t>
    </rPh>
    <rPh sb="101" eb="102">
      <t>タカ</t>
    </rPh>
    <rPh sb="103" eb="105">
      <t>チョウサ</t>
    </rPh>
    <rPh sb="106" eb="108">
      <t>ジンソク</t>
    </rPh>
    <rPh sb="110" eb="113">
      <t>ケイカクテキ</t>
    </rPh>
    <rPh sb="114" eb="116">
      <t>ジッシ</t>
    </rPh>
    <rPh sb="121" eb="123">
      <t>ナイヨウ</t>
    </rPh>
    <rPh sb="124" eb="126">
      <t>セイセン</t>
    </rPh>
    <rPh sb="131" eb="133">
      <t>ハッチュウ</t>
    </rPh>
    <rPh sb="140" eb="143">
      <t>ソウゴウテキ</t>
    </rPh>
    <rPh sb="144" eb="146">
      <t>コウツウ</t>
    </rPh>
    <rPh sb="146" eb="148">
      <t>タイケイ</t>
    </rPh>
    <rPh sb="149" eb="151">
      <t>セイビ</t>
    </rPh>
    <rPh sb="152" eb="153">
      <t>カカ</t>
    </rPh>
    <rPh sb="154" eb="157">
      <t>グタイテキ</t>
    </rPh>
    <rPh sb="157" eb="159">
      <t>コウモク</t>
    </rPh>
    <rPh sb="160" eb="162">
      <t>チョウサ</t>
    </rPh>
    <rPh sb="162" eb="164">
      <t>ケントウ</t>
    </rPh>
    <rPh sb="174" eb="177">
      <t>セイカブツ</t>
    </rPh>
    <rPh sb="178" eb="179">
      <t>ヒロ</t>
    </rPh>
    <rPh sb="180" eb="182">
      <t>カツヨウ</t>
    </rPh>
    <phoneticPr fontId="5"/>
  </si>
  <si>
    <t>・成長戦略や国土政策等の動向に加え、利用者ニーズを把握した上で調査・検討を実施し、その成果が地方公共団体における総合交通政策の立案や推進に広く活用されるよう努める。
・受注者の選定に当たっては、引き続き透明性、競争性の確保に努める。</t>
    <rPh sb="1" eb="3">
      <t>セイチョウ</t>
    </rPh>
    <rPh sb="3" eb="5">
      <t>センリャク</t>
    </rPh>
    <rPh sb="6" eb="8">
      <t>コクド</t>
    </rPh>
    <rPh sb="8" eb="10">
      <t>セイサク</t>
    </rPh>
    <rPh sb="10" eb="11">
      <t>トウ</t>
    </rPh>
    <rPh sb="12" eb="14">
      <t>ドウコウ</t>
    </rPh>
    <rPh sb="15" eb="16">
      <t>クワ</t>
    </rPh>
    <rPh sb="18" eb="21">
      <t>リヨウシャ</t>
    </rPh>
    <rPh sb="25" eb="27">
      <t>ハアク</t>
    </rPh>
    <rPh sb="29" eb="30">
      <t>ウエ</t>
    </rPh>
    <rPh sb="31" eb="33">
      <t>チョウサ</t>
    </rPh>
    <rPh sb="34" eb="36">
      <t>ケントウ</t>
    </rPh>
    <rPh sb="37" eb="39">
      <t>ジッシ</t>
    </rPh>
    <rPh sb="43" eb="45">
      <t>セイカ</t>
    </rPh>
    <rPh sb="46" eb="48">
      <t>チホウ</t>
    </rPh>
    <rPh sb="48" eb="50">
      <t>コウキョウ</t>
    </rPh>
    <rPh sb="50" eb="52">
      <t>ダンタイ</t>
    </rPh>
    <rPh sb="56" eb="58">
      <t>ソウゴウ</t>
    </rPh>
    <rPh sb="58" eb="60">
      <t>コウツウ</t>
    </rPh>
    <rPh sb="60" eb="62">
      <t>セイサク</t>
    </rPh>
    <rPh sb="63" eb="65">
      <t>リツアン</t>
    </rPh>
    <rPh sb="66" eb="68">
      <t>スイシン</t>
    </rPh>
    <rPh sb="69" eb="70">
      <t>ヒロ</t>
    </rPh>
    <rPh sb="71" eb="73">
      <t>カツヨウ</t>
    </rPh>
    <rPh sb="78" eb="79">
      <t>ツト</t>
    </rPh>
    <rPh sb="84" eb="87">
      <t>ジュチュウシャ</t>
    </rPh>
    <rPh sb="88" eb="90">
      <t>センテイ</t>
    </rPh>
    <rPh sb="91" eb="92">
      <t>ア</t>
    </rPh>
    <rPh sb="97" eb="98">
      <t>ヒ</t>
    </rPh>
    <rPh sb="99" eb="100">
      <t>ツヅ</t>
    </rPh>
    <rPh sb="101" eb="104">
      <t>トウメイセイ</t>
    </rPh>
    <rPh sb="105" eb="108">
      <t>キョウソウセイ</t>
    </rPh>
    <rPh sb="109" eb="111">
      <t>カクホ</t>
    </rPh>
    <rPh sb="112" eb="113">
      <t>ツト</t>
    </rPh>
    <phoneticPr fontId="5"/>
  </si>
  <si>
    <t>A. 株式会社　サンビーム</t>
    <phoneticPr fontId="5"/>
  </si>
  <si>
    <t>株式会社　サンビーム</t>
    <rPh sb="0" eb="4">
      <t>カブシキガイシャ</t>
    </rPh>
    <phoneticPr fontId="5"/>
  </si>
  <si>
    <t>72</t>
    <phoneticPr fontId="5"/>
  </si>
  <si>
    <t>351</t>
    <phoneticPr fontId="5"/>
  </si>
  <si>
    <t>368</t>
    <phoneticPr fontId="5"/>
  </si>
  <si>
    <t>29</t>
    <phoneticPr fontId="5"/>
  </si>
  <si>
    <t>33</t>
    <phoneticPr fontId="5"/>
  </si>
  <si>
    <t>387</t>
    <phoneticPr fontId="5"/>
  </si>
  <si>
    <t>362</t>
    <phoneticPr fontId="5"/>
  </si>
  <si>
    <t>378</t>
    <phoneticPr fontId="5"/>
  </si>
  <si>
    <t>新たな国土形成計画（全国計画）
  （平成27年8月14日閣議決定）</t>
    <phoneticPr fontId="5"/>
  </si>
  <si>
    <t>10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</si>
  <si>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</si>
  <si>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国土形成計画の着実な推進
（対27年度比で進捗が認められる代表指標の項目数）</t>
    <rPh sb="0" eb="2">
      <t>コクド</t>
    </rPh>
    <rPh sb="2" eb="4">
      <t>ケイセイ</t>
    </rPh>
    <rPh sb="4" eb="6">
      <t>ケイカク</t>
    </rPh>
    <rPh sb="7" eb="9">
      <t>チャクジツ</t>
    </rPh>
    <rPh sb="10" eb="12">
      <t>スイシン</t>
    </rPh>
    <rPh sb="14" eb="15">
      <t>タイ</t>
    </rPh>
    <rPh sb="17" eb="20">
      <t>ネンドヒ</t>
    </rPh>
    <rPh sb="21" eb="23">
      <t>シンチョク</t>
    </rPh>
    <rPh sb="24" eb="25">
      <t>ミト</t>
    </rPh>
    <rPh sb="29" eb="31">
      <t>ダイヒョウ</t>
    </rPh>
    <rPh sb="31" eb="33">
      <t>シヒョウ</t>
    </rPh>
    <rPh sb="34" eb="37">
      <t>コウモクスウ</t>
    </rPh>
    <phoneticPr fontId="5"/>
  </si>
  <si>
    <t>項目数</t>
    <rPh sb="0" eb="3">
      <t>コウモクスウ</t>
    </rPh>
    <phoneticPr fontId="5"/>
  </si>
  <si>
    <t>目標値</t>
    <rPh sb="0" eb="3">
      <t>モクヒョウチ</t>
    </rPh>
    <phoneticPr fontId="5"/>
  </si>
  <si>
    <t>10/3</t>
    <phoneticPr fontId="5"/>
  </si>
  <si>
    <t>　総合的な交通体系の整備は、国土形成計画（全国計画）の推進にも資するものであり、地方公共団体等から強いニーズ・関心がある。</t>
    <rPh sb="1" eb="3">
      <t>ソウゴウ</t>
    </rPh>
    <rPh sb="3" eb="4">
      <t>テキ</t>
    </rPh>
    <rPh sb="5" eb="7">
      <t>コウツウ</t>
    </rPh>
    <rPh sb="7" eb="9">
      <t>タイケイ</t>
    </rPh>
    <rPh sb="10" eb="12">
      <t>セイビ</t>
    </rPh>
    <rPh sb="14" eb="16">
      <t>コクド</t>
    </rPh>
    <rPh sb="16" eb="18">
      <t>ケイセイ</t>
    </rPh>
    <rPh sb="18" eb="20">
      <t>ケイカク</t>
    </rPh>
    <rPh sb="21" eb="23">
      <t>ゼンコク</t>
    </rPh>
    <rPh sb="23" eb="25">
      <t>ケイカク</t>
    </rPh>
    <rPh sb="27" eb="29">
      <t>スイシン</t>
    </rPh>
    <rPh sb="31" eb="32">
      <t>シ</t>
    </rPh>
    <rPh sb="40" eb="42">
      <t>チホウ</t>
    </rPh>
    <rPh sb="42" eb="44">
      <t>コウキョウ</t>
    </rPh>
    <rPh sb="44" eb="46">
      <t>ダンタイ</t>
    </rPh>
    <rPh sb="46" eb="47">
      <t>トウ</t>
    </rPh>
    <rPh sb="49" eb="50">
      <t>ツヨ</t>
    </rPh>
    <rPh sb="55" eb="57">
      <t>カンシン</t>
    </rPh>
    <phoneticPr fontId="5"/>
  </si>
  <si>
    <t>　総合的な交通体系の整備は全国的な視点での調査が必要であり、調査の効率性の観点からも、国における対応が不可欠である。</t>
    <rPh sb="1" eb="4">
      <t>ソウゴウテキ</t>
    </rPh>
    <rPh sb="5" eb="7">
      <t>コウツウ</t>
    </rPh>
    <rPh sb="7" eb="9">
      <t>タイケイ</t>
    </rPh>
    <rPh sb="10" eb="12">
      <t>セイビ</t>
    </rPh>
    <rPh sb="13" eb="16">
      <t>ゼンコクテキ</t>
    </rPh>
    <rPh sb="17" eb="19">
      <t>シテン</t>
    </rPh>
    <rPh sb="21" eb="23">
      <t>チョウサ</t>
    </rPh>
    <rPh sb="24" eb="26">
      <t>ヒツヨウ</t>
    </rPh>
    <rPh sb="30" eb="32">
      <t>チョウサ</t>
    </rPh>
    <rPh sb="33" eb="36">
      <t>コウリツセイ</t>
    </rPh>
    <rPh sb="37" eb="39">
      <t>カンテン</t>
    </rPh>
    <rPh sb="43" eb="44">
      <t>クニ</t>
    </rPh>
    <rPh sb="48" eb="50">
      <t>タイオウ</t>
    </rPh>
    <rPh sb="51" eb="54">
      <t>フカケツ</t>
    </rPh>
    <phoneticPr fontId="5"/>
  </si>
  <si>
    <t>　総合的な交通体系の整備は、新たな国土形成計画の中でもその必要性が掲げられており、優先度の高い事業である。</t>
    <rPh sb="1" eb="3">
      <t>ソウゴウ</t>
    </rPh>
    <rPh sb="3" eb="4">
      <t>テキ</t>
    </rPh>
    <rPh sb="5" eb="7">
      <t>コウツウ</t>
    </rPh>
    <rPh sb="7" eb="9">
      <t>タイケイ</t>
    </rPh>
    <rPh sb="10" eb="12">
      <t>セイビ</t>
    </rPh>
    <rPh sb="14" eb="15">
      <t>アラ</t>
    </rPh>
    <rPh sb="17" eb="19">
      <t>コクド</t>
    </rPh>
    <rPh sb="19" eb="21">
      <t>ケイセイ</t>
    </rPh>
    <rPh sb="21" eb="23">
      <t>ケイカク</t>
    </rPh>
    <rPh sb="24" eb="25">
      <t>ナカ</t>
    </rPh>
    <rPh sb="29" eb="32">
      <t>ヒツヨウセイ</t>
    </rPh>
    <rPh sb="33" eb="34">
      <t>カカ</t>
    </rPh>
    <rPh sb="41" eb="44">
      <t>ユウセンド</t>
    </rPh>
    <rPh sb="45" eb="46">
      <t>タカ</t>
    </rPh>
    <rPh sb="47" eb="49">
      <t>ジギョウ</t>
    </rPh>
    <phoneticPr fontId="5"/>
  </si>
  <si>
    <t>　調査内容が専門的かつ高度であり、年度毎の実施内容により予算額が異なるが、適切な積算に基づく予定価格を用いて契約を行っており、妥当である。</t>
    <rPh sb="1" eb="3">
      <t>チョウサ</t>
    </rPh>
    <rPh sb="3" eb="5">
      <t>ナイヨウ</t>
    </rPh>
    <rPh sb="6" eb="9">
      <t>センモンテキ</t>
    </rPh>
    <rPh sb="11" eb="13">
      <t>コウド</t>
    </rPh>
    <rPh sb="17" eb="19">
      <t>ネンド</t>
    </rPh>
    <rPh sb="19" eb="20">
      <t>ゴト</t>
    </rPh>
    <rPh sb="21" eb="23">
      <t>ジッシ</t>
    </rPh>
    <rPh sb="23" eb="25">
      <t>ナイヨウ</t>
    </rPh>
    <rPh sb="28" eb="31">
      <t>ヨサンガク</t>
    </rPh>
    <rPh sb="32" eb="33">
      <t>コト</t>
    </rPh>
    <rPh sb="37" eb="39">
      <t>テキセツ</t>
    </rPh>
    <rPh sb="40" eb="42">
      <t>セキサン</t>
    </rPh>
    <rPh sb="43" eb="44">
      <t>モト</t>
    </rPh>
    <rPh sb="46" eb="48">
      <t>ヨテイ</t>
    </rPh>
    <rPh sb="48" eb="50">
      <t>カカク</t>
    </rPh>
    <rPh sb="51" eb="52">
      <t>モチ</t>
    </rPh>
    <rPh sb="54" eb="56">
      <t>ケイヤク</t>
    </rPh>
    <rPh sb="57" eb="58">
      <t>オコナ</t>
    </rPh>
    <rPh sb="63" eb="65">
      <t>ダトウ</t>
    </rPh>
    <phoneticPr fontId="5"/>
  </si>
  <si>
    <t>　調査内容が専門的かつ高度であるため、第三者機関である企画競争有識者委員会に諮り、最適な企画提案を評価したうえで委託先を選定していることから、妥当である。</t>
    <rPh sb="1" eb="3">
      <t>チョウサ</t>
    </rPh>
    <rPh sb="3" eb="5">
      <t>ナイヨウ</t>
    </rPh>
    <rPh sb="6" eb="9">
      <t>センモンテキ</t>
    </rPh>
    <rPh sb="11" eb="13">
      <t>コウド</t>
    </rPh>
    <rPh sb="19" eb="20">
      <t>ダイ</t>
    </rPh>
    <rPh sb="20" eb="22">
      <t>サンシャ</t>
    </rPh>
    <rPh sb="22" eb="24">
      <t>キカン</t>
    </rPh>
    <rPh sb="27" eb="29">
      <t>キカク</t>
    </rPh>
    <rPh sb="29" eb="31">
      <t>キョウソウ</t>
    </rPh>
    <rPh sb="31" eb="34">
      <t>ユウシキシャ</t>
    </rPh>
    <rPh sb="34" eb="37">
      <t>イインカイ</t>
    </rPh>
    <rPh sb="38" eb="39">
      <t>ハカ</t>
    </rPh>
    <rPh sb="41" eb="43">
      <t>サイテキ</t>
    </rPh>
    <rPh sb="44" eb="46">
      <t>キカク</t>
    </rPh>
    <rPh sb="46" eb="48">
      <t>テイアン</t>
    </rPh>
    <rPh sb="49" eb="51">
      <t>ヒョウカ</t>
    </rPh>
    <rPh sb="56" eb="59">
      <t>イタクサキ</t>
    </rPh>
    <rPh sb="60" eb="62">
      <t>センテイ</t>
    </rPh>
    <rPh sb="71" eb="73">
      <t>ダトウ</t>
    </rPh>
    <phoneticPr fontId="5"/>
  </si>
  <si>
    <t>　専門的かつ高度な調査を、社会的要請に応えた形で実施するためには、計画的対応が必要であり、内容を精査した上で業務発注をしている。</t>
    <rPh sb="1" eb="4">
      <t>センモンテキ</t>
    </rPh>
    <rPh sb="6" eb="8">
      <t>コウド</t>
    </rPh>
    <rPh sb="9" eb="11">
      <t>チョウサ</t>
    </rPh>
    <rPh sb="13" eb="16">
      <t>シャカイテキ</t>
    </rPh>
    <rPh sb="16" eb="18">
      <t>ヨウセイ</t>
    </rPh>
    <rPh sb="19" eb="20">
      <t>コタ</t>
    </rPh>
    <rPh sb="22" eb="23">
      <t>カタチ</t>
    </rPh>
    <rPh sb="24" eb="26">
      <t>ジッシ</t>
    </rPh>
    <rPh sb="33" eb="36">
      <t>ケイカクテキ</t>
    </rPh>
    <rPh sb="36" eb="38">
      <t>タイオウ</t>
    </rPh>
    <rPh sb="39" eb="41">
      <t>ヒツヨウ</t>
    </rPh>
    <rPh sb="45" eb="47">
      <t>ナイヨウ</t>
    </rPh>
    <rPh sb="48" eb="50">
      <t>セイサ</t>
    </rPh>
    <rPh sb="52" eb="53">
      <t>ウエ</t>
    </rPh>
    <rPh sb="54" eb="56">
      <t>ギョウム</t>
    </rPh>
    <rPh sb="56" eb="58">
      <t>ハッチュウ</t>
    </rPh>
    <phoneticPr fontId="5"/>
  </si>
  <si>
    <t>　専門的かつ高度な調査を社会的要請に応えた形で実施するためには、適正な発注方式を選定する必要があり、調査内容と発注方式を精選したうえで発注している。</t>
    <rPh sb="1" eb="4">
      <t>センモンテキ</t>
    </rPh>
    <rPh sb="6" eb="8">
      <t>コウド</t>
    </rPh>
    <rPh sb="9" eb="11">
      <t>チョウサ</t>
    </rPh>
    <rPh sb="12" eb="15">
      <t>シャカイテキ</t>
    </rPh>
    <rPh sb="15" eb="17">
      <t>ヨウセイ</t>
    </rPh>
    <rPh sb="18" eb="19">
      <t>コタ</t>
    </rPh>
    <rPh sb="21" eb="22">
      <t>カタチ</t>
    </rPh>
    <rPh sb="23" eb="25">
      <t>ジッシ</t>
    </rPh>
    <rPh sb="32" eb="34">
      <t>テキセイ</t>
    </rPh>
    <rPh sb="35" eb="37">
      <t>ハッチュウ</t>
    </rPh>
    <rPh sb="37" eb="39">
      <t>ホウシキ</t>
    </rPh>
    <rPh sb="40" eb="42">
      <t>センテイ</t>
    </rPh>
    <rPh sb="44" eb="46">
      <t>ヒツヨウ</t>
    </rPh>
    <rPh sb="50" eb="52">
      <t>チョウサ</t>
    </rPh>
    <rPh sb="52" eb="54">
      <t>ナイヨウ</t>
    </rPh>
    <rPh sb="55" eb="57">
      <t>ハッチュウ</t>
    </rPh>
    <rPh sb="57" eb="59">
      <t>ホウシキ</t>
    </rPh>
    <rPh sb="60" eb="62">
      <t>セイセン</t>
    </rPh>
    <rPh sb="67" eb="69">
      <t>ハッチュウ</t>
    </rPh>
    <phoneticPr fontId="5"/>
  </si>
  <si>
    <t>　成果実績は着実に推移しており、概ね良好である。</t>
    <rPh sb="1" eb="3">
      <t>セイカ</t>
    </rPh>
    <rPh sb="3" eb="5">
      <t>ジッセキ</t>
    </rPh>
    <rPh sb="6" eb="8">
      <t>チャクジツ</t>
    </rPh>
    <rPh sb="9" eb="11">
      <t>スイイ</t>
    </rPh>
    <rPh sb="16" eb="17">
      <t>オオム</t>
    </rPh>
    <rPh sb="18" eb="20">
      <t>リョウコウ</t>
    </rPh>
    <phoneticPr fontId="5"/>
  </si>
  <si>
    <t>　専門性が高い調査を、社会的要請に応えた形で実施するためには、適正な発注方式を選定する必要があり、調査内容と発注方式を精選したうえで発注している。</t>
    <rPh sb="1" eb="4">
      <t>センモンセイ</t>
    </rPh>
    <rPh sb="5" eb="6">
      <t>タカ</t>
    </rPh>
    <rPh sb="7" eb="9">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6" eb="68">
      <t>ハッチュウ</t>
    </rPh>
    <phoneticPr fontId="5"/>
  </si>
  <si>
    <t>　活動実績は概ね見込みに見合ったものである。</t>
    <rPh sb="1" eb="3">
      <t>カツドウ</t>
    </rPh>
    <rPh sb="3" eb="5">
      <t>ジッセキ</t>
    </rPh>
    <rPh sb="6" eb="7">
      <t>オオム</t>
    </rPh>
    <rPh sb="8" eb="10">
      <t>ミコ</t>
    </rPh>
    <rPh sb="12" eb="14">
      <t>ミア</t>
    </rPh>
    <phoneticPr fontId="5"/>
  </si>
  <si>
    <t>　成果物は、関係行政機関等に提供するだけでなく、ホームページにおいても掲載し、かつ地方公共団体等が主催する総合交通に関する会議等による講演も実施され、広く活用されている。</t>
    <rPh sb="1" eb="4">
      <t>セイカブツ</t>
    </rPh>
    <phoneticPr fontId="5"/>
  </si>
  <si>
    <t>出前講座申込書登録件数等データ（国土交通省総合政策局総務課調べ（令和2年4月））</t>
    <rPh sb="32" eb="34">
      <t>レイワ</t>
    </rPh>
    <phoneticPr fontId="5"/>
  </si>
  <si>
    <t>383</t>
    <phoneticPr fontId="5"/>
  </si>
  <si>
    <t>地域における総合的な交通体系の整備に係る調査検討業務</t>
    <rPh sb="0" eb="2">
      <t>チイキ</t>
    </rPh>
    <rPh sb="6" eb="9">
      <t>ソウゴウテキ</t>
    </rPh>
    <rPh sb="10" eb="12">
      <t>コウツウ</t>
    </rPh>
    <rPh sb="12" eb="14">
      <t>タイケイ</t>
    </rPh>
    <rPh sb="15" eb="17">
      <t>セイビ</t>
    </rPh>
    <rPh sb="18" eb="19">
      <t>カカ</t>
    </rPh>
    <rPh sb="24" eb="26">
      <t>ギョウム</t>
    </rPh>
    <phoneticPr fontId="5"/>
  </si>
  <si>
    <t>地域における総合的な交通体系の整備に係る調査検討業務</t>
    <rPh sb="0" eb="2">
      <t>チイキ</t>
    </rPh>
    <rPh sb="6" eb="9">
      <t>ソウゴウテキ</t>
    </rPh>
    <rPh sb="10" eb="12">
      <t>コウツウ</t>
    </rPh>
    <rPh sb="12" eb="14">
      <t>タイケイ</t>
    </rPh>
    <rPh sb="15" eb="17">
      <t>セイビ</t>
    </rPh>
    <rPh sb="18" eb="19">
      <t>カカワ</t>
    </rPh>
    <rPh sb="20" eb="22">
      <t>チョウサ</t>
    </rPh>
    <rPh sb="22" eb="24">
      <t>ケントウ</t>
    </rPh>
    <rPh sb="24" eb="26">
      <t>ギョウム</t>
    </rPh>
    <phoneticPr fontId="5"/>
  </si>
  <si>
    <t>-</t>
    <phoneticPr fontId="5"/>
  </si>
  <si>
    <t>-</t>
    <phoneticPr fontId="5"/>
  </si>
  <si>
    <t>有</t>
  </si>
  <si>
    <t>地方公共団体等におけるモビリティ確保に係る施策形成を支援するため、当該事業の成果を活用し、令和3年度までに地方公共団体等が主催する総合交通に関する会議等に20回結びつける。</t>
    <rPh sb="45" eb="47">
      <t>レイワ</t>
    </rPh>
    <phoneticPr fontId="5"/>
  </si>
  <si>
    <t>-</t>
    <phoneticPr fontId="5"/>
  </si>
  <si>
    <t>-</t>
    <phoneticPr fontId="5"/>
  </si>
  <si>
    <t>-</t>
    <phoneticPr fontId="5"/>
  </si>
  <si>
    <t>-</t>
    <phoneticPr fontId="5"/>
  </si>
  <si>
    <t>調査費</t>
    <rPh sb="0" eb="3">
      <t>チョウサヒ</t>
    </rPh>
    <phoneticPr fontId="5"/>
  </si>
  <si>
    <t>-</t>
    <phoneticPr fontId="5"/>
  </si>
  <si>
    <t>当年度執行額／当年度活動実績数（事例収集、基盤会議、メルマガ）　　　　　　　　　　　　</t>
    <phoneticPr fontId="5"/>
  </si>
  <si>
    <t>百万円</t>
    <rPh sb="0" eb="2">
      <t>ヒャクマン</t>
    </rPh>
    <rPh sb="2" eb="3">
      <t>エン</t>
    </rPh>
    <phoneticPr fontId="5"/>
  </si>
  <si>
    <t>　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施策のうち、「地域間の交流・連携のための国土基盤の形成」に資するものである。</t>
    <rPh sb="1" eb="2">
      <t>ホン</t>
    </rPh>
    <rPh sb="2" eb="4">
      <t>ジギョウ</t>
    </rPh>
    <rPh sb="6" eb="8">
      <t>カンキョウ</t>
    </rPh>
    <rPh sb="8" eb="10">
      <t>セイヤク</t>
    </rPh>
    <rPh sb="11" eb="12">
      <t>タカ</t>
    </rPh>
    <rPh sb="15" eb="17">
      <t>ショウシ</t>
    </rPh>
    <rPh sb="17" eb="20">
      <t>コウレイカ</t>
    </rPh>
    <rPh sb="21" eb="23">
      <t>シンテン</t>
    </rPh>
    <rPh sb="27" eb="29">
      <t>ジダイ</t>
    </rPh>
    <rPh sb="30" eb="32">
      <t>ヘンカ</t>
    </rPh>
    <rPh sb="33" eb="35">
      <t>タイオウ</t>
    </rPh>
    <rPh sb="39" eb="41">
      <t>コクド</t>
    </rPh>
    <rPh sb="41" eb="43">
      <t>ケイセイ</t>
    </rPh>
    <rPh sb="43" eb="45">
      <t>ケイカク</t>
    </rPh>
    <rPh sb="46" eb="48">
      <t>ゼンコク</t>
    </rPh>
    <rPh sb="48" eb="50">
      <t>ケイカク</t>
    </rPh>
    <rPh sb="52" eb="54">
      <t>テイジ</t>
    </rPh>
    <rPh sb="57" eb="59">
      <t>コクド</t>
    </rPh>
    <rPh sb="59" eb="60">
      <t>ゾウ</t>
    </rPh>
    <rPh sb="61" eb="63">
      <t>チイキ</t>
    </rPh>
    <rPh sb="63" eb="64">
      <t>ゾウ</t>
    </rPh>
    <rPh sb="65" eb="67">
      <t>ジツゲン</t>
    </rPh>
    <rPh sb="68" eb="69">
      <t>ム</t>
    </rPh>
    <rPh sb="72" eb="73">
      <t>カク</t>
    </rPh>
    <rPh sb="73" eb="75">
      <t>コウツウ</t>
    </rPh>
    <rPh sb="75" eb="77">
      <t>キカン</t>
    </rPh>
    <rPh sb="83" eb="85">
      <t>トクセイ</t>
    </rPh>
    <rPh sb="86" eb="87">
      <t>オウ</t>
    </rPh>
    <rPh sb="90" eb="92">
      <t>テキセツ</t>
    </rPh>
    <rPh sb="93" eb="95">
      <t>ヤクワリ</t>
    </rPh>
    <rPh sb="95" eb="97">
      <t>ブンタン</t>
    </rPh>
    <rPh sb="99" eb="102">
      <t>ユウキテキ</t>
    </rPh>
    <rPh sb="104" eb="107">
      <t>コウリツテキ</t>
    </rPh>
    <rPh sb="108" eb="111">
      <t>コウツウモウ</t>
    </rPh>
    <rPh sb="112" eb="114">
      <t>ケイセイ</t>
    </rPh>
    <rPh sb="116" eb="119">
      <t>ソウゴウテキ</t>
    </rPh>
    <rPh sb="120" eb="122">
      <t>コウツウ</t>
    </rPh>
    <rPh sb="122" eb="124">
      <t>タイケイ</t>
    </rPh>
    <rPh sb="125" eb="127">
      <t>セイビ</t>
    </rPh>
    <rPh sb="128" eb="129">
      <t>ハカ</t>
    </rPh>
    <rPh sb="136" eb="138">
      <t>ジョウキ</t>
    </rPh>
    <rPh sb="138" eb="140">
      <t>セサク</t>
    </rPh>
    <rPh sb="145" eb="148">
      <t>チイキカン</t>
    </rPh>
    <rPh sb="149" eb="151">
      <t>コウリュウ</t>
    </rPh>
    <rPh sb="152" eb="154">
      <t>レンケイ</t>
    </rPh>
    <rPh sb="158" eb="160">
      <t>コクド</t>
    </rPh>
    <rPh sb="160" eb="162">
      <t>キバン</t>
    </rPh>
    <rPh sb="163" eb="165">
      <t>ケイセイ</t>
    </rPh>
    <rPh sb="167" eb="168">
      <t>シ</t>
    </rPh>
    <phoneticPr fontId="5"/>
  </si>
  <si>
    <t>地方公共団体等が主催する総合交通に関する会議等に結びついた数(累計)。</t>
    <rPh sb="0" eb="2">
      <t>ルイケイ</t>
    </rPh>
    <phoneticPr fontId="5"/>
  </si>
  <si>
    <t>件</t>
    <rPh sb="0" eb="1">
      <t>ケン</t>
    </rPh>
    <phoneticPr fontId="5"/>
  </si>
  <si>
    <t>国土形成計画の実現に向けた総合交通体系の整備に関する先進事例調査分析数(累計)</t>
    <phoneticPr fontId="5"/>
  </si>
  <si>
    <t>総合的交通基盤整備連絡会議（全国交通施策担当者会議）の参加自治体数(累計)</t>
    <phoneticPr fontId="5"/>
  </si>
  <si>
    <t>総合交通メールマガジン登録者数(累計)</t>
    <phoneticPr fontId="5"/>
  </si>
  <si>
    <t>人</t>
    <rPh sb="0" eb="1">
      <t>ニン</t>
    </rPh>
    <phoneticPr fontId="5"/>
  </si>
  <si>
    <t>課長　小林 豊</t>
    <phoneticPr fontId="5"/>
  </si>
  <si>
    <t>本事業の成果が多くの地方公共団体の施策立案等に実際に活用されるよう、地方公共団体の課題・ニーズや社会情勢の変化等を的確に把握したうえで、調査項目等に反映されたい。また、本事業の効果の見える化に努められたい。</t>
    <rPh sb="0" eb="1">
      <t>ホン</t>
    </rPh>
    <rPh sb="1" eb="3">
      <t>ジギョウ</t>
    </rPh>
    <rPh sb="4" eb="6">
      <t>セイカ</t>
    </rPh>
    <rPh sb="7" eb="8">
      <t>オオ</t>
    </rPh>
    <rPh sb="10" eb="12">
      <t>チホウ</t>
    </rPh>
    <rPh sb="12" eb="14">
      <t>コウキョウ</t>
    </rPh>
    <rPh sb="14" eb="16">
      <t>ダンタイ</t>
    </rPh>
    <rPh sb="17" eb="19">
      <t>シサク</t>
    </rPh>
    <rPh sb="19" eb="21">
      <t>リツアン</t>
    </rPh>
    <rPh sb="21" eb="22">
      <t>トウ</t>
    </rPh>
    <rPh sb="23" eb="25">
      <t>ジッサイ</t>
    </rPh>
    <rPh sb="26" eb="28">
      <t>カツヨウ</t>
    </rPh>
    <rPh sb="34" eb="36">
      <t>チホウ</t>
    </rPh>
    <rPh sb="36" eb="38">
      <t>コウキョウ</t>
    </rPh>
    <rPh sb="38" eb="40">
      <t>ダンタイ</t>
    </rPh>
    <rPh sb="41" eb="43">
      <t>カダイ</t>
    </rPh>
    <rPh sb="48" eb="50">
      <t>シャカイ</t>
    </rPh>
    <rPh sb="50" eb="52">
      <t>ジョウセイ</t>
    </rPh>
    <rPh sb="53" eb="55">
      <t>ヘンカ</t>
    </rPh>
    <rPh sb="55" eb="56">
      <t>トウ</t>
    </rPh>
    <rPh sb="57" eb="59">
      <t>テキカク</t>
    </rPh>
    <rPh sb="60" eb="62">
      <t>ハアク</t>
    </rPh>
    <rPh sb="68" eb="70">
      <t>チョウサ</t>
    </rPh>
    <rPh sb="70" eb="72">
      <t>コウモク</t>
    </rPh>
    <rPh sb="72" eb="73">
      <t>トウ</t>
    </rPh>
    <rPh sb="74" eb="76">
      <t>ハンエイ</t>
    </rPh>
    <rPh sb="84" eb="85">
      <t>ホン</t>
    </rPh>
    <rPh sb="85" eb="87">
      <t>ジギョウ</t>
    </rPh>
    <rPh sb="88" eb="90">
      <t>コウカ</t>
    </rPh>
    <rPh sb="91" eb="92">
      <t>ミ</t>
    </rPh>
    <rPh sb="94" eb="95">
      <t>カ</t>
    </rPh>
    <rPh sb="96" eb="97">
      <t>ツト</t>
    </rPh>
    <phoneticPr fontId="5"/>
  </si>
  <si>
    <t>執行等改善</t>
  </si>
  <si>
    <t>地方公共団体へのヒアリングを通じて利用者ニーズを的確に把握し、成果をとりまとめるとともに、その成果が地方公共団体において幅広く活用されるように地方公共団体の総合交通政策担当者向けに開催する連絡会議やメールマガジン等を通じて広く情報提供に努める。</t>
    <phoneticPr fontId="5"/>
  </si>
  <si>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また、地域におけるモビリティ確保に係る施策形成をサポートするための情報、ノウハウの提供を行い、あわせて国及び地方公共団体の総合交通政策担当者による連絡会議を開催し、総合的な交通基盤整備に関する情報提供を行う。なお、今般の新型コロナウイルス感染症の影響により地域の交通体系においても意識や行動が変化していることから、現状の把握と課題の抽出を行う。</t>
    <rPh sb="246" eb="248">
      <t>コンパン</t>
    </rPh>
    <rPh sb="249" eb="251">
      <t>シンガタ</t>
    </rPh>
    <rPh sb="258" eb="261">
      <t>カンセンショウ</t>
    </rPh>
    <rPh sb="262" eb="264">
      <t>エイキョウ</t>
    </rPh>
    <rPh sb="267" eb="269">
      <t>チイキ</t>
    </rPh>
    <rPh sb="270" eb="272">
      <t>コウツウ</t>
    </rPh>
    <rPh sb="272" eb="274">
      <t>タイケイ</t>
    </rPh>
    <rPh sb="279" eb="281">
      <t>イシキ</t>
    </rPh>
    <rPh sb="282" eb="284">
      <t>コウドウ</t>
    </rPh>
    <rPh sb="285" eb="287">
      <t>ヘンカ</t>
    </rPh>
    <rPh sb="296" eb="298">
      <t>ゲンジョウ</t>
    </rPh>
    <rPh sb="299" eb="301">
      <t>ハアク</t>
    </rPh>
    <rPh sb="302" eb="304">
      <t>カダイ</t>
    </rPh>
    <rPh sb="305" eb="307">
      <t>チュウシュツ</t>
    </rPh>
    <rPh sb="308" eb="309">
      <t>オコナ</t>
    </rPh>
    <phoneticPr fontId="5"/>
  </si>
  <si>
    <t>コロナ禍における「人流の変化」を踏まえた政策検討や検証を迅速に行う必要があることから、新技術データを活用した人流の把握・分析についての有用性を検証する。また、大規模災害等を想定し安全に広域かつ迅速に活用する手法や付加価値の創出などについても併せて有用性を検証する。
「新型コロナウイルス感染症への対応など緊要な経費の要望額」320</t>
    <rPh sb="3" eb="4">
      <t>ワザワイ</t>
    </rPh>
    <rPh sb="9" eb="10">
      <t>ヒト</t>
    </rPh>
    <rPh sb="10" eb="11">
      <t>リュウ</t>
    </rPh>
    <rPh sb="12" eb="14">
      <t>ヘンカ</t>
    </rPh>
    <rPh sb="16" eb="17">
      <t>フ</t>
    </rPh>
    <rPh sb="20" eb="22">
      <t>セイサク</t>
    </rPh>
    <rPh sb="22" eb="24">
      <t>ケントウ</t>
    </rPh>
    <rPh sb="25" eb="27">
      <t>ケンショウ</t>
    </rPh>
    <rPh sb="28" eb="30">
      <t>ジンソク</t>
    </rPh>
    <rPh sb="31" eb="32">
      <t>オコナ</t>
    </rPh>
    <rPh sb="33" eb="35">
      <t>ヒツヨウ</t>
    </rPh>
    <rPh sb="50" eb="52">
      <t>カツヨウ</t>
    </rPh>
    <rPh sb="54" eb="55">
      <t>ジン</t>
    </rPh>
    <rPh sb="55" eb="56">
      <t>リュウ</t>
    </rPh>
    <rPh sb="57" eb="59">
      <t>ハアク</t>
    </rPh>
    <rPh sb="60" eb="62">
      <t>ブンセキ</t>
    </rPh>
    <rPh sb="67" eb="70">
      <t>ユウヨウセイ</t>
    </rPh>
    <rPh sb="71" eb="73">
      <t>ケンショウ</t>
    </rPh>
    <rPh sb="79" eb="82">
      <t>ダイキボ</t>
    </rPh>
    <rPh sb="82" eb="84">
      <t>サイガイ</t>
    </rPh>
    <rPh sb="84" eb="85">
      <t>トウ</t>
    </rPh>
    <rPh sb="86" eb="88">
      <t>ソウテイ</t>
    </rPh>
    <rPh sb="89" eb="91">
      <t>アンゼン</t>
    </rPh>
    <rPh sb="92" eb="94">
      <t>コウイキ</t>
    </rPh>
    <rPh sb="96" eb="98">
      <t>ジンソク</t>
    </rPh>
    <rPh sb="99" eb="101">
      <t>カツヨウ</t>
    </rPh>
    <rPh sb="103" eb="105">
      <t>シュホウ</t>
    </rPh>
    <rPh sb="106" eb="108">
      <t>フカ</t>
    </rPh>
    <rPh sb="108" eb="110">
      <t>カチ</t>
    </rPh>
    <rPh sb="111" eb="113">
      <t>ソウシュツ</t>
    </rPh>
    <rPh sb="120" eb="121">
      <t>アワ</t>
    </rPh>
    <rPh sb="123" eb="126">
      <t>ユウヨウセイ</t>
    </rPh>
    <rPh sb="127" eb="129">
      <t>ケンショウ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</si>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</sst>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193074</xdr:colOff>
      <xdr:row>742</xdr:row>
      <xdr:rowOff>167331</xdr:rowOff>
    </xdr:from>
    <xdr:to>
      <xdr:col>41</xdr:col>
      <xdr:colOff>5781</xdr:colOff>
      <xdr:row>754</xdr:row>
      <xdr:rowOff>98544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962651" y="40831754"/>
          <a:ext cx="5154034" cy="4151521"/>
          <a:chOff x="4064000" y="40233600"/>
          <a:chExt cx="5373248" cy="4101619"/>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74502" y="40233600"/>
            <a:ext cx="2691083" cy="523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t>11</a:t>
            </a:r>
            <a:r>
              <a:rPr kumimoji="1" lang="ja-JP" altLang="en-US" sz="1100">
                <a:solidFill>
                  <a:sysClr val="windowText" lastClr="000000"/>
                </a:solidFill>
              </a:rPr>
              <a:t>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4064000" y="40829484"/>
            <a:ext cx="2882188" cy="592029"/>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chemeClr val="tx1"/>
                </a:solidFill>
                <a:effectLst/>
                <a:latin typeface="+mn-lt"/>
                <a:ea typeface="+mn-ea"/>
                <a:cs typeface="+mn-cs"/>
              </a:rPr>
              <a:t>地域における総合的な交通体系の整備に係る調査検討業務</a:t>
            </a:r>
            <a:endParaRPr lang="ja-JP" altLang="ja-JP" sz="900">
              <a:effectLst/>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246643" y="41388078"/>
            <a:ext cx="3190605" cy="1128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事務費</a:t>
            </a:r>
            <a:r>
              <a:rPr kumimoji="1" lang="en-US" altLang="ja-JP" sz="1100" kern="100" baseline="0"/>
              <a:t>  </a:t>
            </a:r>
            <a:r>
              <a:rPr kumimoji="1" lang="en-US" altLang="ja-JP" sz="1100" kern="100" baseline="0">
                <a:solidFill>
                  <a:schemeClr val="dk1"/>
                </a:solidFill>
                <a:effectLst/>
                <a:latin typeface="+mn-lt"/>
                <a:ea typeface="+mn-ea"/>
                <a:cs typeface="+mn-cs"/>
              </a:rPr>
              <a:t>1.5</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①諸謝金</a:t>
            </a:r>
            <a:endParaRPr kumimoji="1" lang="en-US" altLang="ja-JP" sz="1100" kern="100" baseline="0">
              <a:solidFill>
                <a:sysClr val="windowText" lastClr="000000"/>
              </a:solidFill>
            </a:endParaRPr>
          </a:p>
          <a:p>
            <a:pPr algn="l"/>
            <a:r>
              <a:rPr kumimoji="1" lang="en-US" altLang="ja-JP" sz="1100" kern="100" baseline="0">
                <a:solidFill>
                  <a:sysClr val="windowText" lastClr="000000"/>
                </a:solidFill>
              </a:rPr>
              <a:t>   </a:t>
            </a:r>
            <a:r>
              <a:rPr kumimoji="1" lang="ja-JP" altLang="en-US" sz="1100" kern="100" baseline="0">
                <a:solidFill>
                  <a:sysClr val="windowText" lastClr="000000"/>
                </a:solidFill>
              </a:rPr>
              <a:t>②職員旅費</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③委員等旅費</a:t>
            </a:r>
            <a:endParaRPr kumimoji="1" lang="en-US" altLang="ja-JP" sz="1100" kern="100" baseline="0">
              <a:solidFill>
                <a:sysClr val="windowText" lastClr="000000"/>
              </a:solidFill>
            </a:endParaRPr>
          </a:p>
        </xdr:txBody>
      </xdr: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flipV="1">
            <a:off x="5489607" y="41479693"/>
            <a:ext cx="0" cy="1212652"/>
          </a:xfrm>
          <a:prstGeom prst="line">
            <a:avLst/>
          </a:prstGeom>
          <a:ln w="15875">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24906" y="43025336"/>
            <a:ext cx="2676495" cy="590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10</a:t>
            </a:r>
            <a:r>
              <a:rPr kumimoji="1" lang="ja-JP" altLang="en-US" sz="1050">
                <a:solidFill>
                  <a:sysClr val="windowText" lastClr="000000"/>
                </a:solidFill>
              </a:rPr>
              <a:t>百万円</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4064000" y="43656881"/>
            <a:ext cx="2785443" cy="678338"/>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effectLst/>
              </a:rPr>
              <a:t>地域における総合的な交通体系の整備に係る調査検討業務</a:t>
            </a:r>
            <a:endParaRPr lang="ja-JP" altLang="ja-JP" sz="900">
              <a:effectLst/>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651773" y="42722800"/>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010665" y="41478595"/>
            <a:ext cx="3366160" cy="921149"/>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endParaRPr lang="ja-JP" altLang="ja-JP" sz="9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0" zoomScale="130" zoomScaleNormal="75" zoomScaleSheetLayoutView="130" zoomScalePageLayoutView="85" workbookViewId="0">
      <selection activeCell="AE134" sqref="AE134:AH13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420</v>
      </c>
      <c r="AT2" s="953"/>
      <c r="AU2" s="953"/>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485</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438</v>
      </c>
      <c r="H5" s="827"/>
      <c r="I5" s="827"/>
      <c r="J5" s="827"/>
      <c r="K5" s="827"/>
      <c r="L5" s="827"/>
      <c r="M5" s="828" t="s">
        <v>65</v>
      </c>
      <c r="N5" s="829"/>
      <c r="O5" s="829"/>
      <c r="P5" s="829"/>
      <c r="Q5" s="829"/>
      <c r="R5" s="830"/>
      <c r="S5" s="831" t="s">
        <v>69</v>
      </c>
      <c r="T5" s="827"/>
      <c r="U5" s="827"/>
      <c r="V5" s="827"/>
      <c r="W5" s="827"/>
      <c r="X5" s="832"/>
      <c r="Y5" s="685" t="s">
        <v>3</v>
      </c>
      <c r="Z5" s="532"/>
      <c r="AA5" s="532"/>
      <c r="AB5" s="532"/>
      <c r="AC5" s="532"/>
      <c r="AD5" s="533"/>
      <c r="AE5" s="686" t="s">
        <v>483</v>
      </c>
      <c r="AF5" s="686"/>
      <c r="AG5" s="686"/>
      <c r="AH5" s="686"/>
      <c r="AI5" s="686"/>
      <c r="AJ5" s="686"/>
      <c r="AK5" s="686"/>
      <c r="AL5" s="686"/>
      <c r="AM5" s="686"/>
      <c r="AN5" s="686"/>
      <c r="AO5" s="686"/>
      <c r="AP5" s="687"/>
      <c r="AQ5" s="688" t="s">
        <v>550</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535</v>
      </c>
      <c r="H7" s="488"/>
      <c r="I7" s="488"/>
      <c r="J7" s="488"/>
      <c r="K7" s="488"/>
      <c r="L7" s="488"/>
      <c r="M7" s="488"/>
      <c r="N7" s="488"/>
      <c r="O7" s="488"/>
      <c r="P7" s="488"/>
      <c r="Q7" s="488"/>
      <c r="R7" s="488"/>
      <c r="S7" s="488"/>
      <c r="T7" s="488"/>
      <c r="U7" s="488"/>
      <c r="V7" s="488"/>
      <c r="W7" s="488"/>
      <c r="X7" s="489"/>
      <c r="Y7" s="909" t="s">
        <v>313</v>
      </c>
      <c r="Z7" s="432"/>
      <c r="AA7" s="432"/>
      <c r="AB7" s="432"/>
      <c r="AC7" s="432"/>
      <c r="AD7" s="910"/>
      <c r="AE7" s="899" t="s">
        <v>509</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211</v>
      </c>
      <c r="B8" s="485"/>
      <c r="C8" s="485"/>
      <c r="D8" s="485"/>
      <c r="E8" s="485"/>
      <c r="F8" s="486"/>
      <c r="G8" s="920" t="str">
        <f>入力規則等!A27</f>
        <v>-</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486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554</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16</v>
      </c>
      <c r="Q13" s="645"/>
      <c r="R13" s="645"/>
      <c r="S13" s="645"/>
      <c r="T13" s="645"/>
      <c r="U13" s="645"/>
      <c r="V13" s="646"/>
      <c r="W13" s="644">
        <v>14</v>
      </c>
      <c r="X13" s="645"/>
      <c r="Y13" s="645"/>
      <c r="Z13" s="645"/>
      <c r="AA13" s="645"/>
      <c r="AB13" s="645"/>
      <c r="AC13" s="646"/>
      <c r="AD13" s="644">
        <v>12</v>
      </c>
      <c r="AE13" s="645"/>
      <c r="AF13" s="645"/>
      <c r="AG13" s="645"/>
      <c r="AH13" s="645"/>
      <c r="AI13" s="645"/>
      <c r="AJ13" s="646"/>
      <c r="AK13" s="644">
        <v>11</v>
      </c>
      <c r="AL13" s="645"/>
      <c r="AM13" s="645"/>
      <c r="AN13" s="645"/>
      <c r="AO13" s="645"/>
      <c r="AP13" s="645"/>
      <c r="AQ13" s="646"/>
      <c r="AR13" s="906">
        <v>329</v>
      </c>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531</v>
      </c>
      <c r="Q14" s="645"/>
      <c r="R14" s="645"/>
      <c r="S14" s="645"/>
      <c r="T14" s="645"/>
      <c r="U14" s="645"/>
      <c r="V14" s="646"/>
      <c r="W14" s="644" t="s">
        <v>531</v>
      </c>
      <c r="X14" s="645"/>
      <c r="Y14" s="645"/>
      <c r="Z14" s="645"/>
      <c r="AA14" s="645"/>
      <c r="AB14" s="645"/>
      <c r="AC14" s="646"/>
      <c r="AD14" s="644" t="s">
        <v>531</v>
      </c>
      <c r="AE14" s="645"/>
      <c r="AF14" s="645"/>
      <c r="AG14" s="645"/>
      <c r="AH14" s="645"/>
      <c r="AI14" s="645"/>
      <c r="AJ14" s="646"/>
      <c r="AK14" s="644" t="s">
        <v>531</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531</v>
      </c>
      <c r="Q15" s="645"/>
      <c r="R15" s="645"/>
      <c r="S15" s="645"/>
      <c r="T15" s="645"/>
      <c r="U15" s="645"/>
      <c r="V15" s="646"/>
      <c r="W15" s="644" t="s">
        <v>531</v>
      </c>
      <c r="X15" s="645"/>
      <c r="Y15" s="645"/>
      <c r="Z15" s="645"/>
      <c r="AA15" s="645"/>
      <c r="AB15" s="645"/>
      <c r="AC15" s="646"/>
      <c r="AD15" s="644" t="s">
        <v>531</v>
      </c>
      <c r="AE15" s="645"/>
      <c r="AF15" s="645"/>
      <c r="AG15" s="645"/>
      <c r="AH15" s="645"/>
      <c r="AI15" s="645"/>
      <c r="AJ15" s="646"/>
      <c r="AK15" s="644" t="s">
        <v>531</v>
      </c>
      <c r="AL15" s="645"/>
      <c r="AM15" s="645"/>
      <c r="AN15" s="645"/>
      <c r="AO15" s="645"/>
      <c r="AP15" s="645"/>
      <c r="AQ15" s="646"/>
      <c r="AR15" s="644"/>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531</v>
      </c>
      <c r="Q16" s="645"/>
      <c r="R16" s="645"/>
      <c r="S16" s="645"/>
      <c r="T16" s="645"/>
      <c r="U16" s="645"/>
      <c r="V16" s="646"/>
      <c r="W16" s="644" t="s">
        <v>532</v>
      </c>
      <c r="X16" s="645"/>
      <c r="Y16" s="645"/>
      <c r="Z16" s="645"/>
      <c r="AA16" s="645"/>
      <c r="AB16" s="645"/>
      <c r="AC16" s="646"/>
      <c r="AD16" s="644" t="s">
        <v>531</v>
      </c>
      <c r="AE16" s="645"/>
      <c r="AF16" s="645"/>
      <c r="AG16" s="645"/>
      <c r="AH16" s="645"/>
      <c r="AI16" s="645"/>
      <c r="AJ16" s="646"/>
      <c r="AK16" s="644" t="s">
        <v>531</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531</v>
      </c>
      <c r="Q17" s="645"/>
      <c r="R17" s="645"/>
      <c r="S17" s="645"/>
      <c r="T17" s="645"/>
      <c r="U17" s="645"/>
      <c r="V17" s="646"/>
      <c r="W17" s="644" t="s">
        <v>531</v>
      </c>
      <c r="X17" s="645"/>
      <c r="Y17" s="645"/>
      <c r="Z17" s="645"/>
      <c r="AA17" s="645"/>
      <c r="AB17" s="645"/>
      <c r="AC17" s="646"/>
      <c r="AD17" s="644" t="s">
        <v>531</v>
      </c>
      <c r="AE17" s="645"/>
      <c r="AF17" s="645"/>
      <c r="AG17" s="645"/>
      <c r="AH17" s="645"/>
      <c r="AI17" s="645"/>
      <c r="AJ17" s="646"/>
      <c r="AK17" s="644" t="s">
        <v>531</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16</v>
      </c>
      <c r="Q18" s="866"/>
      <c r="R18" s="866"/>
      <c r="S18" s="866"/>
      <c r="T18" s="866"/>
      <c r="U18" s="866"/>
      <c r="V18" s="867"/>
      <c r="W18" s="865">
        <f>SUM(W13:AC17)</f>
        <v>14</v>
      </c>
      <c r="X18" s="866"/>
      <c r="Y18" s="866"/>
      <c r="Z18" s="866"/>
      <c r="AA18" s="866"/>
      <c r="AB18" s="866"/>
      <c r="AC18" s="867"/>
      <c r="AD18" s="865">
        <f>SUM(AD13:AJ17)</f>
        <v>12</v>
      </c>
      <c r="AE18" s="866"/>
      <c r="AF18" s="866"/>
      <c r="AG18" s="866"/>
      <c r="AH18" s="866"/>
      <c r="AI18" s="866"/>
      <c r="AJ18" s="867"/>
      <c r="AK18" s="865">
        <f>SUM(AK13:AQ17)</f>
        <v>11</v>
      </c>
      <c r="AL18" s="866"/>
      <c r="AM18" s="866"/>
      <c r="AN18" s="866"/>
      <c r="AO18" s="866"/>
      <c r="AP18" s="866"/>
      <c r="AQ18" s="867"/>
      <c r="AR18" s="865">
        <f>SUM(AR13:AX17)</f>
        <v>329</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15</v>
      </c>
      <c r="Q19" s="645"/>
      <c r="R19" s="645"/>
      <c r="S19" s="645"/>
      <c r="T19" s="645"/>
      <c r="U19" s="645"/>
      <c r="V19" s="646"/>
      <c r="W19" s="644">
        <v>12</v>
      </c>
      <c r="X19" s="645"/>
      <c r="Y19" s="645"/>
      <c r="Z19" s="645"/>
      <c r="AA19" s="645"/>
      <c r="AB19" s="645"/>
      <c r="AC19" s="646"/>
      <c r="AD19" s="644">
        <v>11</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3" t="s">
        <v>10</v>
      </c>
      <c r="H20" s="864"/>
      <c r="I20" s="864"/>
      <c r="J20" s="864"/>
      <c r="K20" s="864"/>
      <c r="L20" s="864"/>
      <c r="M20" s="864"/>
      <c r="N20" s="864"/>
      <c r="O20" s="864"/>
      <c r="P20" s="302">
        <f>IF(P18=0, "-", SUM(P19)/P18)</f>
        <v>0.9375</v>
      </c>
      <c r="Q20" s="302"/>
      <c r="R20" s="302"/>
      <c r="S20" s="302"/>
      <c r="T20" s="302"/>
      <c r="U20" s="302"/>
      <c r="V20" s="302"/>
      <c r="W20" s="302">
        <f t="shared" ref="W20" si="0">IF(W18=0, "-", SUM(W19)/W18)</f>
        <v>0.8571428571428571</v>
      </c>
      <c r="X20" s="302"/>
      <c r="Y20" s="302"/>
      <c r="Z20" s="302"/>
      <c r="AA20" s="302"/>
      <c r="AB20" s="302"/>
      <c r="AC20" s="302"/>
      <c r="AD20" s="302">
        <f t="shared" ref="AD20" si="1">IF(AD18=0, "-", SUM(AD19)/AD18)</f>
        <v>0.91666666666666663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6"/>
      <c r="G21" s="300" t="s">
        <v>278</v>
      </c>
      <c r="H21" s="301"/>
      <c r="I21" s="301"/>
      <c r="J21" s="301"/>
      <c r="K21" s="301"/>
      <c r="L21" s="301"/>
      <c r="M21" s="301"/>
      <c r="N21" s="301"/>
      <c r="O21" s="301"/>
      <c r="P21" s="302">
        <f>IF(P19=0, "-", SUM(P19)/SUM(P13,P14))</f>
        <v>0.9375</v>
      </c>
      <c r="Q21" s="302"/>
      <c r="R21" s="302"/>
      <c r="S21" s="302"/>
      <c r="T21" s="302"/>
      <c r="U21" s="302"/>
      <c r="V21" s="302"/>
      <c r="W21" s="302">
        <f t="shared" ref="W21" si="2">IF(W19=0, "-", SUM(W19)/SUM(W13,W14))</f>
        <v>0.8571428571428571</v>
      </c>
      <c r="X21" s="302"/>
      <c r="Y21" s="302"/>
      <c r="Z21" s="302"/>
      <c r="AA21" s="302"/>
      <c r="AB21" s="302"/>
      <c r="AC21" s="302"/>
      <c r="AD21" s="302">
        <f t="shared" ref="AD21" si="3">IF(AD19=0, "-", SUM(AD19)/SUM(AD13,AD14))</f>
        <v>0.91666666666666663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352</v>
      </c>
      <c r="B22" s="934"/>
      <c r="C22" s="934"/>
      <c r="D22" s="934"/>
      <c r="E22" s="934"/>
      <c r="F22" s="935"/>
      <c r="G22" s="971" t="s">
        <v>258</v>
      </c>
      <c r="H22" s="206"/>
      <c r="I22" s="206"/>
      <c r="J22" s="206"/>
      <c r="K22" s="206"/>
      <c r="L22" s="206"/>
      <c r="M22" s="206"/>
      <c r="N22" s="206"/>
      <c r="O22" s="207"/>
      <c r="P22" s="922" t="s">
        <v>353</v>
      </c>
      <c r="Q22" s="206"/>
      <c r="R22" s="206"/>
      <c r="S22" s="206"/>
      <c r="T22" s="206"/>
      <c r="U22" s="206"/>
      <c r="V22" s="207"/>
      <c r="W22" s="922" t="s">
        <v>354</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487</v>
      </c>
      <c r="H23" s="973"/>
      <c r="I23" s="973"/>
      <c r="J23" s="973"/>
      <c r="K23" s="973"/>
      <c r="L23" s="973"/>
      <c r="M23" s="973"/>
      <c r="N23" s="973"/>
      <c r="O23" s="974"/>
      <c r="P23" s="906">
        <v>9.4</v>
      </c>
      <c r="Q23" s="907"/>
      <c r="R23" s="907"/>
      <c r="S23" s="907"/>
      <c r="T23" s="907"/>
      <c r="U23" s="907"/>
      <c r="V23" s="923"/>
      <c r="W23" s="906">
        <v>328</v>
      </c>
      <c r="X23" s="907"/>
      <c r="Y23" s="907"/>
      <c r="Z23" s="907"/>
      <c r="AA23" s="907"/>
      <c r="AB23" s="907"/>
      <c r="AC23" s="923"/>
      <c r="AD23" s="943" t="s">
        <v>555</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488</v>
      </c>
      <c r="H24" s="925"/>
      <c r="I24" s="925"/>
      <c r="J24" s="925"/>
      <c r="K24" s="925"/>
      <c r="L24" s="925"/>
      <c r="M24" s="925"/>
      <c r="N24" s="925"/>
      <c r="O24" s="926"/>
      <c r="P24" s="644">
        <v>1.3</v>
      </c>
      <c r="Q24" s="645"/>
      <c r="R24" s="645"/>
      <c r="S24" s="645"/>
      <c r="T24" s="645"/>
      <c r="U24" s="645"/>
      <c r="V24" s="646"/>
      <c r="W24" s="644">
        <v>1.3</v>
      </c>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489</v>
      </c>
      <c r="H25" s="925"/>
      <c r="I25" s="925"/>
      <c r="J25" s="925"/>
      <c r="K25" s="925"/>
      <c r="L25" s="925"/>
      <c r="M25" s="925"/>
      <c r="N25" s="925"/>
      <c r="O25" s="926"/>
      <c r="P25" s="644">
        <v>0.1</v>
      </c>
      <c r="Q25" s="645"/>
      <c r="R25" s="645"/>
      <c r="S25" s="645"/>
      <c r="T25" s="645"/>
      <c r="U25" s="645"/>
      <c r="V25" s="646"/>
      <c r="W25" s="644">
        <v>7.3999999999999996E-2</v>
      </c>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24" t="s">
        <v>490</v>
      </c>
      <c r="H26" s="925"/>
      <c r="I26" s="925"/>
      <c r="J26" s="925"/>
      <c r="K26" s="925"/>
      <c r="L26" s="925"/>
      <c r="M26" s="925"/>
      <c r="N26" s="925"/>
      <c r="O26" s="926"/>
      <c r="P26" s="644">
        <v>0</v>
      </c>
      <c r="Q26" s="645"/>
      <c r="R26" s="645"/>
      <c r="S26" s="645"/>
      <c r="T26" s="645"/>
      <c r="U26" s="645"/>
      <c r="V26" s="646"/>
      <c r="W26" s="644">
        <v>2E-3</v>
      </c>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262</v>
      </c>
      <c r="H28" s="928"/>
      <c r="I28" s="928"/>
      <c r="J28" s="928"/>
      <c r="K28" s="928"/>
      <c r="L28" s="928"/>
      <c r="M28" s="928"/>
      <c r="N28" s="928"/>
      <c r="O28" s="929"/>
      <c r="P28" s="865">
        <f>P29-SUM(P23:P27)</f>
        <v>0.19999999999999929</v>
      </c>
      <c r="Q28" s="866"/>
      <c r="R28" s="866"/>
      <c r="S28" s="866"/>
      <c r="T28" s="866"/>
      <c r="U28" s="866"/>
      <c r="V28" s="867"/>
      <c r="W28" s="865">
        <f>W29-SUM(W23:W27)</f>
        <v>-0.3760000000000332</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954">
        <f>AK13</f>
        <v>11</v>
      </c>
      <c r="Q29" s="955"/>
      <c r="R29" s="955"/>
      <c r="S29" s="955"/>
      <c r="T29" s="955"/>
      <c r="U29" s="955"/>
      <c r="V29" s="956"/>
      <c r="W29" s="954">
        <f>AR13</f>
        <v>329</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536</v>
      </c>
      <c r="AR31" s="185"/>
      <c r="AS31" s="118" t="s">
        <v>188</v>
      </c>
      <c r="AT31" s="119"/>
      <c r="AU31" s="184">
        <v>3</v>
      </c>
      <c r="AV31" s="184"/>
      <c r="AW31" s="384" t="s">
        <v>177</v>
      </c>
      <c r="AX31" s="385"/>
    </row>
    <row r="32" spans="1:50" ht="23.25" customHeight="1" x14ac:dyDescent="0.15">
      <c r="A32" s="389"/>
      <c r="B32" s="387"/>
      <c r="C32" s="387"/>
      <c r="D32" s="387"/>
      <c r="E32" s="387"/>
      <c r="F32" s="388"/>
      <c r="G32" s="550" t="s">
        <v>534</v>
      </c>
      <c r="H32" s="551"/>
      <c r="I32" s="551"/>
      <c r="J32" s="551"/>
      <c r="K32" s="551"/>
      <c r="L32" s="551"/>
      <c r="M32" s="551"/>
      <c r="N32" s="551"/>
      <c r="O32" s="552"/>
      <c r="P32" s="90" t="s">
        <v>544</v>
      </c>
      <c r="Q32" s="90"/>
      <c r="R32" s="90"/>
      <c r="S32" s="90"/>
      <c r="T32" s="90"/>
      <c r="U32" s="90"/>
      <c r="V32" s="90"/>
      <c r="W32" s="90"/>
      <c r="X32" s="91"/>
      <c r="Y32" s="460" t="s">
        <v>12</v>
      </c>
      <c r="Z32" s="520"/>
      <c r="AA32" s="521"/>
      <c r="AB32" s="450" t="s">
        <v>545</v>
      </c>
      <c r="AC32" s="450"/>
      <c r="AD32" s="450"/>
      <c r="AE32" s="202">
        <v>4</v>
      </c>
      <c r="AF32" s="203"/>
      <c r="AG32" s="203"/>
      <c r="AH32" s="203"/>
      <c r="AI32" s="202">
        <v>8</v>
      </c>
      <c r="AJ32" s="203"/>
      <c r="AK32" s="203"/>
      <c r="AL32" s="203"/>
      <c r="AM32" s="202">
        <v>12</v>
      </c>
      <c r="AN32" s="203"/>
      <c r="AO32" s="203"/>
      <c r="AP32" s="203"/>
      <c r="AQ32" s="326" t="s">
        <v>537</v>
      </c>
      <c r="AR32" s="192"/>
      <c r="AS32" s="192"/>
      <c r="AT32" s="327"/>
      <c r="AU32" s="203" t="s">
        <v>536</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545</v>
      </c>
      <c r="AC33" s="512"/>
      <c r="AD33" s="512"/>
      <c r="AE33" s="202">
        <v>4</v>
      </c>
      <c r="AF33" s="203"/>
      <c r="AG33" s="203"/>
      <c r="AH33" s="203"/>
      <c r="AI33" s="202">
        <v>8</v>
      </c>
      <c r="AJ33" s="203"/>
      <c r="AK33" s="203"/>
      <c r="AL33" s="203"/>
      <c r="AM33" s="202">
        <v>12</v>
      </c>
      <c r="AN33" s="203"/>
      <c r="AO33" s="203"/>
      <c r="AP33" s="203"/>
      <c r="AQ33" s="326" t="s">
        <v>540</v>
      </c>
      <c r="AR33" s="192"/>
      <c r="AS33" s="192"/>
      <c r="AT33" s="327"/>
      <c r="AU33" s="203">
        <v>20</v>
      </c>
      <c r="AV33" s="203"/>
      <c r="AW33" s="203"/>
      <c r="AX33" s="205"/>
    </row>
    <row r="34" spans="1:50" ht="66"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536</v>
      </c>
      <c r="AR34" s="192"/>
      <c r="AS34" s="192"/>
      <c r="AT34" s="327"/>
      <c r="AU34" s="203" t="s">
        <v>536</v>
      </c>
      <c r="AV34" s="203"/>
      <c r="AW34" s="203"/>
      <c r="AX34" s="205"/>
    </row>
    <row r="35" spans="1:50" ht="23.25" customHeight="1" x14ac:dyDescent="0.15">
      <c r="A35" s="210" t="s">
        <v>304</v>
      </c>
      <c r="B35" s="211"/>
      <c r="C35" s="211"/>
      <c r="D35" s="211"/>
      <c r="E35" s="211"/>
      <c r="F35" s="212"/>
      <c r="G35" s="216" t="s">
        <v>527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8"/>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7"/>
    </row>
    <row r="80" spans="1:50" ht="18.75" hidden="1" customHeight="1" x14ac:dyDescent="0.15">
      <c r="A80" s="851"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6"/>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6"/>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7"/>
      <c r="C84" s="518"/>
      <c r="D84" s="518"/>
      <c r="E84" s="518"/>
      <c r="F84" s="519"/>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546</v>
      </c>
      <c r="H101" s="90"/>
      <c r="I101" s="90"/>
      <c r="J101" s="90"/>
      <c r="K101" s="90"/>
      <c r="L101" s="90"/>
      <c r="M101" s="90"/>
      <c r="N101" s="90"/>
      <c r="O101" s="90"/>
      <c r="P101" s="90"/>
      <c r="Q101" s="90"/>
      <c r="R101" s="90"/>
      <c r="S101" s="90"/>
      <c r="T101" s="90"/>
      <c r="U101" s="90"/>
      <c r="V101" s="90"/>
      <c r="W101" s="90"/>
      <c r="X101" s="91"/>
      <c r="Y101" s="531" t="s">
        <v>54</v>
      </c>
      <c r="Z101" s="532"/>
      <c r="AA101" s="533"/>
      <c r="AB101" s="450" t="s">
        <v>545</v>
      </c>
      <c r="AC101" s="450"/>
      <c r="AD101" s="450"/>
      <c r="AE101" s="202">
        <v>56</v>
      </c>
      <c r="AF101" s="203"/>
      <c r="AG101" s="203"/>
      <c r="AH101" s="204"/>
      <c r="AI101" s="202">
        <v>65</v>
      </c>
      <c r="AJ101" s="203"/>
      <c r="AK101" s="203"/>
      <c r="AL101" s="204"/>
      <c r="AM101" s="202">
        <v>74</v>
      </c>
      <c r="AN101" s="203"/>
      <c r="AO101" s="203"/>
      <c r="AP101" s="204"/>
      <c r="AQ101" s="202" t="s">
        <v>536</v>
      </c>
      <c r="AR101" s="203"/>
      <c r="AS101" s="203"/>
      <c r="AT101" s="204"/>
      <c r="AU101" s="202" t="s">
        <v>536</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545</v>
      </c>
      <c r="AC102" s="450"/>
      <c r="AD102" s="450"/>
      <c r="AE102" s="407">
        <v>54</v>
      </c>
      <c r="AF102" s="407"/>
      <c r="AG102" s="407"/>
      <c r="AH102" s="407"/>
      <c r="AI102" s="407">
        <v>63</v>
      </c>
      <c r="AJ102" s="407"/>
      <c r="AK102" s="407"/>
      <c r="AL102" s="407"/>
      <c r="AM102" s="407">
        <v>72</v>
      </c>
      <c r="AN102" s="407"/>
      <c r="AO102" s="407"/>
      <c r="AP102" s="407"/>
      <c r="AQ102" s="257">
        <v>81</v>
      </c>
      <c r="AR102" s="258"/>
      <c r="AS102" s="258"/>
      <c r="AT102" s="303"/>
      <c r="AU102" s="257" t="s">
        <v>538</v>
      </c>
      <c r="AV102" s="258"/>
      <c r="AW102" s="258"/>
      <c r="AX102" s="303"/>
    </row>
    <row r="103" spans="1:60" ht="31.5"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customHeight="1" x14ac:dyDescent="0.15">
      <c r="A104" s="411"/>
      <c r="B104" s="412"/>
      <c r="C104" s="412"/>
      <c r="D104" s="412"/>
      <c r="E104" s="412"/>
      <c r="F104" s="413"/>
      <c r="G104" s="90" t="s">
        <v>547</v>
      </c>
      <c r="H104" s="90"/>
      <c r="I104" s="90"/>
      <c r="J104" s="90"/>
      <c r="K104" s="90"/>
      <c r="L104" s="90"/>
      <c r="M104" s="90"/>
      <c r="N104" s="90"/>
      <c r="O104" s="90"/>
      <c r="P104" s="90"/>
      <c r="Q104" s="90"/>
      <c r="R104" s="90"/>
      <c r="S104" s="90"/>
      <c r="T104" s="90"/>
      <c r="U104" s="90"/>
      <c r="V104" s="90"/>
      <c r="W104" s="90"/>
      <c r="X104" s="91"/>
      <c r="Y104" s="454" t="s">
        <v>54</v>
      </c>
      <c r="Z104" s="455"/>
      <c r="AA104" s="456"/>
      <c r="AB104" s="534" t="s">
        <v>545</v>
      </c>
      <c r="AC104" s="535"/>
      <c r="AD104" s="536"/>
      <c r="AE104" s="202">
        <v>551</v>
      </c>
      <c r="AF104" s="203"/>
      <c r="AG104" s="203"/>
      <c r="AH104" s="204"/>
      <c r="AI104" s="202">
        <v>686</v>
      </c>
      <c r="AJ104" s="203"/>
      <c r="AK104" s="203"/>
      <c r="AL104" s="204"/>
      <c r="AM104" s="202">
        <v>808</v>
      </c>
      <c r="AN104" s="203"/>
      <c r="AO104" s="203"/>
      <c r="AP104" s="204"/>
      <c r="AQ104" s="202" t="s">
        <v>536</v>
      </c>
      <c r="AR104" s="203"/>
      <c r="AS104" s="203"/>
      <c r="AT104" s="204"/>
      <c r="AU104" s="202" t="s">
        <v>538</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545</v>
      </c>
      <c r="AC105" s="458"/>
      <c r="AD105" s="459"/>
      <c r="AE105" s="407">
        <v>402</v>
      </c>
      <c r="AF105" s="407"/>
      <c r="AG105" s="407"/>
      <c r="AH105" s="407"/>
      <c r="AI105" s="407">
        <v>469</v>
      </c>
      <c r="AJ105" s="407"/>
      <c r="AK105" s="407"/>
      <c r="AL105" s="407"/>
      <c r="AM105" s="407">
        <v>536</v>
      </c>
      <c r="AN105" s="407"/>
      <c r="AO105" s="407"/>
      <c r="AP105" s="407"/>
      <c r="AQ105" s="202">
        <v>603</v>
      </c>
      <c r="AR105" s="203"/>
      <c r="AS105" s="203"/>
      <c r="AT105" s="204"/>
      <c r="AU105" s="257" t="s">
        <v>536</v>
      </c>
      <c r="AV105" s="258"/>
      <c r="AW105" s="258"/>
      <c r="AX105" s="303"/>
    </row>
    <row r="106" spans="1:60" ht="31.5"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customHeight="1" x14ac:dyDescent="0.15">
      <c r="A107" s="411"/>
      <c r="B107" s="412"/>
      <c r="C107" s="412"/>
      <c r="D107" s="412"/>
      <c r="E107" s="412"/>
      <c r="F107" s="413"/>
      <c r="G107" s="90" t="s">
        <v>548</v>
      </c>
      <c r="H107" s="90"/>
      <c r="I107" s="90"/>
      <c r="J107" s="90"/>
      <c r="K107" s="90"/>
      <c r="L107" s="90"/>
      <c r="M107" s="90"/>
      <c r="N107" s="90"/>
      <c r="O107" s="90"/>
      <c r="P107" s="90"/>
      <c r="Q107" s="90"/>
      <c r="R107" s="90"/>
      <c r="S107" s="90"/>
      <c r="T107" s="90"/>
      <c r="U107" s="90"/>
      <c r="V107" s="90"/>
      <c r="W107" s="90"/>
      <c r="X107" s="91"/>
      <c r="Y107" s="454" t="s">
        <v>54</v>
      </c>
      <c r="Z107" s="455"/>
      <c r="AA107" s="456"/>
      <c r="AB107" s="534" t="s">
        <v>549</v>
      </c>
      <c r="AC107" s="535"/>
      <c r="AD107" s="536"/>
      <c r="AE107" s="407">
        <v>2153</v>
      </c>
      <c r="AF107" s="407"/>
      <c r="AG107" s="407"/>
      <c r="AH107" s="407"/>
      <c r="AI107" s="407">
        <v>2233</v>
      </c>
      <c r="AJ107" s="407"/>
      <c r="AK107" s="407"/>
      <c r="AL107" s="407"/>
      <c r="AM107" s="407">
        <v>2290</v>
      </c>
      <c r="AN107" s="407"/>
      <c r="AO107" s="407"/>
      <c r="AP107" s="407"/>
      <c r="AQ107" s="202" t="s">
        <v>536</v>
      </c>
      <c r="AR107" s="203"/>
      <c r="AS107" s="203"/>
      <c r="AT107" s="204"/>
      <c r="AU107" s="202" t="s">
        <v>536</v>
      </c>
      <c r="AV107" s="203"/>
      <c r="AW107" s="203"/>
      <c r="AX107" s="204"/>
    </row>
    <row r="108" spans="1:60" ht="23.25"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t="s">
        <v>549</v>
      </c>
      <c r="AC108" s="458"/>
      <c r="AD108" s="459"/>
      <c r="AE108" s="407">
        <v>2200</v>
      </c>
      <c r="AF108" s="407"/>
      <c r="AG108" s="407"/>
      <c r="AH108" s="407"/>
      <c r="AI108" s="407">
        <v>2250</v>
      </c>
      <c r="AJ108" s="407"/>
      <c r="AK108" s="407"/>
      <c r="AL108" s="407"/>
      <c r="AM108" s="407">
        <v>2300</v>
      </c>
      <c r="AN108" s="407"/>
      <c r="AO108" s="407"/>
      <c r="AP108" s="407"/>
      <c r="AQ108" s="202">
        <v>2350</v>
      </c>
      <c r="AR108" s="203"/>
      <c r="AS108" s="203"/>
      <c r="AT108" s="204"/>
      <c r="AU108" s="257" t="s">
        <v>536</v>
      </c>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8" t="s">
        <v>358</v>
      </c>
      <c r="AR115" s="579"/>
      <c r="AS115" s="579"/>
      <c r="AT115" s="579"/>
      <c r="AU115" s="579"/>
      <c r="AV115" s="579"/>
      <c r="AW115" s="579"/>
      <c r="AX115" s="580"/>
    </row>
    <row r="116" spans="1:50" ht="23.25" customHeight="1" x14ac:dyDescent="0.15">
      <c r="A116" s="428"/>
      <c r="B116" s="429"/>
      <c r="C116" s="429"/>
      <c r="D116" s="429"/>
      <c r="E116" s="429"/>
      <c r="F116" s="430"/>
      <c r="G116" s="379" t="s">
        <v>541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542</v>
      </c>
      <c r="AC116" s="452"/>
      <c r="AD116" s="453"/>
      <c r="AE116" s="407">
        <v>4.7</v>
      </c>
      <c r="AF116" s="407"/>
      <c r="AG116" s="407"/>
      <c r="AH116" s="407"/>
      <c r="AI116" s="407">
        <v>4</v>
      </c>
      <c r="AJ116" s="407"/>
      <c r="AK116" s="407"/>
      <c r="AL116" s="407"/>
      <c r="AM116" s="407">
        <v>3.3</v>
      </c>
      <c r="AN116" s="407"/>
      <c r="AO116" s="407"/>
      <c r="AP116" s="407"/>
      <c r="AQ116" s="202">
        <v>3.3</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491</v>
      </c>
      <c r="AC117" s="462"/>
      <c r="AD117" s="463"/>
      <c r="AE117" s="577" t="s">
        <v>492</v>
      </c>
      <c r="AF117" s="540"/>
      <c r="AG117" s="540"/>
      <c r="AH117" s="540"/>
      <c r="AI117" s="577" t="s">
        <v>493</v>
      </c>
      <c r="AJ117" s="540"/>
      <c r="AK117" s="540"/>
      <c r="AL117" s="540"/>
      <c r="AM117" s="577" t="s">
        <v>494</v>
      </c>
      <c r="AN117" s="540"/>
      <c r="AO117" s="540"/>
      <c r="AP117" s="540"/>
      <c r="AQ117" s="577" t="s">
        <v>515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8" t="s">
        <v>358</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8" t="s">
        <v>358</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8" t="s">
        <v>358</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8" t="s">
        <v>358</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510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536</v>
      </c>
      <c r="AR133" s="184"/>
      <c r="AS133" s="118" t="s">
        <v>188</v>
      </c>
      <c r="AT133" s="119"/>
      <c r="AU133" s="185" t="s">
        <v>536</v>
      </c>
      <c r="AV133" s="185"/>
      <c r="AW133" s="118" t="s">
        <v>177</v>
      </c>
      <c r="AX133" s="180"/>
    </row>
    <row r="134" spans="1:50" ht="39.75" customHeight="1" x14ac:dyDescent="0.15">
      <c r="A134" s="174"/>
      <c r="B134" s="171"/>
      <c r="C134" s="165"/>
      <c r="D134" s="171"/>
      <c r="E134" s="165"/>
      <c r="F134" s="166"/>
      <c r="G134" s="89" t="s">
        <v>512</v>
      </c>
      <c r="H134" s="90"/>
      <c r="I134" s="90"/>
      <c r="J134" s="90"/>
      <c r="K134" s="90"/>
      <c r="L134" s="90"/>
      <c r="M134" s="90"/>
      <c r="N134" s="90"/>
      <c r="O134" s="90"/>
      <c r="P134" s="90"/>
      <c r="Q134" s="90"/>
      <c r="R134" s="90"/>
      <c r="S134" s="90"/>
      <c r="T134" s="90"/>
      <c r="U134" s="90"/>
      <c r="V134" s="90"/>
      <c r="W134" s="90"/>
      <c r="X134" s="91"/>
      <c r="Y134" s="186" t="s">
        <v>202</v>
      </c>
      <c r="Z134" s="187"/>
      <c r="AA134" s="188"/>
      <c r="AB134" s="189" t="s">
        <v>513</v>
      </c>
      <c r="AC134" s="190"/>
      <c r="AD134" s="190"/>
      <c r="AE134" s="191">
        <v>8</v>
      </c>
      <c r="AF134" s="192"/>
      <c r="AG134" s="192"/>
      <c r="AH134" s="192"/>
      <c r="AI134" s="191">
        <v>9</v>
      </c>
      <c r="AJ134" s="192"/>
      <c r="AK134" s="192"/>
      <c r="AL134" s="192"/>
      <c r="AM134" s="191" t="s">
        <v>332</v>
      </c>
      <c r="AN134" s="192"/>
      <c r="AO134" s="192"/>
      <c r="AP134" s="192"/>
      <c r="AQ134" s="191" t="s">
        <v>536</v>
      </c>
      <c r="AR134" s="192"/>
      <c r="AS134" s="192"/>
      <c r="AT134" s="192"/>
      <c r="AU134" s="191" t="s">
        <v>536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514</v>
      </c>
      <c r="AC135" s="198"/>
      <c r="AD135" s="198"/>
      <c r="AE135" s="191">
        <v>15</v>
      </c>
      <c r="AF135" s="192"/>
      <c r="AG135" s="192"/>
      <c r="AH135" s="192"/>
      <c r="AI135" s="191">
        <v>15</v>
      </c>
      <c r="AJ135" s="192"/>
      <c r="AK135" s="192"/>
      <c r="AL135" s="192"/>
      <c r="AM135" s="191">
        <v>15</v>
      </c>
      <c r="AN135" s="192"/>
      <c r="AO135" s="192"/>
      <c r="AP135" s="192"/>
      <c r="AQ135" s="191" t="s">
        <v>556</v>
      </c>
      <c r="AR135" s="192"/>
      <c r="AS135" s="192"/>
      <c r="AT135" s="192"/>
      <c r="AU135" s="191" t="s">
        <v>556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543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8"/>
      <c r="E430" s="159" t="s">
        <v>324</v>
      </c>
      <c r="F430" s="885"/>
      <c r="G430" s="886" t="s">
        <v>207</v>
      </c>
      <c r="H430" s="108"/>
      <c r="I430" s="108"/>
      <c r="J430" s="887"/>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51"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484</v>
      </c>
      <c r="AE702" s="332"/>
      <c r="AF702" s="332"/>
      <c r="AG702" s="371" t="s">
        <v>516</v>
      </c>
      <c r="AH702" s="372"/>
      <c r="AI702" s="372"/>
      <c r="AJ702" s="372"/>
      <c r="AK702" s="372"/>
      <c r="AL702" s="372"/>
      <c r="AM702" s="372"/>
      <c r="AN702" s="372"/>
      <c r="AO702" s="372"/>
      <c r="AP702" s="372"/>
      <c r="AQ702" s="372"/>
      <c r="AR702" s="372"/>
      <c r="AS702" s="372"/>
      <c r="AT702" s="372"/>
      <c r="AU702" s="372"/>
      <c r="AV702" s="372"/>
      <c r="AW702" s="372"/>
      <c r="AX702" s="373"/>
    </row>
    <row r="703" spans="1:50" ht="51"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484</v>
      </c>
      <c r="AE703" s="313"/>
      <c r="AF703" s="313"/>
      <c r="AG703" s="86" t="s">
        <v>517</v>
      </c>
      <c r="AH703" s="87"/>
      <c r="AI703" s="87"/>
      <c r="AJ703" s="87"/>
      <c r="AK703" s="87"/>
      <c r="AL703" s="87"/>
      <c r="AM703" s="87"/>
      <c r="AN703" s="87"/>
      <c r="AO703" s="87"/>
      <c r="AP703" s="87"/>
      <c r="AQ703" s="87"/>
      <c r="AR703" s="87"/>
      <c r="AS703" s="87"/>
      <c r="AT703" s="87"/>
      <c r="AU703" s="87"/>
      <c r="AV703" s="87"/>
      <c r="AW703" s="87"/>
      <c r="AX703" s="88"/>
    </row>
    <row r="704" spans="1:50" ht="51"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484</v>
      </c>
      <c r="AE704" s="770"/>
      <c r="AF704" s="770"/>
      <c r="AG704" s="152" t="s">
        <v>518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484</v>
      </c>
      <c r="AE705" s="702"/>
      <c r="AF705" s="702"/>
      <c r="AG705" s="110" t="s">
        <v>520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533</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495</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496</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51"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519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51"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484</v>
      </c>
      <c r="AE711" s="313"/>
      <c r="AF711" s="313"/>
      <c r="AG711" s="86" t="s">
        <v>521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496</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496</v>
      </c>
      <c r="AE713" s="313"/>
      <c r="AF713" s="650"/>
      <c r="AG713" s="86"/>
      <c r="AH713" s="87"/>
      <c r="AI713" s="87"/>
      <c r="AJ713" s="87"/>
      <c r="AK713" s="87"/>
      <c r="AL713" s="87"/>
      <c r="AM713" s="87"/>
      <c r="AN713" s="87"/>
      <c r="AO713" s="87"/>
      <c r="AP713" s="87"/>
      <c r="AQ713" s="87"/>
      <c r="AR713" s="87"/>
      <c r="AS713" s="87"/>
      <c r="AT713" s="87"/>
      <c r="AU713" s="87"/>
      <c r="AV713" s="87"/>
      <c r="AW713" s="87"/>
      <c r="AX713" s="88"/>
    </row>
    <row r="714" spans="1:50" ht="51"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484</v>
      </c>
      <c r="AE714" s="795"/>
      <c r="AF714" s="796"/>
      <c r="AG714" s="723" t="s">
        <v>522</v>
      </c>
      <c r="AH714" s="724"/>
      <c r="AI714" s="724"/>
      <c r="AJ714" s="724"/>
      <c r="AK714" s="724"/>
      <c r="AL714" s="724"/>
      <c r="AM714" s="724"/>
      <c r="AN714" s="724"/>
      <c r="AO714" s="724"/>
      <c r="AP714" s="724"/>
      <c r="AQ714" s="724"/>
      <c r="AR714" s="724"/>
      <c r="AS714" s="724"/>
      <c r="AT714" s="724"/>
      <c r="AU714" s="724"/>
      <c r="AV714" s="724"/>
      <c r="AW714" s="724"/>
      <c r="AX714" s="725"/>
    </row>
    <row r="715" spans="1:50" ht="26.25"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484</v>
      </c>
      <c r="AE715" s="592"/>
      <c r="AF715" s="643"/>
      <c r="AG715" s="729" t="s">
        <v>523</v>
      </c>
      <c r="AH715" s="730"/>
      <c r="AI715" s="730"/>
      <c r="AJ715" s="730"/>
      <c r="AK715" s="730"/>
      <c r="AL715" s="730"/>
      <c r="AM715" s="730"/>
      <c r="AN715" s="730"/>
      <c r="AO715" s="730"/>
      <c r="AP715" s="730"/>
      <c r="AQ715" s="730"/>
      <c r="AR715" s="730"/>
      <c r="AS715" s="730"/>
      <c r="AT715" s="730"/>
      <c r="AU715" s="730"/>
      <c r="AV715" s="730"/>
      <c r="AW715" s="730"/>
      <c r="AX715" s="731"/>
    </row>
    <row r="716" spans="1:50" ht="51"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484</v>
      </c>
      <c r="AE716" s="614"/>
      <c r="AF716" s="614"/>
      <c r="AG716" s="86" t="s">
        <v>524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525</v>
      </c>
      <c r="AH717" s="87"/>
      <c r="AI717" s="87"/>
      <c r="AJ717" s="87"/>
      <c r="AK717" s="87"/>
      <c r="AL717" s="87"/>
      <c r="AM717" s="87"/>
      <c r="AN717" s="87"/>
      <c r="AO717" s="87"/>
      <c r="AP717" s="87"/>
      <c r="AQ717" s="87"/>
      <c r="AR717" s="87"/>
      <c r="AS717" s="87"/>
      <c r="AT717" s="87"/>
      <c r="AU717" s="87"/>
      <c r="AV717" s="87"/>
      <c r="AW717" s="87"/>
      <c r="AX717" s="88"/>
    </row>
    <row r="718" spans="1:50" ht="56.25"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526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496</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802" t="s">
        <v>52</v>
      </c>
      <c r="D726" s="824"/>
      <c r="E726" s="824"/>
      <c r="F726" s="825"/>
      <c r="G726" s="563" t="s">
        <v>497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0"/>
      <c r="B727" s="791"/>
      <c r="C727" s="735" t="s">
        <v>56</v>
      </c>
      <c r="D727" s="736"/>
      <c r="E727" s="736"/>
      <c r="F727" s="737"/>
      <c r="G727" s="561" t="s">
        <v>498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135</v>
      </c>
      <c r="B731" s="787"/>
      <c r="C731" s="787"/>
      <c r="D731" s="787"/>
      <c r="E731" s="788"/>
      <c r="F731" s="716" t="s">
        <v>551</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552</v>
      </c>
      <c r="B733" s="661"/>
      <c r="C733" s="661"/>
      <c r="D733" s="661"/>
      <c r="E733" s="662"/>
      <c r="F733" s="624" t="s">
        <v>553</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327</v>
      </c>
      <c r="B737" s="195"/>
      <c r="C737" s="195"/>
      <c r="D737" s="196"/>
      <c r="E737" s="976" t="s">
        <v>501</v>
      </c>
      <c r="F737" s="976"/>
      <c r="G737" s="976"/>
      <c r="H737" s="976"/>
      <c r="I737" s="976"/>
      <c r="J737" s="976"/>
      <c r="K737" s="976"/>
      <c r="L737" s="976"/>
      <c r="M737" s="976"/>
      <c r="N737" s="351" t="s">
        <v>322</v>
      </c>
      <c r="O737" s="351"/>
      <c r="P737" s="351"/>
      <c r="Q737" s="351"/>
      <c r="R737" s="976" t="s">
        <v>504</v>
      </c>
      <c r="S737" s="976"/>
      <c r="T737" s="976"/>
      <c r="U737" s="976"/>
      <c r="V737" s="976"/>
      <c r="W737" s="976"/>
      <c r="X737" s="976"/>
      <c r="Y737" s="976"/>
      <c r="Z737" s="976"/>
      <c r="AA737" s="351" t="s">
        <v>321</v>
      </c>
      <c r="AB737" s="351"/>
      <c r="AC737" s="351"/>
      <c r="AD737" s="351"/>
      <c r="AE737" s="976" t="s">
        <v>505</v>
      </c>
      <c r="AF737" s="976"/>
      <c r="AG737" s="976"/>
      <c r="AH737" s="976"/>
      <c r="AI737" s="976"/>
      <c r="AJ737" s="976"/>
      <c r="AK737" s="976"/>
      <c r="AL737" s="976"/>
      <c r="AM737" s="976"/>
      <c r="AN737" s="351" t="s">
        <v>320</v>
      </c>
      <c r="AO737" s="351"/>
      <c r="AP737" s="351"/>
      <c r="AQ737" s="351"/>
      <c r="AR737" s="982" t="s">
        <v>507</v>
      </c>
      <c r="AS737" s="983"/>
      <c r="AT737" s="983"/>
      <c r="AU737" s="983"/>
      <c r="AV737" s="983"/>
      <c r="AW737" s="983"/>
      <c r="AX737" s="984"/>
      <c r="AY737" s="74"/>
      <c r="AZ737" s="74"/>
    </row>
    <row r="738" spans="1:52" ht="24.75" customHeight="1" x14ac:dyDescent="0.15">
      <c r="A738" s="975" t="s">
        <v>319</v>
      </c>
      <c r="B738" s="195"/>
      <c r="C738" s="195"/>
      <c r="D738" s="196"/>
      <c r="E738" s="976" t="s">
        <v>502</v>
      </c>
      <c r="F738" s="976"/>
      <c r="G738" s="976"/>
      <c r="H738" s="976"/>
      <c r="I738" s="976"/>
      <c r="J738" s="976"/>
      <c r="K738" s="976"/>
      <c r="L738" s="976"/>
      <c r="M738" s="976"/>
      <c r="N738" s="351" t="s">
        <v>318</v>
      </c>
      <c r="O738" s="351"/>
      <c r="P738" s="351"/>
      <c r="Q738" s="351"/>
      <c r="R738" s="976" t="s">
        <v>503</v>
      </c>
      <c r="S738" s="976"/>
      <c r="T738" s="976"/>
      <c r="U738" s="976"/>
      <c r="V738" s="976"/>
      <c r="W738" s="976"/>
      <c r="X738" s="976"/>
      <c r="Y738" s="976"/>
      <c r="Z738" s="976"/>
      <c r="AA738" s="351" t="s">
        <v>317</v>
      </c>
      <c r="AB738" s="351"/>
      <c r="AC738" s="351"/>
      <c r="AD738" s="351"/>
      <c r="AE738" s="976" t="s">
        <v>506</v>
      </c>
      <c r="AF738" s="976"/>
      <c r="AG738" s="976"/>
      <c r="AH738" s="976"/>
      <c r="AI738" s="976"/>
      <c r="AJ738" s="976"/>
      <c r="AK738" s="976"/>
      <c r="AL738" s="976"/>
      <c r="AM738" s="976"/>
      <c r="AN738" s="351" t="s">
        <v>316</v>
      </c>
      <c r="AO738" s="351"/>
      <c r="AP738" s="351"/>
      <c r="AQ738" s="351"/>
      <c r="AR738" s="982" t="s">
        <v>508</v>
      </c>
      <c r="AS738" s="983"/>
      <c r="AT738" s="983"/>
      <c r="AU738" s="983"/>
      <c r="AV738" s="983"/>
      <c r="AW738" s="983"/>
      <c r="AX738" s="984"/>
    </row>
    <row r="739" spans="1:52" ht="24.75" customHeight="1" x14ac:dyDescent="0.15">
      <c r="A739" s="975" t="s">
        <v>315</v>
      </c>
      <c r="B739" s="195"/>
      <c r="C739" s="195"/>
      <c r="D739" s="196"/>
      <c r="E739" s="976" t="s">
        <v>528</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339</v>
      </c>
      <c r="B740" s="958"/>
      <c r="C740" s="958"/>
      <c r="D740" s="959"/>
      <c r="E740" s="960" t="s">
        <v>485</v>
      </c>
      <c r="F740" s="961"/>
      <c r="G740" s="961"/>
      <c r="H740" s="78" t="str">
        <f>IF(E740="", "", "(")</f>
        <v>(</v>
      </c>
      <c r="I740" s="961"/>
      <c r="J740" s="961"/>
      <c r="K740" s="78" t="str">
        <f>IF(OR(I740="　", I740=""), "", "-")</f>
        <v/>
      </c>
      <c r="L740" s="962">
        <v>420</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310</v>
      </c>
      <c r="B780" s="616"/>
      <c r="C780" s="616"/>
      <c r="D780" s="616"/>
      <c r="E780" s="616"/>
      <c r="F780" s="617"/>
      <c r="G780" s="582" t="s">
        <v>499</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24.75"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customHeight="1" x14ac:dyDescent="0.15">
      <c r="A782" s="618"/>
      <c r="B782" s="619"/>
      <c r="C782" s="619"/>
      <c r="D782" s="619"/>
      <c r="E782" s="619"/>
      <c r="F782" s="620"/>
      <c r="G782" s="657" t="s">
        <v>539</v>
      </c>
      <c r="H782" s="658"/>
      <c r="I782" s="658"/>
      <c r="J782" s="658"/>
      <c r="K782" s="659"/>
      <c r="L782" s="651" t="s">
        <v>529</v>
      </c>
      <c r="M782" s="652"/>
      <c r="N782" s="652"/>
      <c r="O782" s="652"/>
      <c r="P782" s="652"/>
      <c r="Q782" s="652"/>
      <c r="R782" s="652"/>
      <c r="S782" s="652"/>
      <c r="T782" s="652"/>
      <c r="U782" s="652"/>
      <c r="V782" s="652"/>
      <c r="W782" s="652"/>
      <c r="X782" s="653"/>
      <c r="Y782" s="374">
        <v>10</v>
      </c>
      <c r="Z782" s="375"/>
      <c r="AA782" s="375"/>
      <c r="AB782" s="792"/>
      <c r="AC782" s="657"/>
      <c r="AD782" s="658"/>
      <c r="AE782" s="658"/>
      <c r="AF782" s="658"/>
      <c r="AG782" s="659"/>
      <c r="AH782" s="651"/>
      <c r="AI782" s="652"/>
      <c r="AJ782" s="652"/>
      <c r="AK782" s="652"/>
      <c r="AL782" s="652"/>
      <c r="AM782" s="652"/>
      <c r="AN782" s="652"/>
      <c r="AO782" s="652"/>
      <c r="AP782" s="652"/>
      <c r="AQ782" s="652"/>
      <c r="AR782" s="652"/>
      <c r="AS782" s="652"/>
      <c r="AT782" s="653"/>
      <c r="AU782" s="374"/>
      <c r="AV782" s="375"/>
      <c r="AW782" s="375"/>
      <c r="AX782" s="376"/>
    </row>
    <row r="783" spans="1:50" ht="24.75"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10</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50.25" customHeight="1" x14ac:dyDescent="0.15">
      <c r="A838" s="362">
        <v>1</v>
      </c>
      <c r="B838" s="362">
        <v>1</v>
      </c>
      <c r="C838" s="333" t="s">
        <v>500</v>
      </c>
      <c r="D838" s="333"/>
      <c r="E838" s="333"/>
      <c r="F838" s="333"/>
      <c r="G838" s="333"/>
      <c r="H838" s="333"/>
      <c r="I838" s="333"/>
      <c r="J838" s="334">
        <v>4010001095836</v>
      </c>
      <c r="K838" s="335"/>
      <c r="L838" s="335"/>
      <c r="M838" s="335"/>
      <c r="N838" s="335"/>
      <c r="O838" s="335"/>
      <c r="P838" s="348" t="s">
        <v>530</v>
      </c>
      <c r="Q838" s="336"/>
      <c r="R838" s="336"/>
      <c r="S838" s="336"/>
      <c r="T838" s="336"/>
      <c r="U838" s="336"/>
      <c r="V838" s="336"/>
      <c r="W838" s="336"/>
      <c r="X838" s="336"/>
      <c r="Y838" s="337">
        <v>10</v>
      </c>
      <c r="Z838" s="338"/>
      <c r="AA838" s="338"/>
      <c r="AB838" s="339"/>
      <c r="AC838" s="349" t="s">
        <v>300</v>
      </c>
      <c r="AD838" s="357"/>
      <c r="AE838" s="357"/>
      <c r="AF838" s="357"/>
      <c r="AG838" s="357"/>
      <c r="AH838" s="358">
        <v>1</v>
      </c>
      <c r="AI838" s="359"/>
      <c r="AJ838" s="359"/>
      <c r="AK838" s="359"/>
      <c r="AL838" s="343">
        <v>99.9</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Q134:AQ135 AU134:AU135 AM134:AM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4" max="49" man="1"/>
    <brk id="740" max="49" man="1"/>
    <brk id="838"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25" zoomScale="115" zoomScaleNormal="115" workbookViewId="0">
      <selection activeCell="W89" sqref="W8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2020-09-30T08:38:43Z</cp:lastPrinted>
  <dcterms:created xsi:type="dcterms:W3CDTF">2012-03-13T00:50:25Z</dcterms:created>
  <dcterms:modified xsi:type="dcterms:W3CDTF">2020-10-05T02:39:05Z</dcterms:modified>
</cp:coreProperties>
</file>