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調整室\2020年度作成\02_保存期間１年未満（担当者レベル検討資料・日常的な業務連絡等）\01_官民連携基盤整備推進調査費\01_R3予算要求(2020年度)(20年度末破棄)\03_行政事業レビュー\200915_最終公表に向けたレビューシート等の追記・修正等について\"/>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行政事業レビューシート!$A$1:$AX$848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<sst xmlns="http://schemas.openxmlformats.org/spreadsheetml/2006/main" count="2211" uniqueCount="558">
  <si>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</si>
  <si>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</si>
  <si>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</si>
  <si>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</si>
  <si>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</si>
  <si>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</si>
  <si>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</si>
  <si>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</si>
  <si>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</si>
  <si>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</si>
  <si>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</si>
  <si>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</si>
  <si>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</si>
  <si>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</si>
  <si>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</si>
  <si>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</si>
  <si>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</si>
  <si>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</si>
  <si>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</si>
  <si>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</si>
  <si>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</si>
  <si>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</si>
  <si>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</si>
  <si>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</si>
  <si>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</si>
  <si>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</si>
  <si>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</si>
  <si>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</si>
  <si>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</si>
  <si>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</si>
  <si>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</si>
  <si>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</si>
  <si>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</si>
  <si>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</si>
  <si>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</si>
  <si>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</si>
  <si>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</si>
  <si>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</si>
  <si>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</si>
  <si>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</si>
  <si>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</si>
  <si>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</si>
  <si>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</si>
  <si>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</si>
  <si>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</si>
  <si>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</si>
  <si>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</si>
  <si>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</si>
  <si>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</si>
  <si>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</si>
  <si>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</si>
  <si>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</si>
  <si>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</si>
  <si>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</si>
  <si>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</si>
  <si>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</si>
  <si>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</si>
  <si>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</si>
  <si>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</si>
  <si>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</si>
  <si>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</si>
  <si>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</si>
  <si>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</si>
  <si>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</si>
  <si>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</si>
  <si>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</si>
  <si>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</si>
  <si>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</si>
  <si>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</si>
  <si>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</si>
  <si>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</si>
  <si>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</si>
  <si>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</si>
  <si>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</si>
  <si>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</si>
  <si>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</si>
  <si>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</si>
  <si>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</si>
  <si>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</si>
  <si>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</si>
  <si>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</si>
  <si>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</si>
  <si>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</si>
  <si>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</si>
  <si>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</si>
  <si>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</si>
  <si>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</si>
  <si>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</si>
  <si>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</si>
  <si>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</si>
  <si>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</si>
  <si>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</si>
  <si>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</si>
  <si>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</si>
  <si>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</si>
  <si>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</si>
  <si>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</si>
  <si>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</si>
  <si>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</si>
  <si>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</si>
  <si>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</si>
  <si>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</si>
  <si>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</si>
  <si>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</si>
  <si>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</si>
  <si>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</si>
  <si>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</si>
  <si>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</si>
  <si>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</si>
  <si>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</si>
  <si>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</si>
  <si>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</si>
  <si>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</si>
  <si>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</si>
  <si>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</si>
  <si>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</si>
  <si>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</si>
  <si>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</si>
  <si>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</si>
  <si>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</si>
  <si>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</si>
  <si>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</si>
  <si>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</si>
  <si>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</si>
  <si>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</si>
  <si>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</si>
  <si>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</si>
  <si>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</si>
  <si>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</si>
  <si>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</si>
  <si>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</si>
  <si>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</si>
  <si>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</si>
  <si>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</si>
  <si>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</si>
  <si>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</si>
  <si>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</si>
  <si>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</si>
  <si>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</si>
  <si>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</si>
  <si>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</si>
  <si>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</si>
  <si>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</si>
  <si>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</si>
  <si>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</si>
  <si>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</si>
  <si>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</si>
  <si>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</si>
  <si>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</si>
  <si>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</si>
  <si>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</si>
  <si>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</si>
  <si>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</si>
  <si>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</si>
  <si>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</si>
  <si>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</si>
  <si>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</si>
  <si>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</si>
  <si>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</si>
  <si>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</si>
  <si>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</si>
  <si>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</si>
  <si>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</si>
  <si>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</si>
  <si>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</si>
  <si>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</si>
  <si>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</si>
  <si>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</si>
  <si>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</si>
  <si>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</si>
  <si>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</si>
  <si>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</si>
  <si>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</si>
  <si>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</si>
  <si>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</si>
  <si>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</si>
  <si>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</si>
  <si>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</si>
  <si>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</si>
  <si>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</si>
  <si>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</si>
  <si>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</si>
  <si>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</si>
  <si>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</si>
  <si>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</si>
  <si>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</si>
  <si>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</si>
  <si>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</si>
  <si>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</si>
  <si>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</si>
  <si>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</si>
  <si>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</si>
  <si>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</si>
  <si>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</si>
  <si>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</si>
  <si>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</si>
  <si>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</si>
  <si>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</si>
  <si>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</si>
  <si>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</si>
  <si>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</si>
  <si>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</si>
  <si>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</si>
  <si>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</si>
  <si>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</si>
  <si>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</si>
  <si>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</si>
  <si>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</si>
  <si>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</si>
  <si>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</si>
  <si>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</si>
  <si>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</si>
  <si>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</si>
  <si>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</si>
  <si>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</si>
  <si>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</si>
  <si>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</si>
  <si>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</si>
  <si>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</si>
  <si>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</si>
  <si>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</si>
  <si>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</si>
  <si>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</si>
  <si>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</si>
  <si>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</si>
  <si>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</si>
  <si>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</si>
  <si>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</si>
  <si>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</si>
  <si>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</si>
  <si>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</si>
  <si>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</si>
  <si>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</si>
  <si>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</si>
  <si>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</si>
  <si>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</si>
  <si>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</si>
  <si>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</si>
  <si>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</si>
  <si>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</si>
  <si>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</si>
  <si>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</si>
  <si>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</si>
  <si>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</si>
  <si>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</si>
  <si>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</si>
  <si>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</si>
  <si>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</si>
  <si>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</si>
  <si>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</si>
  <si>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</si>
  <si>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</si>
  <si>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</si>
  <si>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</si>
  <si>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</si>
  <si>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</si>
  <si>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</si>
  <si>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</si>
  <si>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</si>
  <si>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</si>
  <si>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</si>
  <si>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</si>
  <si>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</si>
  <si>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</si>
  <si>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</si>
  <si>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</si>
  <si>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</si>
  <si>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</si>
  <si>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</si>
  <si>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</si>
  <si>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</si>
  <si>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</si>
  <si>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</si>
  <si>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</si>
  <si>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</si>
  <si>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</si>
  <si>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</si>
  <si>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</si>
  <si>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</si>
  <si>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</si>
  <si>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</si>
  <si>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</si>
  <si>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</si>
  <si>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</si>
  <si>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</si>
  <si>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</si>
  <si>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</si>
  <si>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</si>
  <si>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</si>
  <si>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</si>
  <si>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</si>
  <si>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</si>
  <si>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</si>
  <si>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</si>
  <si>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</si>
  <si>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</si>
  <si>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</si>
  <si>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</si>
  <si>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</si>
  <si>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</si>
  <si>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</si>
  <si>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</si>
  <si>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</si>
  <si>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</si>
  <si>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</si>
  <si>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</si>
  <si>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</si>
  <si>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</si>
  <si>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</si>
  <si>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</si>
  <si>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</si>
  <si>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</si>
  <si>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</si>
  <si>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</si>
  <si>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</si>
  <si>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</si>
  <si>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</si>
  <si>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</si>
  <si>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</si>
  <si>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</si>
  <si>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</si>
  <si>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</si>
  <si>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</si>
  <si>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</si>
  <si>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</si>
  <si>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</si>
  <si>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</si>
  <si>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</si>
  <si>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</si>
  <si>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</si>
  <si>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</si>
  <si>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</si>
  <si>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</si>
  <si>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</si>
  <si>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</si>
  <si>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</si>
  <si>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</si>
  <si>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</si>
  <si>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</si>
  <si>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</si>
  <si>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</si>
  <si>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</si>
  <si>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</si>
  <si>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</si>
  <si>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</si>
  <si>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</si>
  <si>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</si>
  <si>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</si>
  <si>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</si>
  <si>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</si>
  <si>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</si>
  <si>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</si>
  <si>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</si>
  <si>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</si>
  <si>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</si>
  <si>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</si>
  <si>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</si>
  <si>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</si>
  <si>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</si>
  <si>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</si>
  <si>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</si>
  <si>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</si>
  <si>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</si>
  <si>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</si>
  <si>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</si>
  <si>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</si>
  <si>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</si>
  <si>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</si>
  <si>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</si>
  <si>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</si>
  <si>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</si>
  <si>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</si>
  <si>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</si>
  <si>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</si>
  <si>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</si>
  <si>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</si>
  <si>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</si>
  <si>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</si>
  <si>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</si>
  <si>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</si>
  <si>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</si>
  <si>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</si>
  <si>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</si>
  <si>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</si>
  <si>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</si>
  <si>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</si>
  <si>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</si>
  <si>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</si>
  <si>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</si>
  <si>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</si>
  <si>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</si>
  <si>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</si>
  <si>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</si>
  <si>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</si>
  <si>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</si>
  <si>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</si>
  <si>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</si>
  <si>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</si>
  <si>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</si>
  <si>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</si>
  <si>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</si>
  <si>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</si>
  <si>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</si>
  <si>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</si>
  <si>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</si>
  <si>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</si>
  <si>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</si>
  <si>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</si>
  <si>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</si>
  <si>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</si>
  <si>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</si>
  <si>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</si>
  <si>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</si>
  <si>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</si>
  <si>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</si>
  <si>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</si>
  <si>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</si>
  <si>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</si>
  <si>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</si>
  <si>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</si>
  <si>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</si>
  <si>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</si>
  <si>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</si>
  <si>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</si>
  <si>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</si>
  <si>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</si>
  <si>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</si>
  <si>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</si>
  <si>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</si>
  <si>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</si>
  <si>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</si>
  <si>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</si>
  <si>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</si>
  <si>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</si>
  <si>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</si>
  <si>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</si>
  <si>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</si>
  <si>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</si>
  <si>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</si>
  <si>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</si>
  <si>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</si>
  <si>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</si>
  <si>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</si>
  <si>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</si>
  <si>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</si>
  <si>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</si>
  <si>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</si>
  <si>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</si>
  <si>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</si>
  <si>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</si>
  <si>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</si>
  <si>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</si>
  <si>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</si>
  <si>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</si>
  <si>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</si>
  <si>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</si>
  <si>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</si>
  <si>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</si>
  <si>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</si>
  <si>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</si>
  <si>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</si>
  <si>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</si>
  <si>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</si>
  <si>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</si>
  <si>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</si>
  <si>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</si>
  <si>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</si>
  <si>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</si>
  <si>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</si>
  <si>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</si>
  <si>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</si>
  <si>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</si>
  <si>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</si>
  <si>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</si>
  <si>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</si>
  <si>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</si>
  <si>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</si>
  <si>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</si>
  <si>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</si>
  <si>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</si>
  <si>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</si>
  <si>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</si>
  <si>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官民連携基盤整備推進調査費</t>
  </si>
  <si>
    <t>国土政策局</t>
  </si>
  <si>
    <t>広域地方政策課調整室</t>
  </si>
  <si>
    <t>室長　望月　拓郎</t>
  </si>
  <si>
    <t>国土交通省</t>
  </si>
  <si>
    <t>-</t>
  </si>
  <si>
    <t>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配分先：地方公共団体（都道府県、市町村等）
補助率：１/２</t>
  </si>
  <si>
    <t>調査実施箇所において調査実施から3年後までに8割を事業実施段階へ移行する。</t>
  </si>
  <si>
    <t>国土交通省国土政策局調べ（令和2年度4月）</t>
  </si>
  <si>
    <t>箇所</t>
  </si>
  <si>
    <t>箇所</t>
    <rPh sb="0" eb="2">
      <t>カショ</t>
    </rPh>
    <phoneticPr fontId="5"/>
  </si>
  <si>
    <t>-</t>
    <phoneticPr fontId="5"/>
  </si>
  <si>
    <t>官民連携基盤整備調査費補助</t>
  </si>
  <si>
    <t>調査実施箇所数</t>
  </si>
  <si>
    <t>-</t>
    <phoneticPr fontId="5"/>
  </si>
  <si>
    <t>各年度の実績額（単位：百万円）
／
各年度の調査実施箇所数（単位：箇所）　　　　　　</t>
    <phoneticPr fontId="5"/>
  </si>
  <si>
    <t>百万円</t>
    <rPh sb="0" eb="3">
      <t>ヒャクマンエン</t>
    </rPh>
    <phoneticPr fontId="5"/>
  </si>
  <si>
    <t>百万円/
箇所</t>
    <phoneticPr fontId="5"/>
  </si>
  <si>
    <t>192/27</t>
  </si>
  <si>
    <t>224/26</t>
  </si>
  <si>
    <t>177/15</t>
  </si>
  <si>
    <t>10 国土の総合的な利用、整備及び保全、国土に関する情報の整備</t>
  </si>
  <si>
    <t>37　総合的な国土形成を推進する</t>
  </si>
  <si>
    <t>-</t>
    <phoneticPr fontId="5"/>
  </si>
  <si>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</si>
  <si>
    <t>-</t>
    <phoneticPr fontId="5"/>
  </si>
  <si>
    <t>-</t>
    <phoneticPr fontId="5"/>
  </si>
  <si>
    <t>-</t>
    <phoneticPr fontId="5"/>
  </si>
  <si>
    <t>-</t>
    <phoneticPr fontId="5"/>
  </si>
  <si>
    <t>-</t>
    <phoneticPr fontId="5"/>
  </si>
  <si>
    <t>-</t>
    <phoneticPr fontId="5"/>
  </si>
  <si>
    <t>‐</t>
  </si>
  <si>
    <t>要綱に基づき地方公共団体に適正な負担を求めている。</t>
  </si>
  <si>
    <t>地方公共団体は、目的を達成するために適正な費用を申請しており、その額を過去の類似案件と比較するなどして査定している。</t>
  </si>
  <si>
    <t>要綱を定め、それに基づき申請内容を精査し、1件ごとに財務省と協議した上で支援の可否を決定している。</t>
  </si>
  <si>
    <t>当初、本事業の活用を予定していた地方公共団体の一部が、申請に至らなかったため。</t>
  </si>
  <si>
    <t>調査実施から３年以内に事業実施段階に移行する案件に配分を行っている。また、広域的な観光拠点・交流拠点の促進に係る事業など民間投資誘発効果の高い事業への重点支援を行っている。</t>
  </si>
  <si>
    <t>成果実績である、「調査実施から事業実施段階への移行割合」は成果目標を超えている。</t>
  </si>
  <si>
    <t>当初、本事業を予定していた地方公共団体の一部が、申請に至らなかったが、それを除けば活動実績は見込みに見合ったものとなっている。</t>
  </si>
  <si>
    <t>基盤整備の事業実施段階への移行に寄与している。</t>
  </si>
  <si>
    <t>本調査費は、基盤整備の構想段階から事業実施段階への円滑かつ速やかな移行を図るため、基盤整備の事業化に向けた検討経費を支援しており、その際に検討した施設について、PPP/PFIの導入可能性検討及び具体的事業手法の検討も合わせて実施できるものである。
関連事業の先導的官民連携支援事業は、PPP/PFI推進のため、新規投資を実施するかどうかにかかわらず、官民連携事業のスキーム検討や導入可能性調査に必要な委託費を助成するものであり、モデルとなるPPP/PFI案件を形成することを目的としている。
上記のとおり、両事業は目的が異なるものであることに加え、国土交通省所管の他の調査事業の対象となるものは、本調査費の対象外としており、適切な役割分担を行っている。</t>
  </si>
  <si>
    <t>355</t>
  </si>
  <si>
    <t>0386</t>
  </si>
  <si>
    <t>372</t>
  </si>
  <si>
    <t>60</t>
  </si>
  <si>
    <t>391</t>
  </si>
  <si>
    <t>366</t>
  </si>
  <si>
    <t>0381</t>
  </si>
  <si>
    <t>会津若松市への補助金交付</t>
  </si>
  <si>
    <t>補助金</t>
    <rPh sb="0" eb="3">
      <t>ホジョキン</t>
    </rPh>
    <phoneticPr fontId="5"/>
  </si>
  <si>
    <t>会津若松市</t>
  </si>
  <si>
    <t>秋田県</t>
  </si>
  <si>
    <t>茅野市</t>
  </si>
  <si>
    <t>佐賀県</t>
  </si>
  <si>
    <t>横須賀市</t>
  </si>
  <si>
    <t>静岡県</t>
  </si>
  <si>
    <t>高松市</t>
  </si>
  <si>
    <t>高知県</t>
  </si>
  <si>
    <t>豊川市</t>
  </si>
  <si>
    <t>山中湖村</t>
  </si>
  <si>
    <t>官民連携による地域活性化のための基盤整備推進支援事業の実施</t>
  </si>
  <si>
    <t>補助金等交付</t>
  </si>
  <si>
    <t>官民連携による民間資金を最大限活用した成長戦略の推進</t>
    <phoneticPr fontId="5"/>
  </si>
  <si>
    <t>各地域の個性や強みを活かした特色ある成長を図るためには、民間の事業活動等と社会基盤整備を一体的に実施する事が必要である。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を目的とする。</t>
    <phoneticPr fontId="5"/>
  </si>
  <si>
    <t>-</t>
    <phoneticPr fontId="5"/>
  </si>
  <si>
    <t>調査実施箇所における調査実施から事業実施段階への移行箇所数（2年後：4割、3年後：8割）</t>
    <rPh sb="26" eb="28">
      <t>カショ</t>
    </rPh>
    <rPh sb="28" eb="29">
      <t>スウ</t>
    </rPh>
    <phoneticPr fontId="5"/>
  </si>
  <si>
    <t>上記の通り、民間の意思決定のタイミングにあわせて機動的に調査支援することにより、民間の事業活動等と一体となった基盤整備の早期事業化に寄与しており、本事業は有効に活用され成果目標を達成している。</t>
    <phoneticPr fontId="5"/>
  </si>
  <si>
    <t>331/34</t>
    <phoneticPr fontId="5"/>
  </si>
  <si>
    <t>国土形成計画（全国計画、広域地方計画）
官民連携による地域活性化のための基盤整備推進支援調査費補助金交付要綱（平成23年3月）</t>
    <rPh sb="55" eb="57">
      <t>ヘイセイ</t>
    </rPh>
    <rPh sb="59" eb="60">
      <t>ネン</t>
    </rPh>
    <rPh sb="61" eb="62">
      <t>ガツ</t>
    </rPh>
    <phoneticPr fontId="5"/>
  </si>
  <si>
    <t>本事業は民間の事業活動等に合わせて一体的に整備する必要がある社会基盤整備を対象としており、民間の事業活動を起点としている点において国民や社会のニーズを反映する仕組みとなっている。</t>
    <rPh sb="0" eb="1">
      <t>ホン</t>
    </rPh>
    <rPh sb="1" eb="3">
      <t>ジギョウ</t>
    </rPh>
    <rPh sb="4" eb="6">
      <t>ミンカン</t>
    </rPh>
    <rPh sb="7" eb="9">
      <t>ジギョウ</t>
    </rPh>
    <rPh sb="9" eb="11">
      <t>カツドウ</t>
    </rPh>
    <rPh sb="11" eb="12">
      <t>トウ</t>
    </rPh>
    <rPh sb="13" eb="14">
      <t>ア</t>
    </rPh>
    <rPh sb="17" eb="20">
      <t>イッタイテキ</t>
    </rPh>
    <rPh sb="21" eb="23">
      <t>セイビ</t>
    </rPh>
    <rPh sb="25" eb="27">
      <t>ヒツヨウ</t>
    </rPh>
    <rPh sb="30" eb="32">
      <t>シャカイ</t>
    </rPh>
    <rPh sb="32" eb="34">
      <t>キバン</t>
    </rPh>
    <rPh sb="34" eb="36">
      <t>セイビ</t>
    </rPh>
    <rPh sb="37" eb="39">
      <t>タイショウ</t>
    </rPh>
    <rPh sb="45" eb="47">
      <t>ミンカン</t>
    </rPh>
    <rPh sb="48" eb="50">
      <t>ジギョウ</t>
    </rPh>
    <rPh sb="50" eb="52">
      <t>カツドウ</t>
    </rPh>
    <rPh sb="53" eb="55">
      <t>キテン</t>
    </rPh>
    <rPh sb="60" eb="61">
      <t>テン</t>
    </rPh>
    <rPh sb="65" eb="67">
      <t>コクミン</t>
    </rPh>
    <rPh sb="68" eb="70">
      <t>シャカイ</t>
    </rPh>
    <rPh sb="75" eb="77">
      <t>ハンエイ</t>
    </rPh>
    <rPh sb="79" eb="81">
      <t>シク</t>
    </rPh>
    <phoneticPr fontId="5"/>
  </si>
  <si>
    <t>国土形成を推進するうえで民間投資を誘発する社会基盤整備は地域活性化の観点から必要不可欠であるところ、民間の意思決定のタイミングに合わせた社会基盤整備の事業化が実現できるよう、その検討を機動的に支援するためには、補助金が必要かつ適切な事業である。また民間活力を活かした地域の活性化については、政府の「まち・ひと・しごと創成基本方針2019」にも位置付けられるなど、国として推進しており、その支援を行う本事業は、政策体系の中で優先度の高いものである。</t>
    <rPh sb="0" eb="2">
      <t>コクド</t>
    </rPh>
    <rPh sb="2" eb="4">
      <t>ケイセイ</t>
    </rPh>
    <rPh sb="5" eb="7">
      <t>スイシン</t>
    </rPh>
    <rPh sb="21" eb="23">
      <t>シャカイ</t>
    </rPh>
    <rPh sb="23" eb="25">
      <t>キバン</t>
    </rPh>
    <rPh sb="25" eb="27">
      <t>セイビ</t>
    </rPh>
    <rPh sb="28" eb="30">
      <t>チイキ</t>
    </rPh>
    <rPh sb="30" eb="33">
      <t>カッセイカ</t>
    </rPh>
    <rPh sb="34" eb="36">
      <t>カンテン</t>
    </rPh>
    <rPh sb="38" eb="40">
      <t>ヒツヨウ</t>
    </rPh>
    <rPh sb="40" eb="43">
      <t>フカケツ</t>
    </rPh>
    <rPh sb="68" eb="70">
      <t>シャカイ</t>
    </rPh>
    <rPh sb="79" eb="81">
      <t>ジツゲン</t>
    </rPh>
    <rPh sb="92" eb="95">
      <t>キドウテキ</t>
    </rPh>
    <rPh sb="105" eb="108">
      <t>ホジョキン</t>
    </rPh>
    <rPh sb="109" eb="111">
      <t>ヒツヨウ</t>
    </rPh>
    <rPh sb="113" eb="115">
      <t>テキセツ</t>
    </rPh>
    <rPh sb="116" eb="118">
      <t>ジギョウ</t>
    </rPh>
    <rPh sb="124" eb="126">
      <t>ミンカン</t>
    </rPh>
    <rPh sb="126" eb="128">
      <t>カツリョク</t>
    </rPh>
    <rPh sb="129" eb="130">
      <t>イ</t>
    </rPh>
    <rPh sb="133" eb="135">
      <t>チイキ</t>
    </rPh>
    <rPh sb="136" eb="139">
      <t>カッセイカ</t>
    </rPh>
    <rPh sb="145" eb="147">
      <t>セイフ</t>
    </rPh>
    <rPh sb="171" eb="174">
      <t>イチヅ</t>
    </rPh>
    <rPh sb="181" eb="182">
      <t>クニ</t>
    </rPh>
    <rPh sb="185" eb="187">
      <t>スイシン</t>
    </rPh>
    <rPh sb="194" eb="196">
      <t>シエン</t>
    </rPh>
    <rPh sb="197" eb="198">
      <t>オコナ</t>
    </rPh>
    <rPh sb="199" eb="200">
      <t>ホン</t>
    </rPh>
    <rPh sb="200" eb="202">
      <t>ジギョウ</t>
    </rPh>
    <rPh sb="204" eb="206">
      <t>セイサク</t>
    </rPh>
    <rPh sb="206" eb="208">
      <t>タイケイ</t>
    </rPh>
    <rPh sb="209" eb="210">
      <t>ナカ</t>
    </rPh>
    <rPh sb="211" eb="214">
      <t>ユウセンド</t>
    </rPh>
    <rPh sb="215" eb="216">
      <t>タカ</t>
    </rPh>
    <phoneticPr fontId="5"/>
  </si>
  <si>
    <t>本事業制度が有効に活用されるよう、既存のパンフレットやHPを改良し、自治体への説明会を複数回実施するほか、より広域的な人流・物流を活発にする活動を推進するために必要な基盤整備事業を支援する交付金事業と連携して周知を行っていく。なお、これらの取り組みは既に実施しており、本事業の令和2年度第1回配分において、すでに令和元年度（全3回配分）の実績と同数の15件（国費179百万円）の実施を決定したところであり、周知活動の効果が現れていると判断している。</t>
    <rPh sb="0" eb="1">
      <t>ホン</t>
    </rPh>
    <rPh sb="1" eb="3">
      <t>ジギョウ</t>
    </rPh>
    <rPh sb="3" eb="5">
      <t>セイド</t>
    </rPh>
    <rPh sb="6" eb="8">
      <t>ユウコウ</t>
    </rPh>
    <rPh sb="9" eb="11">
      <t>カツヨウ</t>
    </rPh>
    <rPh sb="120" eb="121">
      <t>ト</t>
    </rPh>
    <rPh sb="122" eb="123">
      <t>ク</t>
    </rPh>
    <rPh sb="125" eb="126">
      <t>スデ</t>
    </rPh>
    <rPh sb="127" eb="129">
      <t>ジッシ</t>
    </rPh>
    <phoneticPr fontId="5"/>
  </si>
  <si>
    <t>本事業は公共が整備する社会基盤を支援対象としているところ、その整備効果が整備主体となる地方自治体だけではなく周辺へ広域的に波及するものであることから、こうした整備効果が発現するよう国が広域的な視座から適切に支援を実施する必要がある。</t>
    <rPh sb="0" eb="1">
      <t>ホン</t>
    </rPh>
    <rPh sb="1" eb="3">
      <t>ジギョウ</t>
    </rPh>
    <rPh sb="4" eb="6">
      <t>コウキョウ</t>
    </rPh>
    <rPh sb="7" eb="9">
      <t>セイビ</t>
    </rPh>
    <rPh sb="11" eb="13">
      <t>シャカイ</t>
    </rPh>
    <rPh sb="13" eb="15">
      <t>キバン</t>
    </rPh>
    <rPh sb="16" eb="18">
      <t>シエン</t>
    </rPh>
    <rPh sb="18" eb="20">
      <t>タイショウ</t>
    </rPh>
    <rPh sb="31" eb="33">
      <t>セイビ</t>
    </rPh>
    <rPh sb="33" eb="35">
      <t>コウカ</t>
    </rPh>
    <rPh sb="36" eb="38">
      <t>セイビ</t>
    </rPh>
    <rPh sb="38" eb="40">
      <t>シュタイ</t>
    </rPh>
    <rPh sb="43" eb="45">
      <t>チホウ</t>
    </rPh>
    <rPh sb="45" eb="48">
      <t>ジチタイ</t>
    </rPh>
    <rPh sb="54" eb="56">
      <t>シュウヘン</t>
    </rPh>
    <rPh sb="57" eb="59">
      <t>コウイキ</t>
    </rPh>
    <rPh sb="59" eb="60">
      <t>テキ</t>
    </rPh>
    <rPh sb="61" eb="63">
      <t>ハキュウ</t>
    </rPh>
    <rPh sb="79" eb="81">
      <t>セイビ</t>
    </rPh>
    <rPh sb="81" eb="83">
      <t>コウカ</t>
    </rPh>
    <rPh sb="84" eb="86">
      <t>ハツゲン</t>
    </rPh>
    <rPh sb="90" eb="91">
      <t>クニ</t>
    </rPh>
    <rPh sb="92" eb="94">
      <t>コウイキ</t>
    </rPh>
    <rPh sb="94" eb="95">
      <t>テキ</t>
    </rPh>
    <rPh sb="96" eb="98">
      <t>シザ</t>
    </rPh>
    <rPh sb="100" eb="102">
      <t>テキセツ</t>
    </rPh>
    <rPh sb="103" eb="105">
      <t>シエン</t>
    </rPh>
    <rPh sb="106" eb="108">
      <t>ジッシ</t>
    </rPh>
    <rPh sb="110" eb="112">
      <t>ヒツヨウ</t>
    </rPh>
    <phoneticPr fontId="5"/>
  </si>
  <si>
    <t>本事業が有効に活用されるよう、引き続き、他の交付金事業等との連携を図るとともに、地方公共団体等に対する周知活動を継続すべき。</t>
    <rPh sb="0" eb="1">
      <t>ホン</t>
    </rPh>
    <rPh sb="1" eb="3">
      <t>ジギョウ</t>
    </rPh>
    <rPh sb="4" eb="6">
      <t>ユウコウ</t>
    </rPh>
    <rPh sb="7" eb="9">
      <t>カツヨウ</t>
    </rPh>
    <rPh sb="15" eb="16">
      <t>ヒ</t>
    </rPh>
    <rPh sb="17" eb="18">
      <t>ツヅ</t>
    </rPh>
    <rPh sb="20" eb="21">
      <t>タ</t>
    </rPh>
    <rPh sb="22" eb="25">
      <t>コウフキン</t>
    </rPh>
    <rPh sb="25" eb="27">
      <t>ジギョウ</t>
    </rPh>
    <rPh sb="27" eb="28">
      <t>トウ</t>
    </rPh>
    <rPh sb="30" eb="32">
      <t>レンケイ</t>
    </rPh>
    <rPh sb="33" eb="34">
      <t>ハカ</t>
    </rPh>
    <rPh sb="40" eb="42">
      <t>チホウ</t>
    </rPh>
    <rPh sb="42" eb="44">
      <t>コウキョウ</t>
    </rPh>
    <rPh sb="44" eb="46">
      <t>ダンタイ</t>
    </rPh>
    <rPh sb="46" eb="47">
      <t>トウ</t>
    </rPh>
    <rPh sb="48" eb="49">
      <t>タイ</t>
    </rPh>
    <rPh sb="51" eb="53">
      <t>シュウチ</t>
    </rPh>
    <rPh sb="53" eb="55">
      <t>カツドウ</t>
    </rPh>
    <rPh sb="56" eb="58">
      <t>ケイゾク</t>
    </rPh>
    <phoneticPr fontId="5"/>
  </si>
  <si>
    <t>引き続き、既存のパンフレットやHPを改良し、自治体への説明会を複数回実施するほか、他の交付金事業等と連携した事業の周知活動に努める。</t>
    <rPh sb="0" eb="1">
      <t>ヒ</t>
    </rPh>
    <rPh sb="2" eb="3">
      <t>ツヅ</t>
    </rPh>
    <rPh sb="41" eb="42">
      <t>タ</t>
    </rPh>
    <rPh sb="48" eb="49">
      <t>トウ</t>
    </rPh>
    <rPh sb="54" eb="56">
      <t>ジギョウ</t>
    </rPh>
    <rPh sb="59" eb="61">
      <t>カツドウ</t>
    </rPh>
    <rPh sb="62" eb="6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</si>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</sst>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63047</xdr:colOff>
      <xdr:row>741</xdr:row>
      <xdr:rowOff>208643</xdr:rowOff>
    </xdr:from>
    <xdr:ext cx="1885950" cy="828675"/>
    <xdr:sp macro="" textlink="">
      <xdr:nvSpPr>
        <xdr:cNvPr id="2" name="Shape 3">
          <a:extLst>
            <a:ext uri="{FF2B5EF4-FFF2-40B4-BE49-F238E27FC236}">
              <a16:creationId xmlns:a16="http://schemas.microsoft.com/office/drawing/2014/main" id="{00000000-0008-0000-0000-000002000000}"/>
            </a:ext>
          </a:extLst>
        </xdr:cNvPr>
        <xdr:cNvSpPr/>
      </xdr:nvSpPr>
      <xdr:spPr>
        <a:xfrm>
          <a:off x="4235904" y="42145857"/>
          <a:ext cx="1885950" cy="828675"/>
        </a:xfrm>
        <a:prstGeom prst="rect">
          <a:avLst/>
        </a:prstGeom>
        <a:no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000000"/>
              </a:solidFill>
              <a:latin typeface="Calibri"/>
              <a:ea typeface="Calibri"/>
              <a:cs typeface="Calibri"/>
              <a:sym typeface="Calibri"/>
            </a:rPr>
            <a:t>国土交通省</a:t>
          </a:r>
          <a:endParaRPr sz="1100">
            <a:solidFill>
              <a:srgbClr val="000000"/>
            </a:solidFill>
          </a:endParaRPr>
        </a:p>
        <a:p>
          <a:pPr marL="0" lvl="0" indent="0" algn="ctr" rtl="0">
            <a:spcBef>
              <a:spcPts val="0"/>
            </a:spcBef>
            <a:spcAft>
              <a:spcPts val="0"/>
            </a:spcAft>
            <a:buNone/>
          </a:pPr>
          <a:r>
            <a:rPr lang="en-US" sz="1100">
              <a:solidFill>
                <a:srgbClr val="000000"/>
              </a:solidFill>
              <a:latin typeface="Calibri"/>
              <a:ea typeface="Calibri"/>
              <a:cs typeface="Calibri"/>
              <a:sym typeface="Calibri"/>
            </a:rPr>
            <a:t>国土政策局</a:t>
          </a:r>
          <a:endParaRPr sz="1100">
            <a:solidFill>
              <a:srgbClr val="000000"/>
            </a:solidFill>
          </a:endParaRPr>
        </a:p>
        <a:p>
          <a:pPr marL="0" lvl="0" indent="0" algn="ctr" rtl="0">
            <a:spcBef>
              <a:spcPts val="0"/>
            </a:spcBef>
            <a:spcAft>
              <a:spcPts val="0"/>
            </a:spcAft>
            <a:buNone/>
          </a:pPr>
          <a:r>
            <a:rPr lang="en-US" sz="1100">
              <a:latin typeface="Calibri"/>
              <a:ea typeface="Calibri"/>
              <a:cs typeface="Calibri"/>
              <a:sym typeface="Calibri"/>
            </a:rPr>
            <a:t>１７７</a:t>
          </a:r>
          <a:r>
            <a:rPr lang="en-US" sz="1100">
              <a:solidFill>
                <a:srgbClr val="000000"/>
              </a:solidFill>
              <a:latin typeface="Calibri"/>
              <a:ea typeface="Calibri"/>
              <a:cs typeface="Calibri"/>
              <a:sym typeface="Calibri"/>
            </a:rPr>
            <a:t>百万円</a:t>
          </a:r>
          <a:endParaRPr sz="1100">
            <a:solidFill>
              <a:srgbClr val="000000"/>
            </a:solidFill>
          </a:endParaRPr>
        </a:p>
      </xdr:txBody>
    </xdr:sp>
    <xdr:clientData fLocksWithSheet="0"/>
  </xdr:oneCellAnchor>
  <xdr:oneCellAnchor>
    <xdr:from>
      <xdr:col>23</xdr:col>
      <xdr:colOff>63047</xdr:colOff>
      <xdr:row>747</xdr:row>
      <xdr:rowOff>27667</xdr:rowOff>
    </xdr:from>
    <xdr:ext cx="1885950" cy="733425"/>
    <xdr:sp macro="" textlink="">
      <xdr:nvSpPr>
        <xdr:cNvPr id="3" name="Shape 4">
          <a:extLst>
            <a:ext uri="{FF2B5EF4-FFF2-40B4-BE49-F238E27FC236}">
              <a16:creationId xmlns:a16="http://schemas.microsoft.com/office/drawing/2014/main" id="{00000000-0008-0000-0000-000003000000}"/>
            </a:ext>
          </a:extLst>
        </xdr:cNvPr>
        <xdr:cNvSpPr/>
      </xdr:nvSpPr>
      <xdr:spPr>
        <a:xfrm>
          <a:off x="4235904" y="44087596"/>
          <a:ext cx="1885950" cy="733425"/>
        </a:xfrm>
        <a:prstGeom prst="rect">
          <a:avLst/>
        </a:prstGeom>
        <a:no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000000"/>
              </a:solidFill>
              <a:latin typeface="Calibri"/>
              <a:ea typeface="Calibri"/>
              <a:cs typeface="Calibri"/>
              <a:sym typeface="Calibri"/>
            </a:rPr>
            <a:t>Ａ　地方公共団体</a:t>
          </a:r>
        </a:p>
        <a:p>
          <a:pPr marL="0" lvl="0" indent="0" algn="ctr" rtl="0">
            <a:spcBef>
              <a:spcPts val="0"/>
            </a:spcBef>
            <a:spcAft>
              <a:spcPts val="0"/>
            </a:spcAft>
            <a:buNone/>
          </a:pPr>
          <a:r>
            <a:rPr lang="en-US" sz="1100">
              <a:solidFill>
                <a:srgbClr val="000000"/>
              </a:solidFill>
              <a:latin typeface="Calibri"/>
              <a:ea typeface="Calibri"/>
              <a:cs typeface="Calibri"/>
              <a:sym typeface="Calibri"/>
            </a:rPr>
            <a:t>（</a:t>
          </a:r>
          <a:r>
            <a:rPr lang="en-US" sz="1100">
              <a:latin typeface="Calibri"/>
              <a:ea typeface="Calibri"/>
              <a:cs typeface="Calibri"/>
              <a:sym typeface="Calibri"/>
            </a:rPr>
            <a:t>１５</a:t>
          </a:r>
          <a:r>
            <a:rPr lang="en-US" sz="1100">
              <a:solidFill>
                <a:srgbClr val="000000"/>
              </a:solidFill>
              <a:latin typeface="Calibri"/>
              <a:ea typeface="Calibri"/>
              <a:cs typeface="Calibri"/>
              <a:sym typeface="Calibri"/>
            </a:rPr>
            <a:t>団体）</a:t>
          </a:r>
          <a:endParaRPr sz="1100">
            <a:solidFill>
              <a:srgbClr val="000000"/>
            </a:solidFill>
          </a:endParaRPr>
        </a:p>
        <a:p>
          <a:pPr marL="0" lvl="0" indent="0" algn="ctr" rtl="0">
            <a:spcBef>
              <a:spcPts val="0"/>
            </a:spcBef>
            <a:spcAft>
              <a:spcPts val="0"/>
            </a:spcAft>
            <a:buNone/>
          </a:pPr>
          <a:r>
            <a:rPr lang="en-US" sz="1100">
              <a:latin typeface="Calibri"/>
              <a:ea typeface="Calibri"/>
              <a:cs typeface="Calibri"/>
              <a:sym typeface="Calibri"/>
            </a:rPr>
            <a:t>１７７</a:t>
          </a:r>
          <a:r>
            <a:rPr lang="en-US" sz="1100">
              <a:solidFill>
                <a:srgbClr val="000000"/>
              </a:solidFill>
              <a:latin typeface="Calibri"/>
              <a:ea typeface="Calibri"/>
              <a:cs typeface="Calibri"/>
              <a:sym typeface="Calibri"/>
            </a:rPr>
            <a:t>百万円</a:t>
          </a:r>
          <a:endParaRPr sz="1100">
            <a:solidFill>
              <a:srgbClr val="000000"/>
            </a:solidFill>
          </a:endParaRPr>
        </a:p>
      </xdr:txBody>
    </xdr:sp>
    <xdr:clientData fLocksWithSheet="0"/>
  </xdr:oneCellAnchor>
  <xdr:oneCellAnchor>
    <xdr:from>
      <xdr:col>21</xdr:col>
      <xdr:colOff>126093</xdr:colOff>
      <xdr:row>746</xdr:row>
      <xdr:rowOff>132443</xdr:rowOff>
    </xdr:from>
    <xdr:ext cx="952500" cy="247650"/>
    <xdr:sp macro="" textlink="">
      <xdr:nvSpPr>
        <xdr:cNvPr id="4" name="Shape 5">
          <a:extLst>
            <a:ext uri="{FF2B5EF4-FFF2-40B4-BE49-F238E27FC236}">
              <a16:creationId xmlns:a16="http://schemas.microsoft.com/office/drawing/2014/main" id="{00000000-0008-0000-0000-000004000000}"/>
            </a:ext>
          </a:extLst>
        </xdr:cNvPr>
        <xdr:cNvSpPr txBox="1"/>
      </xdr:nvSpPr>
      <xdr:spPr>
        <a:xfrm>
          <a:off x="3936093" y="43838586"/>
          <a:ext cx="952500" cy="247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【補助】</a:t>
          </a:r>
          <a:endParaRPr sz="1100"/>
        </a:p>
      </xdr:txBody>
    </xdr:sp>
    <xdr:clientData fLocksWithSheet="0"/>
  </xdr:oneCellAnchor>
  <xdr:oneCellAnchor>
    <xdr:from>
      <xdr:col>23</xdr:col>
      <xdr:colOff>31297</xdr:colOff>
      <xdr:row>749</xdr:row>
      <xdr:rowOff>151493</xdr:rowOff>
    </xdr:from>
    <xdr:ext cx="1876425" cy="676275"/>
    <xdr:sp macro="" textlink="">
      <xdr:nvSpPr>
        <xdr:cNvPr id="5" name="Shape 6">
          <a:extLst>
            <a:ext uri="{FF2B5EF4-FFF2-40B4-BE49-F238E27FC236}">
              <a16:creationId xmlns:a16="http://schemas.microsoft.com/office/drawing/2014/main" id="{00000000-0008-0000-0000-000005000000}"/>
            </a:ext>
          </a:extLst>
        </xdr:cNvPr>
        <xdr:cNvSpPr/>
      </xdr:nvSpPr>
      <xdr:spPr>
        <a:xfrm>
          <a:off x="4204154" y="44918993"/>
          <a:ext cx="1876425" cy="676275"/>
        </a:xfrm>
        <a:prstGeom prst="bracketPair">
          <a:avLst/>
        </a:prstGeom>
        <a:noFill/>
        <a:ln w="9525" cap="flat" cmpd="sng">
          <a:solidFill>
            <a:schemeClr val="dk1"/>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100"/>
        </a:p>
      </xdr:txBody>
    </xdr:sp>
    <xdr:clientData fLocksWithSheet="0"/>
  </xdr:oneCellAnchor>
  <xdr:oneCellAnchor>
    <xdr:from>
      <xdr:col>23</xdr:col>
      <xdr:colOff>80282</xdr:colOff>
      <xdr:row>749</xdr:row>
      <xdr:rowOff>180068</xdr:rowOff>
    </xdr:from>
    <xdr:ext cx="1714500" cy="752475"/>
    <xdr:sp macro="" textlink="">
      <xdr:nvSpPr>
        <xdr:cNvPr id="6" name="Shape 7">
          <a:extLst>
            <a:ext uri="{FF2B5EF4-FFF2-40B4-BE49-F238E27FC236}">
              <a16:creationId xmlns:a16="http://schemas.microsoft.com/office/drawing/2014/main" id="{00000000-0008-0000-0000-000006000000}"/>
            </a:ext>
          </a:extLst>
        </xdr:cNvPr>
        <xdr:cNvSpPr txBox="1"/>
      </xdr:nvSpPr>
      <xdr:spPr>
        <a:xfrm>
          <a:off x="4253139" y="44947568"/>
          <a:ext cx="1714500" cy="7524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t>官民連携による地域活性化のための基盤整備推進支援事業の実施</a:t>
          </a:r>
          <a:endParaRPr sz="1400"/>
        </a:p>
      </xdr:txBody>
    </xdr:sp>
    <xdr:clientData fLocksWithSheet="0"/>
  </xdr:oneCellAnchor>
  <xdr:oneCellAnchor>
    <xdr:from>
      <xdr:col>28</xdr:col>
      <xdr:colOff>18143</xdr:colOff>
      <xdr:row>745</xdr:row>
      <xdr:rowOff>94343</xdr:rowOff>
    </xdr:from>
    <xdr:ext cx="38100" cy="619125"/>
    <xdr:grpSp>
      <xdr:nvGrpSpPr>
        <xdr:cNvPr id="7" name="Shape 2">
          <a:extLst>
            <a:ext uri="{FF2B5EF4-FFF2-40B4-BE49-F238E27FC236}">
              <a16:creationId xmlns:a16="http://schemas.microsoft.com/office/drawing/2014/main" id="{00000000-0008-0000-0000-000007000000}"/>
            </a:ext>
          </a:extLst>
        </xdr:cNvPr>
        <xdr:cNvGrpSpPr/>
      </xdr:nvGrpSpPr>
      <xdr:grpSpPr>
        <a:xfrm>
          <a:off x="5685518" y="44326062"/>
          <a:ext cx="38100" cy="619125"/>
          <a:chOff x="5346000" y="3470438"/>
          <a:chExt cx="0" cy="619125"/>
        </a:xfrm>
      </xdr:grpSpPr>
      <xdr:cxnSp macro="">
        <xdr:nvCxnSpPr>
          <xdr:cNvPr id="8" name="Shape 8">
            <a:extLst>
              <a:ext uri="{FF2B5EF4-FFF2-40B4-BE49-F238E27FC236}">
                <a16:creationId xmlns:a16="http://schemas.microsoft.com/office/drawing/2014/main" id="{00000000-0008-0000-0000-000008000000}"/>
              </a:ext>
            </a:extLst>
          </xdr:cNvPr>
          <xdr:cNvCxnSpPr/>
        </xdr:nvCxnSpPr>
        <xdr:spPr>
          <a:xfrm>
            <a:off x="5346000" y="3470438"/>
            <a:ext cx="0" cy="619125"/>
          </a:xfrm>
          <a:prstGeom prst="straightConnector1">
            <a:avLst/>
          </a:prstGeom>
          <a:noFill/>
          <a:ln w="9525" cap="flat" cmpd="sng">
            <a:solidFill>
              <a:schemeClr val="dk1"/>
            </a:solidFill>
            <a:prstDash val="solid"/>
            <a:round/>
            <a:headEnd type="none" w="sm" len="sm"/>
            <a:tailEnd type="triangle" w="med" len="med"/>
          </a:ln>
        </xdr:spPr>
      </xdr:cxnSp>
    </xdr:grpSp>
    <xdr:clientData fLocksWithSheet="0"/>
  </xdr:oneCellAnchor>
  <xdr:oneCellAnchor>
    <xdr:from>
      <xdr:col>20</xdr:col>
      <xdr:colOff>0</xdr:colOff>
      <xdr:row>753</xdr:row>
      <xdr:rowOff>84818</xdr:rowOff>
    </xdr:from>
    <xdr:ext cx="1600200" cy="285750"/>
    <xdr:sp macro="" textlink="">
      <xdr:nvSpPr>
        <xdr:cNvPr id="9" name="Shape 9">
          <a:extLst>
            <a:ext uri="{FF2B5EF4-FFF2-40B4-BE49-F238E27FC236}">
              <a16:creationId xmlns:a16="http://schemas.microsoft.com/office/drawing/2014/main" id="{00000000-0008-0000-0000-000009000000}"/>
            </a:ext>
          </a:extLst>
        </xdr:cNvPr>
        <xdr:cNvSpPr txBox="1"/>
      </xdr:nvSpPr>
      <xdr:spPr>
        <a:xfrm>
          <a:off x="3628571" y="46267461"/>
          <a:ext cx="1600200" cy="2857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＜会津若松市の例＞</a:t>
          </a:r>
          <a:endParaRPr sz="1400"/>
        </a:p>
      </xdr:txBody>
    </xdr:sp>
    <xdr:clientData fLocksWithSheet="0"/>
  </xdr:oneCellAnchor>
  <xdr:oneCellAnchor>
    <xdr:from>
      <xdr:col>23</xdr:col>
      <xdr:colOff>31297</xdr:colOff>
      <xdr:row>754</xdr:row>
      <xdr:rowOff>46717</xdr:rowOff>
    </xdr:from>
    <xdr:ext cx="1876425" cy="723900"/>
    <xdr:sp macro="" textlink="">
      <xdr:nvSpPr>
        <xdr:cNvPr id="10" name="Shape 10">
          <a:extLst>
            <a:ext uri="{FF2B5EF4-FFF2-40B4-BE49-F238E27FC236}">
              <a16:creationId xmlns:a16="http://schemas.microsoft.com/office/drawing/2014/main" id="{00000000-0008-0000-0000-00000A000000}"/>
            </a:ext>
          </a:extLst>
        </xdr:cNvPr>
        <xdr:cNvSpPr/>
      </xdr:nvSpPr>
      <xdr:spPr>
        <a:xfrm>
          <a:off x="4204154" y="46583146"/>
          <a:ext cx="1876425" cy="723900"/>
        </a:xfrm>
        <a:prstGeom prst="rect">
          <a:avLst/>
        </a:prstGeom>
        <a:noFill/>
        <a:ln w="12700" cap="flat" cmpd="sng">
          <a:solidFill>
            <a:srgbClr val="000000"/>
          </a:solidFill>
          <a:prstDash val="dash"/>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000000"/>
              </a:solidFill>
              <a:latin typeface="Calibri"/>
              <a:ea typeface="Calibri"/>
              <a:cs typeface="Calibri"/>
              <a:sym typeface="Calibri"/>
            </a:rPr>
            <a:t>調査委託費</a:t>
          </a:r>
          <a:endParaRPr sz="1100">
            <a:solidFill>
              <a:srgbClr val="000000"/>
            </a:solidFill>
            <a:latin typeface="Calibri"/>
            <a:ea typeface="Calibri"/>
            <a:cs typeface="Calibri"/>
            <a:sym typeface="Calibri"/>
          </a:endParaRPr>
        </a:p>
        <a:p>
          <a:pPr marL="0" lvl="0" indent="0" algn="ctr" rtl="0">
            <a:spcBef>
              <a:spcPts val="0"/>
            </a:spcBef>
            <a:spcAft>
              <a:spcPts val="0"/>
            </a:spcAft>
            <a:buNone/>
          </a:pPr>
          <a:r>
            <a:rPr lang="en-US" sz="1100">
              <a:solidFill>
                <a:srgbClr val="000000"/>
              </a:solidFill>
              <a:latin typeface="Calibri"/>
              <a:ea typeface="Calibri"/>
              <a:cs typeface="Calibri"/>
              <a:sym typeface="Calibri"/>
            </a:rPr>
            <a:t>２５百万円</a:t>
          </a:r>
          <a:endParaRPr sz="1100">
            <a:solidFill>
              <a:srgbClr val="000000"/>
            </a:solidFill>
            <a:latin typeface="Calibri"/>
            <a:ea typeface="Calibri"/>
            <a:cs typeface="Calibri"/>
            <a:sym typeface="Calibri"/>
          </a:endParaRPr>
        </a:p>
        <a:p>
          <a:pPr marL="0" lvl="0" indent="0" algn="ctr" rtl="0">
            <a:spcBef>
              <a:spcPts val="0"/>
            </a:spcBef>
            <a:spcAft>
              <a:spcPts val="0"/>
            </a:spcAft>
            <a:buNone/>
          </a:pPr>
          <a:r>
            <a:rPr lang="en-US" sz="1100">
              <a:solidFill>
                <a:srgbClr val="000000"/>
              </a:solidFill>
              <a:latin typeface="Calibri"/>
              <a:ea typeface="Calibri"/>
              <a:cs typeface="Calibri"/>
              <a:sym typeface="Calibri"/>
            </a:rPr>
            <a:t>＜実績報告ベース＞</a:t>
          </a:r>
          <a:endParaRPr sz="1100">
            <a:solidFill>
              <a:srgbClr val="000000"/>
            </a:solidFill>
            <a:latin typeface="Calibri"/>
            <a:ea typeface="Calibri"/>
            <a:cs typeface="Calibri"/>
            <a:sym typeface="Calibri"/>
          </a:endParaRPr>
        </a:p>
      </xdr:txBody>
    </xdr:sp>
    <xdr:clientData fLocksWithSheet="0"/>
  </xdr:oneCellAnchor>
  <xdr:oneCellAnchor>
    <xdr:from>
      <xdr:col>28</xdr:col>
      <xdr:colOff>6803</xdr:colOff>
      <xdr:row>751</xdr:row>
      <xdr:rowOff>254454</xdr:rowOff>
    </xdr:from>
    <xdr:ext cx="0" cy="857250"/>
    <xdr:grpSp>
      <xdr:nvGrpSpPr>
        <xdr:cNvPr id="11" name="Shape 2">
          <a:extLst>
            <a:ext uri="{FF2B5EF4-FFF2-40B4-BE49-F238E27FC236}">
              <a16:creationId xmlns:a16="http://schemas.microsoft.com/office/drawing/2014/main" id="{00000000-0008-0000-0000-00000B000000}"/>
            </a:ext>
          </a:extLst>
        </xdr:cNvPr>
        <xdr:cNvGrpSpPr/>
      </xdr:nvGrpSpPr>
      <xdr:grpSpPr>
        <a:xfrm>
          <a:off x="5674178" y="46629298"/>
          <a:ext cx="0" cy="857250"/>
          <a:chOff x="5346000" y="3560055"/>
          <a:chExt cx="0" cy="857400"/>
        </a:xfrm>
      </xdr:grpSpPr>
      <xdr:cxnSp macro="">
        <xdr:nvCxnSpPr>
          <xdr:cNvPr id="12" name="Shape 11">
            <a:extLst>
              <a:ext uri="{FF2B5EF4-FFF2-40B4-BE49-F238E27FC236}">
                <a16:creationId xmlns:a16="http://schemas.microsoft.com/office/drawing/2014/main" id="{00000000-0008-0000-0000-00000C000000}"/>
              </a:ext>
            </a:extLst>
          </xdr:cNvPr>
          <xdr:cNvCxnSpPr>
            <a:stCxn id="6" idx="2"/>
          </xdr:cNvCxnSpPr>
        </xdr:nvCxnSpPr>
        <xdr:spPr>
          <a:xfrm>
            <a:off x="5346000" y="3560055"/>
            <a:ext cx="0" cy="857400"/>
          </a:xfrm>
          <a:prstGeom prst="straightConnector1">
            <a:avLst/>
          </a:prstGeom>
          <a:noFill/>
          <a:ln w="12700" cap="flat" cmpd="sng">
            <a:solidFill>
              <a:schemeClr val="dk1"/>
            </a:solidFill>
            <a:prstDash val="dash"/>
            <a:round/>
            <a:headEnd type="none" w="sm" len="sm"/>
            <a:tailEnd type="none" w="sm" len="sm"/>
          </a:ln>
        </xdr:spPr>
      </xdr:cxnSp>
    </xdr:grpSp>
    <xdr:clientData fLocksWithSheet="0"/>
  </xdr:oneCellAnchor>
  <xdr:oneCellAnchor>
    <xdr:from>
      <xdr:col>23</xdr:col>
      <xdr:colOff>63047</xdr:colOff>
      <xdr:row>744</xdr:row>
      <xdr:rowOff>27668</xdr:rowOff>
    </xdr:from>
    <xdr:ext cx="1876425" cy="371475"/>
    <xdr:sp macro="" textlink="">
      <xdr:nvSpPr>
        <xdr:cNvPr id="13" name="Shape 12">
          <a:extLst>
            <a:ext uri="{FF2B5EF4-FFF2-40B4-BE49-F238E27FC236}">
              <a16:creationId xmlns:a16="http://schemas.microsoft.com/office/drawing/2014/main" id="{00000000-0008-0000-0000-00000D000000}"/>
            </a:ext>
          </a:extLst>
        </xdr:cNvPr>
        <xdr:cNvSpPr/>
      </xdr:nvSpPr>
      <xdr:spPr>
        <a:xfrm>
          <a:off x="4235904" y="43026239"/>
          <a:ext cx="1876425" cy="371475"/>
        </a:xfrm>
        <a:prstGeom prst="bracketPair">
          <a:avLst/>
        </a:prstGeom>
        <a:noFill/>
        <a:ln w="9525" cap="flat" cmpd="sng">
          <a:solidFill>
            <a:schemeClr val="dk1"/>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100"/>
        </a:p>
      </xdr:txBody>
    </xdr:sp>
    <xdr:clientData fLocksWithSheet="0"/>
  </xdr:oneCellAnchor>
  <xdr:oneCellAnchor>
    <xdr:from>
      <xdr:col>23</xdr:col>
      <xdr:colOff>108857</xdr:colOff>
      <xdr:row>744</xdr:row>
      <xdr:rowOff>75293</xdr:rowOff>
    </xdr:from>
    <xdr:ext cx="1685925" cy="295275"/>
    <xdr:sp macro="" textlink="">
      <xdr:nvSpPr>
        <xdr:cNvPr id="14" name="Shape 13">
          <a:extLst>
            <a:ext uri="{FF2B5EF4-FFF2-40B4-BE49-F238E27FC236}">
              <a16:creationId xmlns:a16="http://schemas.microsoft.com/office/drawing/2014/main" id="{00000000-0008-0000-0000-00000E000000}"/>
            </a:ext>
          </a:extLst>
        </xdr:cNvPr>
        <xdr:cNvSpPr txBox="1"/>
      </xdr:nvSpPr>
      <xdr:spPr>
        <a:xfrm>
          <a:off x="4281714" y="43073864"/>
          <a:ext cx="1685925" cy="2952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t>予算の配分</a:t>
          </a:r>
          <a:endParaRPr sz="1400"/>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 zoomScale="80" zoomScaleNormal="75" zoomScaleSheetLayoutView="8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423</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486</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442</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485</v>
      </c>
      <c r="AR5" s="710"/>
      <c r="AS5" s="710"/>
      <c r="AT5" s="710"/>
      <c r="AU5" s="710"/>
      <c r="AV5" s="710"/>
      <c r="AW5" s="710"/>
      <c r="AX5" s="711"/>
    </row>
    <row r="6" spans="1:50" ht="39" customHeight="1" x14ac:dyDescent="0.15">
      <c r="A6" s="714" t="s">
        <v>4</v>
      </c>
      <c r="B6" s="715"/>
      <c r="C6" s="715"/>
      <c r="D6" s="715"/>
      <c r="E6" s="715"/>
      <c r="F6" s="715"/>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487</v>
      </c>
      <c r="H7" s="822"/>
      <c r="I7" s="822"/>
      <c r="J7" s="822"/>
      <c r="K7" s="822"/>
      <c r="L7" s="822"/>
      <c r="M7" s="822"/>
      <c r="N7" s="822"/>
      <c r="O7" s="822"/>
      <c r="P7" s="822"/>
      <c r="Q7" s="822"/>
      <c r="R7" s="822"/>
      <c r="S7" s="822"/>
      <c r="T7" s="822"/>
      <c r="U7" s="822"/>
      <c r="V7" s="822"/>
      <c r="W7" s="822"/>
      <c r="X7" s="823"/>
      <c r="Y7" s="385" t="s">
        <v>313</v>
      </c>
      <c r="Z7" s="286"/>
      <c r="AA7" s="286"/>
      <c r="AB7" s="286"/>
      <c r="AC7" s="286"/>
      <c r="AD7" s="386"/>
      <c r="AE7" s="373" t="s">
        <v>550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8" t="s">
        <v>211</v>
      </c>
      <c r="B8" s="819"/>
      <c r="C8" s="819"/>
      <c r="D8" s="819"/>
      <c r="E8" s="819"/>
      <c r="F8" s="820"/>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公共事業</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545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325</v>
      </c>
      <c r="Q13" s="103"/>
      <c r="R13" s="103"/>
      <c r="S13" s="103"/>
      <c r="T13" s="103"/>
      <c r="U13" s="103"/>
      <c r="V13" s="104"/>
      <c r="W13" s="102">
        <v>325</v>
      </c>
      <c r="X13" s="103"/>
      <c r="Y13" s="103"/>
      <c r="Z13" s="103"/>
      <c r="AA13" s="103"/>
      <c r="AB13" s="103"/>
      <c r="AC13" s="104"/>
      <c r="AD13" s="102">
        <v>331</v>
      </c>
      <c r="AE13" s="103"/>
      <c r="AF13" s="103"/>
      <c r="AG13" s="103"/>
      <c r="AH13" s="103"/>
      <c r="AI13" s="103"/>
      <c r="AJ13" s="104"/>
      <c r="AK13" s="102">
        <v>331</v>
      </c>
      <c r="AL13" s="103"/>
      <c r="AM13" s="103"/>
      <c r="AN13" s="103"/>
      <c r="AO13" s="103"/>
      <c r="AP13" s="103"/>
      <c r="AQ13" s="104"/>
      <c r="AR13" s="99">
        <v>331</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546</v>
      </c>
      <c r="Q14" s="103"/>
      <c r="R14" s="103"/>
      <c r="S14" s="103"/>
      <c r="T14" s="103"/>
      <c r="U14" s="103"/>
      <c r="V14" s="104"/>
      <c r="W14" s="102" t="s">
        <v>546</v>
      </c>
      <c r="X14" s="103"/>
      <c r="Y14" s="103"/>
      <c r="Z14" s="103"/>
      <c r="AA14" s="103"/>
      <c r="AB14" s="103"/>
      <c r="AC14" s="104"/>
      <c r="AD14" s="102" t="s">
        <v>546</v>
      </c>
      <c r="AE14" s="103"/>
      <c r="AF14" s="103"/>
      <c r="AG14" s="103"/>
      <c r="AH14" s="103"/>
      <c r="AI14" s="103"/>
      <c r="AJ14" s="104"/>
      <c r="AK14" s="102" t="s">
        <v>546</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546</v>
      </c>
      <c r="Q15" s="103"/>
      <c r="R15" s="103"/>
      <c r="S15" s="103"/>
      <c r="T15" s="103"/>
      <c r="U15" s="103"/>
      <c r="V15" s="104"/>
      <c r="W15" s="102">
        <v>28</v>
      </c>
      <c r="X15" s="103"/>
      <c r="Y15" s="103"/>
      <c r="Z15" s="103"/>
      <c r="AA15" s="103"/>
      <c r="AB15" s="103"/>
      <c r="AC15" s="104"/>
      <c r="AD15" s="102" t="s">
        <v>546</v>
      </c>
      <c r="AE15" s="103"/>
      <c r="AF15" s="103"/>
      <c r="AG15" s="103"/>
      <c r="AH15" s="103"/>
      <c r="AI15" s="103"/>
      <c r="AJ15" s="104"/>
      <c r="AK15" s="102" t="s">
        <v>546</v>
      </c>
      <c r="AL15" s="103"/>
      <c r="AM15" s="103"/>
      <c r="AN15" s="103"/>
      <c r="AO15" s="103"/>
      <c r="AP15" s="103"/>
      <c r="AQ15" s="104"/>
      <c r="AR15" s="102" t="s">
        <v>557</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-28</v>
      </c>
      <c r="Q16" s="103"/>
      <c r="R16" s="103"/>
      <c r="S16" s="103"/>
      <c r="T16" s="103"/>
      <c r="U16" s="103"/>
      <c r="V16" s="104"/>
      <c r="W16" s="102" t="s">
        <v>546</v>
      </c>
      <c r="X16" s="103"/>
      <c r="Y16" s="103"/>
      <c r="Z16" s="103"/>
      <c r="AA16" s="103"/>
      <c r="AB16" s="103"/>
      <c r="AC16" s="104"/>
      <c r="AD16" s="102" t="s">
        <v>546</v>
      </c>
      <c r="AE16" s="103"/>
      <c r="AF16" s="103"/>
      <c r="AG16" s="103"/>
      <c r="AH16" s="103"/>
      <c r="AI16" s="103"/>
      <c r="AJ16" s="104"/>
      <c r="AK16" s="102" t="s">
        <v>546</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546</v>
      </c>
      <c r="Q17" s="103"/>
      <c r="R17" s="103"/>
      <c r="S17" s="103"/>
      <c r="T17" s="103"/>
      <c r="U17" s="103"/>
      <c r="V17" s="104"/>
      <c r="W17" s="102" t="s">
        <v>546</v>
      </c>
      <c r="X17" s="103"/>
      <c r="Y17" s="103"/>
      <c r="Z17" s="103"/>
      <c r="AA17" s="103"/>
      <c r="AB17" s="103"/>
      <c r="AC17" s="104"/>
      <c r="AD17" s="102" t="s">
        <v>546</v>
      </c>
      <c r="AE17" s="103"/>
      <c r="AF17" s="103"/>
      <c r="AG17" s="103"/>
      <c r="AH17" s="103"/>
      <c r="AI17" s="103"/>
      <c r="AJ17" s="104"/>
      <c r="AK17" s="102" t="s">
        <v>546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297</v>
      </c>
      <c r="Q18" s="109"/>
      <c r="R18" s="109"/>
      <c r="S18" s="109"/>
      <c r="T18" s="109"/>
      <c r="U18" s="109"/>
      <c r="V18" s="110"/>
      <c r="W18" s="108">
        <f>SUM(W13:AC17)</f>
        <v>353</v>
      </c>
      <c r="X18" s="109"/>
      <c r="Y18" s="109"/>
      <c r="Z18" s="109"/>
      <c r="AA18" s="109"/>
      <c r="AB18" s="109"/>
      <c r="AC18" s="110"/>
      <c r="AD18" s="108">
        <f>SUM(AD13:AJ17)</f>
        <v>331</v>
      </c>
      <c r="AE18" s="109"/>
      <c r="AF18" s="109"/>
      <c r="AG18" s="109"/>
      <c r="AH18" s="109"/>
      <c r="AI18" s="109"/>
      <c r="AJ18" s="110"/>
      <c r="AK18" s="108">
        <f>SUM(AK13:AQ17)</f>
        <v>331</v>
      </c>
      <c r="AL18" s="109"/>
      <c r="AM18" s="109"/>
      <c r="AN18" s="109"/>
      <c r="AO18" s="109"/>
      <c r="AP18" s="109"/>
      <c r="AQ18" s="110"/>
      <c r="AR18" s="108">
        <f>SUM(AR13:AX17)</f>
        <v>331</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192</v>
      </c>
      <c r="Q19" s="103"/>
      <c r="R19" s="103"/>
      <c r="S19" s="103"/>
      <c r="T19" s="103"/>
      <c r="U19" s="103"/>
      <c r="V19" s="104"/>
      <c r="W19" s="102">
        <v>224</v>
      </c>
      <c r="X19" s="103"/>
      <c r="Y19" s="103"/>
      <c r="Z19" s="103"/>
      <c r="AA19" s="103"/>
      <c r="AB19" s="103"/>
      <c r="AC19" s="104"/>
      <c r="AD19" s="102">
        <v>177</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0.64646464646464652</v>
      </c>
      <c r="Q20" s="526"/>
      <c r="R20" s="526"/>
      <c r="S20" s="526"/>
      <c r="T20" s="526"/>
      <c r="U20" s="526"/>
      <c r="V20" s="526"/>
      <c r="W20" s="526">
        <f t="shared" ref="W20" si="0">IF(W18=0, "-", SUM(W19)/W18)</f>
        <v>0.63456090651558072</v>
      </c>
      <c r="X20" s="526"/>
      <c r="Y20" s="526"/>
      <c r="Z20" s="526"/>
      <c r="AA20" s="526"/>
      <c r="AB20" s="526"/>
      <c r="AC20" s="526"/>
      <c r="AD20" s="526">
        <f t="shared" ref="AD20" si="1">IF(AD18=0, "-", SUM(AD19)/AD18)</f>
        <v>0.53474320241691842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9" t="s">
        <v>278</v>
      </c>
      <c r="H21" s="920"/>
      <c r="I21" s="920"/>
      <c r="J21" s="920"/>
      <c r="K21" s="920"/>
      <c r="L21" s="920"/>
      <c r="M21" s="920"/>
      <c r="N21" s="920"/>
      <c r="O21" s="920"/>
      <c r="P21" s="526">
        <f>IF(P19=0, "-", SUM(P19)/SUM(P13,P14))</f>
        <v>0.59076923076923082</v>
      </c>
      <c r="Q21" s="526"/>
      <c r="R21" s="526"/>
      <c r="S21" s="526"/>
      <c r="T21" s="526"/>
      <c r="U21" s="526"/>
      <c r="V21" s="526"/>
      <c r="W21" s="526">
        <f t="shared" ref="W21" si="2">IF(W19=0, "-", SUM(W19)/SUM(W13,W14))</f>
        <v>0.6892307692307692</v>
      </c>
      <c r="X21" s="526"/>
      <c r="Y21" s="526"/>
      <c r="Z21" s="526"/>
      <c r="AA21" s="526"/>
      <c r="AB21" s="526"/>
      <c r="AC21" s="526"/>
      <c r="AD21" s="526">
        <f t="shared" ref="AD21" si="3">IF(AD19=0, "-", SUM(AD19)/SUM(AD13,AD14))</f>
        <v>0.53474320241691842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494</v>
      </c>
      <c r="H23" s="177"/>
      <c r="I23" s="177"/>
      <c r="J23" s="177"/>
      <c r="K23" s="177"/>
      <c r="L23" s="177"/>
      <c r="M23" s="177"/>
      <c r="N23" s="177"/>
      <c r="O23" s="178"/>
      <c r="P23" s="99">
        <v>331</v>
      </c>
      <c r="Q23" s="100"/>
      <c r="R23" s="100"/>
      <c r="S23" s="100"/>
      <c r="T23" s="100"/>
      <c r="U23" s="100"/>
      <c r="V23" s="101"/>
      <c r="W23" s="99">
        <v>331</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331</v>
      </c>
      <c r="Q29" s="103"/>
      <c r="R29" s="103"/>
      <c r="S29" s="103"/>
      <c r="T29" s="103"/>
      <c r="U29" s="103"/>
      <c r="V29" s="104"/>
      <c r="W29" s="208">
        <f>AR13</f>
        <v>331</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505</v>
      </c>
      <c r="AR31" s="126"/>
      <c r="AS31" s="127" t="s">
        <v>188</v>
      </c>
      <c r="AT31" s="162"/>
      <c r="AU31" s="261" t="s">
        <v>332</v>
      </c>
      <c r="AV31" s="261"/>
      <c r="AW31" s="369" t="s">
        <v>177</v>
      </c>
      <c r="AX31" s="370"/>
    </row>
    <row r="32" spans="1:50" ht="23.25" customHeight="1" x14ac:dyDescent="0.15">
      <c r="A32" s="502"/>
      <c r="B32" s="500"/>
      <c r="C32" s="500"/>
      <c r="D32" s="500"/>
      <c r="E32" s="500"/>
      <c r="F32" s="501"/>
      <c r="G32" s="527" t="s">
        <v>489</v>
      </c>
      <c r="H32" s="528"/>
      <c r="I32" s="528"/>
      <c r="J32" s="528"/>
      <c r="K32" s="528"/>
      <c r="L32" s="528"/>
      <c r="M32" s="528"/>
      <c r="N32" s="528"/>
      <c r="O32" s="529"/>
      <c r="P32" s="151" t="s">
        <v>547</v>
      </c>
      <c r="Q32" s="151"/>
      <c r="R32" s="151"/>
      <c r="S32" s="151"/>
      <c r="T32" s="151"/>
      <c r="U32" s="151"/>
      <c r="V32" s="151"/>
      <c r="W32" s="151"/>
      <c r="X32" s="222"/>
      <c r="Y32" s="328" t="s">
        <v>12</v>
      </c>
      <c r="Z32" s="536"/>
      <c r="AA32" s="537"/>
      <c r="AB32" s="538" t="s">
        <v>492</v>
      </c>
      <c r="AC32" s="538"/>
      <c r="AD32" s="538"/>
      <c r="AE32" s="354">
        <v>34</v>
      </c>
      <c r="AF32" s="355"/>
      <c r="AG32" s="355"/>
      <c r="AH32" s="355"/>
      <c r="AI32" s="354">
        <v>33</v>
      </c>
      <c r="AJ32" s="355"/>
      <c r="AK32" s="355"/>
      <c r="AL32" s="355"/>
      <c r="AM32" s="354">
        <v>42</v>
      </c>
      <c r="AN32" s="355"/>
      <c r="AO32" s="355"/>
      <c r="AP32" s="355"/>
      <c r="AQ32" s="105" t="s">
        <v>332</v>
      </c>
      <c r="AR32" s="106"/>
      <c r="AS32" s="106"/>
      <c r="AT32" s="107"/>
      <c r="AU32" s="355" t="s">
        <v>332</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4">
        <v>28</v>
      </c>
      <c r="AF33" s="355"/>
      <c r="AG33" s="355"/>
      <c r="AH33" s="355"/>
      <c r="AI33" s="354">
        <v>28</v>
      </c>
      <c r="AJ33" s="355"/>
      <c r="AK33" s="355"/>
      <c r="AL33" s="355"/>
      <c r="AM33" s="354">
        <v>39</v>
      </c>
      <c r="AN33" s="355"/>
      <c r="AO33" s="355"/>
      <c r="AP33" s="355"/>
      <c r="AQ33" s="105" t="s">
        <v>332</v>
      </c>
      <c r="AR33" s="106"/>
      <c r="AS33" s="106"/>
      <c r="AT33" s="107"/>
      <c r="AU33" s="355" t="s">
        <v>493</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121</v>
      </c>
      <c r="AF34" s="355"/>
      <c r="AG34" s="355"/>
      <c r="AH34" s="355"/>
      <c r="AI34" s="354">
        <v>118</v>
      </c>
      <c r="AJ34" s="355"/>
      <c r="AK34" s="355"/>
      <c r="AL34" s="355"/>
      <c r="AM34" s="354">
        <v>108</v>
      </c>
      <c r="AN34" s="355"/>
      <c r="AO34" s="355"/>
      <c r="AP34" s="355"/>
      <c r="AQ34" s="105" t="s">
        <v>493</v>
      </c>
      <c r="AR34" s="106"/>
      <c r="AS34" s="106"/>
      <c r="AT34" s="107"/>
      <c r="AU34" s="355" t="s">
        <v>332</v>
      </c>
      <c r="AV34" s="355"/>
      <c r="AW34" s="355"/>
      <c r="AX34" s="357"/>
    </row>
    <row r="35" spans="1:50" ht="23.25" customHeight="1" x14ac:dyDescent="0.15">
      <c r="A35" s="889" t="s">
        <v>304</v>
      </c>
      <c r="B35" s="890"/>
      <c r="C35" s="890"/>
      <c r="D35" s="890"/>
      <c r="E35" s="890"/>
      <c r="F35" s="891"/>
      <c r="G35" s="895" t="s">
        <v>490</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9" t="s">
        <v>304</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9" t="s">
        <v>304</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9" t="s">
        <v>304</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9" t="s">
        <v>304</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8" t="s">
        <v>316</v>
      </c>
      <c r="AF65" s="359"/>
      <c r="AG65" s="359"/>
      <c r="AH65" s="360"/>
      <c r="AI65" s="358" t="s">
        <v>314</v>
      </c>
      <c r="AJ65" s="359"/>
      <c r="AK65" s="359"/>
      <c r="AL65" s="360"/>
      <c r="AM65" s="365" t="s">
        <v>343</v>
      </c>
      <c r="AN65" s="365"/>
      <c r="AO65" s="365"/>
      <c r="AP65" s="365"/>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2"/>
      <c r="AF66" s="323"/>
      <c r="AG66" s="323"/>
      <c r="AH66" s="324"/>
      <c r="AI66" s="322"/>
      <c r="AJ66" s="323"/>
      <c r="AK66" s="323"/>
      <c r="AL66" s="324"/>
      <c r="AM66" s="366"/>
      <c r="AN66" s="366"/>
      <c r="AO66" s="366"/>
      <c r="AP66" s="366"/>
      <c r="AQ66" s="260"/>
      <c r="AR66" s="261"/>
      <c r="AS66" s="857" t="s">
        <v>188</v>
      </c>
      <c r="AT66" s="858"/>
      <c r="AU66" s="261"/>
      <c r="AV66" s="261"/>
      <c r="AW66" s="857" t="s">
        <v>273</v>
      </c>
      <c r="AX66" s="971"/>
    </row>
    <row r="67" spans="1:50" ht="23.25" hidden="1" customHeight="1" x14ac:dyDescent="0.15">
      <c r="A67" s="843"/>
      <c r="B67" s="844"/>
      <c r="C67" s="844"/>
      <c r="D67" s="844"/>
      <c r="E67" s="844"/>
      <c r="F67" s="845"/>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4" t="s">
        <v>53</v>
      </c>
      <c r="Z68" s="174"/>
      <c r="AA68" s="175"/>
      <c r="AB68" s="967" t="s">
        <v>294</v>
      </c>
      <c r="AC68" s="967"/>
      <c r="AD68" s="967"/>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4" t="s">
        <v>13</v>
      </c>
      <c r="Z69" s="174"/>
      <c r="AA69" s="175"/>
      <c r="AB69" s="968" t="s">
        <v>295</v>
      </c>
      <c r="AC69" s="968"/>
      <c r="AD69" s="968"/>
      <c r="AE69" s="806"/>
      <c r="AF69" s="807"/>
      <c r="AG69" s="807"/>
      <c r="AH69" s="807"/>
      <c r="AI69" s="806"/>
      <c r="AJ69" s="807"/>
      <c r="AK69" s="807"/>
      <c r="AL69" s="807"/>
      <c r="AM69" s="806"/>
      <c r="AN69" s="807"/>
      <c r="AO69" s="807"/>
      <c r="AP69" s="807"/>
      <c r="AQ69" s="354"/>
      <c r="AR69" s="355"/>
      <c r="AS69" s="355"/>
      <c r="AT69" s="356"/>
      <c r="AU69" s="355"/>
      <c r="AV69" s="355"/>
      <c r="AW69" s="355"/>
      <c r="AX69" s="357"/>
    </row>
    <row r="70" spans="1:50" ht="23.25" hidden="1" customHeight="1" x14ac:dyDescent="0.15">
      <c r="A70" s="843" t="s">
        <v>279</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4" t="s">
        <v>53</v>
      </c>
      <c r="Z71" s="174"/>
      <c r="AA71" s="175"/>
      <c r="AB71" s="967" t="s">
        <v>294</v>
      </c>
      <c r="AC71" s="967"/>
      <c r="AD71" s="967"/>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4" t="s">
        <v>13</v>
      </c>
      <c r="Z72" s="174"/>
      <c r="AA72" s="175"/>
      <c r="AB72" s="968" t="s">
        <v>295</v>
      </c>
      <c r="AC72" s="968"/>
      <c r="AD72" s="968"/>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9" t="s">
        <v>275</v>
      </c>
      <c r="B73" s="830"/>
      <c r="C73" s="830"/>
      <c r="D73" s="830"/>
      <c r="E73" s="830"/>
      <c r="F73" s="831"/>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2"/>
      <c r="B74" s="833"/>
      <c r="C74" s="833"/>
      <c r="D74" s="833"/>
      <c r="E74" s="833"/>
      <c r="F74" s="834"/>
      <c r="G74" s="79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2"/>
      <c r="B75" s="833"/>
      <c r="C75" s="833"/>
      <c r="D75" s="833"/>
      <c r="E75" s="833"/>
      <c r="F75" s="834"/>
      <c r="G75" s="77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2"/>
      <c r="B76" s="833"/>
      <c r="C76" s="833"/>
      <c r="D76" s="833"/>
      <c r="E76" s="833"/>
      <c r="F76" s="834"/>
      <c r="G76" s="77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2"/>
      <c r="B77" s="833"/>
      <c r="C77" s="833"/>
      <c r="D77" s="833"/>
      <c r="E77" s="833"/>
      <c r="F77" s="834"/>
      <c r="G77" s="77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4" t="s">
        <v>307</v>
      </c>
      <c r="B78" s="905"/>
      <c r="C78" s="905"/>
      <c r="D78" s="905"/>
      <c r="E78" s="902" t="s">
        <v>253</v>
      </c>
      <c r="F78" s="903"/>
      <c r="G78" s="47" t="s">
        <v>190</v>
      </c>
      <c r="H78" s="784"/>
      <c r="I78" s="234"/>
      <c r="J78" s="234"/>
      <c r="K78" s="234"/>
      <c r="L78" s="234"/>
      <c r="M78" s="234"/>
      <c r="N78" s="234"/>
      <c r="O78" s="785"/>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8" t="s">
        <v>269</v>
      </c>
      <c r="AP79" s="139"/>
      <c r="AQ79" s="139"/>
      <c r="AR79" s="66" t="s">
        <v>267</v>
      </c>
      <c r="AS79" s="138"/>
      <c r="AT79" s="139"/>
      <c r="AU79" s="139"/>
      <c r="AV79" s="139"/>
      <c r="AW79" s="139"/>
      <c r="AX79" s="140"/>
    </row>
    <row r="80" spans="1:50" ht="18.75" hidden="1" customHeight="1" x14ac:dyDescent="0.15">
      <c r="A80" s="506"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355</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07"/>
      <c r="B81" s="841"/>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41"/>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4"/>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1"/>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5"/>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2"/>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6"/>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6" t="s">
        <v>60</v>
      </c>
      <c r="H85" s="771"/>
      <c r="I85" s="771"/>
      <c r="J85" s="771"/>
      <c r="K85" s="771"/>
      <c r="L85" s="771"/>
      <c r="M85" s="771"/>
      <c r="N85" s="771"/>
      <c r="O85" s="772"/>
      <c r="P85" s="770" t="s">
        <v>62</v>
      </c>
      <c r="Q85" s="771"/>
      <c r="R85" s="771"/>
      <c r="S85" s="771"/>
      <c r="T85" s="771"/>
      <c r="U85" s="771"/>
      <c r="V85" s="771"/>
      <c r="W85" s="771"/>
      <c r="X85" s="772"/>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91"/>
      <c r="R87" s="791"/>
      <c r="S87" s="791"/>
      <c r="T87" s="791"/>
      <c r="U87" s="791"/>
      <c r="V87" s="791"/>
      <c r="W87" s="791"/>
      <c r="X87" s="792"/>
      <c r="Y87" s="747" t="s">
        <v>61</v>
      </c>
      <c r="Z87" s="748"/>
      <c r="AA87" s="749"/>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3"/>
      <c r="Q88" s="793"/>
      <c r="R88" s="793"/>
      <c r="S88" s="793"/>
      <c r="T88" s="793"/>
      <c r="U88" s="793"/>
      <c r="V88" s="793"/>
      <c r="W88" s="793"/>
      <c r="X88" s="794"/>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5"/>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6" t="s">
        <v>60</v>
      </c>
      <c r="H90" s="771"/>
      <c r="I90" s="771"/>
      <c r="J90" s="771"/>
      <c r="K90" s="771"/>
      <c r="L90" s="771"/>
      <c r="M90" s="771"/>
      <c r="N90" s="771"/>
      <c r="O90" s="772"/>
      <c r="P90" s="770" t="s">
        <v>62</v>
      </c>
      <c r="Q90" s="771"/>
      <c r="R90" s="771"/>
      <c r="S90" s="771"/>
      <c r="T90" s="771"/>
      <c r="U90" s="771"/>
      <c r="V90" s="771"/>
      <c r="W90" s="771"/>
      <c r="X90" s="772"/>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91"/>
      <c r="R92" s="791"/>
      <c r="S92" s="791"/>
      <c r="T92" s="791"/>
      <c r="U92" s="791"/>
      <c r="V92" s="791"/>
      <c r="W92" s="791"/>
      <c r="X92" s="792"/>
      <c r="Y92" s="747" t="s">
        <v>61</v>
      </c>
      <c r="Z92" s="748"/>
      <c r="AA92" s="749"/>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3"/>
      <c r="Q93" s="793"/>
      <c r="R93" s="793"/>
      <c r="S93" s="793"/>
      <c r="T93" s="793"/>
      <c r="U93" s="793"/>
      <c r="V93" s="793"/>
      <c r="W93" s="793"/>
      <c r="X93" s="794"/>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5"/>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6" t="s">
        <v>60</v>
      </c>
      <c r="H95" s="771"/>
      <c r="I95" s="771"/>
      <c r="J95" s="771"/>
      <c r="K95" s="771"/>
      <c r="L95" s="771"/>
      <c r="M95" s="771"/>
      <c r="N95" s="771"/>
      <c r="O95" s="772"/>
      <c r="P95" s="770" t="s">
        <v>62</v>
      </c>
      <c r="Q95" s="771"/>
      <c r="R95" s="771"/>
      <c r="S95" s="771"/>
      <c r="T95" s="771"/>
      <c r="U95" s="771"/>
      <c r="V95" s="771"/>
      <c r="W95" s="771"/>
      <c r="X95" s="772"/>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91"/>
      <c r="R97" s="791"/>
      <c r="S97" s="791"/>
      <c r="T97" s="791"/>
      <c r="U97" s="791"/>
      <c r="V97" s="791"/>
      <c r="W97" s="791"/>
      <c r="X97" s="792"/>
      <c r="Y97" s="747" t="s">
        <v>61</v>
      </c>
      <c r="Z97" s="748"/>
      <c r="AA97" s="749"/>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3"/>
      <c r="Q98" s="793"/>
      <c r="R98" s="793"/>
      <c r="S98" s="793"/>
      <c r="T98" s="793"/>
      <c r="U98" s="793"/>
      <c r="V98" s="793"/>
      <c r="W98" s="793"/>
      <c r="X98" s="794"/>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2"/>
      <c r="C99" s="872"/>
      <c r="D99" s="872"/>
      <c r="E99" s="872"/>
      <c r="F99" s="873"/>
      <c r="G99" s="796"/>
      <c r="H99" s="237"/>
      <c r="I99" s="237"/>
      <c r="J99" s="237"/>
      <c r="K99" s="237"/>
      <c r="L99" s="237"/>
      <c r="M99" s="237"/>
      <c r="N99" s="237"/>
      <c r="O99" s="797"/>
      <c r="P99" s="835"/>
      <c r="Q99" s="835"/>
      <c r="R99" s="835"/>
      <c r="S99" s="835"/>
      <c r="T99" s="835"/>
      <c r="U99" s="835"/>
      <c r="V99" s="835"/>
      <c r="W99" s="835"/>
      <c r="X99" s="836"/>
      <c r="Y99" s="467" t="s">
        <v>13</v>
      </c>
      <c r="Z99" s="468"/>
      <c r="AA99" s="469"/>
      <c r="AB99" s="449" t="s">
        <v>14</v>
      </c>
      <c r="AC99" s="450"/>
      <c r="AD99" s="451"/>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2"/>
      <c r="Z100" s="453"/>
      <c r="AA100" s="454"/>
      <c r="AB100" s="849" t="s">
        <v>11</v>
      </c>
      <c r="AC100" s="849"/>
      <c r="AD100" s="849"/>
      <c r="AE100" s="815" t="s">
        <v>316</v>
      </c>
      <c r="AF100" s="816"/>
      <c r="AG100" s="816"/>
      <c r="AH100" s="817"/>
      <c r="AI100" s="815" t="s">
        <v>336</v>
      </c>
      <c r="AJ100" s="816"/>
      <c r="AK100" s="816"/>
      <c r="AL100" s="817"/>
      <c r="AM100" s="815" t="s">
        <v>343</v>
      </c>
      <c r="AN100" s="816"/>
      <c r="AO100" s="816"/>
      <c r="AP100" s="817"/>
      <c r="AQ100" s="921" t="s">
        <v>356</v>
      </c>
      <c r="AR100" s="922"/>
      <c r="AS100" s="922"/>
      <c r="AT100" s="923"/>
      <c r="AU100" s="921" t="s">
        <v>357</v>
      </c>
      <c r="AV100" s="922"/>
      <c r="AW100" s="922"/>
      <c r="AX100" s="924"/>
    </row>
    <row r="101" spans="1:60" ht="23.25" customHeight="1" x14ac:dyDescent="0.15">
      <c r="A101" s="478"/>
      <c r="B101" s="479"/>
      <c r="C101" s="479"/>
      <c r="D101" s="479"/>
      <c r="E101" s="479"/>
      <c r="F101" s="480"/>
      <c r="G101" s="151" t="s">
        <v>495</v>
      </c>
      <c r="H101" s="151"/>
      <c r="I101" s="151"/>
      <c r="J101" s="151"/>
      <c r="K101" s="151"/>
      <c r="L101" s="151"/>
      <c r="M101" s="151"/>
      <c r="N101" s="151"/>
      <c r="O101" s="151"/>
      <c r="P101" s="151"/>
      <c r="Q101" s="151"/>
      <c r="R101" s="151"/>
      <c r="S101" s="151"/>
      <c r="T101" s="151"/>
      <c r="U101" s="151"/>
      <c r="V101" s="151"/>
      <c r="W101" s="151"/>
      <c r="X101" s="222"/>
      <c r="Y101" s="805" t="s">
        <v>54</v>
      </c>
      <c r="Z101" s="705"/>
      <c r="AA101" s="706"/>
      <c r="AB101" s="538" t="s">
        <v>491</v>
      </c>
      <c r="AC101" s="538"/>
      <c r="AD101" s="538"/>
      <c r="AE101" s="354">
        <v>27</v>
      </c>
      <c r="AF101" s="355"/>
      <c r="AG101" s="355"/>
      <c r="AH101" s="356"/>
      <c r="AI101" s="354">
        <v>26</v>
      </c>
      <c r="AJ101" s="355"/>
      <c r="AK101" s="355"/>
      <c r="AL101" s="356"/>
      <c r="AM101" s="354">
        <v>15</v>
      </c>
      <c r="AN101" s="355"/>
      <c r="AO101" s="355"/>
      <c r="AP101" s="356"/>
      <c r="AQ101" s="354" t="s">
        <v>332</v>
      </c>
      <c r="AR101" s="355"/>
      <c r="AS101" s="355"/>
      <c r="AT101" s="356"/>
      <c r="AU101" s="354" t="s">
        <v>496</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491</v>
      </c>
      <c r="AC102" s="538"/>
      <c r="AD102" s="538"/>
      <c r="AE102" s="348">
        <v>33</v>
      </c>
      <c r="AF102" s="348"/>
      <c r="AG102" s="348"/>
      <c r="AH102" s="348"/>
      <c r="AI102" s="348">
        <v>35</v>
      </c>
      <c r="AJ102" s="348"/>
      <c r="AK102" s="348"/>
      <c r="AL102" s="348"/>
      <c r="AM102" s="348">
        <v>35</v>
      </c>
      <c r="AN102" s="348"/>
      <c r="AO102" s="348"/>
      <c r="AP102" s="348"/>
      <c r="AQ102" s="806">
        <v>34</v>
      </c>
      <c r="AR102" s="807"/>
      <c r="AS102" s="807"/>
      <c r="AT102" s="808"/>
      <c r="AU102" s="806" t="s">
        <v>496</v>
      </c>
      <c r="AV102" s="807"/>
      <c r="AW102" s="807"/>
      <c r="AX102" s="808"/>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6"/>
      <c r="AV105" s="807"/>
      <c r="AW105" s="807"/>
      <c r="AX105" s="808"/>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6"/>
      <c r="AV108" s="807"/>
      <c r="AW108" s="807"/>
      <c r="AX108" s="808"/>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6"/>
      <c r="AV111" s="807"/>
      <c r="AW111" s="807"/>
      <c r="AX111" s="808"/>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497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498</v>
      </c>
      <c r="AC116" s="291"/>
      <c r="AD116" s="292"/>
      <c r="AE116" s="348">
        <v>7</v>
      </c>
      <c r="AF116" s="348"/>
      <c r="AG116" s="348"/>
      <c r="AH116" s="348"/>
      <c r="AI116" s="348">
        <v>9</v>
      </c>
      <c r="AJ116" s="348"/>
      <c r="AK116" s="348"/>
      <c r="AL116" s="348"/>
      <c r="AM116" s="348">
        <v>12</v>
      </c>
      <c r="AN116" s="348"/>
      <c r="AO116" s="348"/>
      <c r="AP116" s="348"/>
      <c r="AQ116" s="354">
        <v>10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499</v>
      </c>
      <c r="AC117" s="332"/>
      <c r="AD117" s="333"/>
      <c r="AE117" s="296" t="s">
        <v>500</v>
      </c>
      <c r="AF117" s="296"/>
      <c r="AG117" s="296"/>
      <c r="AH117" s="296"/>
      <c r="AI117" s="296" t="s">
        <v>501</v>
      </c>
      <c r="AJ117" s="296"/>
      <c r="AK117" s="296"/>
      <c r="AL117" s="296"/>
      <c r="AM117" s="296" t="s">
        <v>502</v>
      </c>
      <c r="AN117" s="296"/>
      <c r="AO117" s="296"/>
      <c r="AP117" s="296"/>
      <c r="AQ117" s="296" t="s">
        <v>549</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6" t="s">
        <v>331</v>
      </c>
      <c r="B130" s="984"/>
      <c r="C130" s="983" t="s">
        <v>191</v>
      </c>
      <c r="D130" s="984"/>
      <c r="E130" s="298" t="s">
        <v>220</v>
      </c>
      <c r="F130" s="299"/>
      <c r="G130" s="300" t="s">
        <v>503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7"/>
      <c r="B131" s="242"/>
      <c r="C131" s="241"/>
      <c r="D131" s="242"/>
      <c r="E131" s="228" t="s">
        <v>219</v>
      </c>
      <c r="F131" s="229"/>
      <c r="G131" s="226" t="s">
        <v>504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332</v>
      </c>
      <c r="AR133" s="261"/>
      <c r="AS133" s="127" t="s">
        <v>188</v>
      </c>
      <c r="AT133" s="162"/>
      <c r="AU133" s="126" t="s">
        <v>332</v>
      </c>
      <c r="AV133" s="126"/>
      <c r="AW133" s="127" t="s">
        <v>177</v>
      </c>
      <c r="AX133" s="128"/>
    </row>
    <row r="134" spans="1:50" ht="39.75" customHeight="1" x14ac:dyDescent="0.15">
      <c r="A134" s="987"/>
      <c r="B134" s="242"/>
      <c r="C134" s="241"/>
      <c r="D134" s="242"/>
      <c r="E134" s="241"/>
      <c r="F134" s="304"/>
      <c r="G134" s="221" t="s">
        <v>487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487</v>
      </c>
      <c r="AC134" s="214"/>
      <c r="AD134" s="214"/>
      <c r="AE134" s="256" t="s">
        <v>487</v>
      </c>
      <c r="AF134" s="106"/>
      <c r="AG134" s="106"/>
      <c r="AH134" s="106"/>
      <c r="AI134" s="256" t="s">
        <v>487</v>
      </c>
      <c r="AJ134" s="106"/>
      <c r="AK134" s="106"/>
      <c r="AL134" s="106"/>
      <c r="AM134" s="256" t="s">
        <v>487</v>
      </c>
      <c r="AN134" s="106"/>
      <c r="AO134" s="106"/>
      <c r="AP134" s="106"/>
      <c r="AQ134" s="256" t="s">
        <v>487</v>
      </c>
      <c r="AR134" s="106"/>
      <c r="AS134" s="106"/>
      <c r="AT134" s="106"/>
      <c r="AU134" s="256" t="s">
        <v>487</v>
      </c>
      <c r="AV134" s="106"/>
      <c r="AW134" s="106"/>
      <c r="AX134" s="205"/>
    </row>
    <row r="135" spans="1:50" ht="39.75" customHeight="1" x14ac:dyDescent="0.15">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487</v>
      </c>
      <c r="AC135" s="123"/>
      <c r="AD135" s="123"/>
      <c r="AE135" s="256" t="s">
        <v>487</v>
      </c>
      <c r="AF135" s="106"/>
      <c r="AG135" s="106"/>
      <c r="AH135" s="106"/>
      <c r="AI135" s="256" t="s">
        <v>487</v>
      </c>
      <c r="AJ135" s="106"/>
      <c r="AK135" s="106"/>
      <c r="AL135" s="106"/>
      <c r="AM135" s="256" t="s">
        <v>487</v>
      </c>
      <c r="AN135" s="106"/>
      <c r="AO135" s="106"/>
      <c r="AP135" s="106"/>
      <c r="AQ135" s="256" t="s">
        <v>487</v>
      </c>
      <c r="AR135" s="106"/>
      <c r="AS135" s="106"/>
      <c r="AT135" s="106"/>
      <c r="AU135" s="256" t="s">
        <v>487</v>
      </c>
      <c r="AV135" s="106"/>
      <c r="AW135" s="106"/>
      <c r="AX135" s="205"/>
    </row>
    <row r="136" spans="1:50" ht="18.75" hidden="1" customHeight="1" x14ac:dyDescent="0.15">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7"/>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7"/>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7"/>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7"/>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7"/>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7"/>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7"/>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7"/>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7"/>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7"/>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7"/>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7"/>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7"/>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7"/>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7"/>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7"/>
      <c r="B188" s="242"/>
      <c r="C188" s="241"/>
      <c r="D188" s="242"/>
      <c r="E188" s="150" t="s">
        <v>506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7"/>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7"/>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7"/>
      <c r="B430" s="242"/>
      <c r="C430" s="239" t="s">
        <v>346</v>
      </c>
      <c r="D430" s="240"/>
      <c r="E430" s="228" t="s">
        <v>324</v>
      </c>
      <c r="F430" s="438"/>
      <c r="G430" s="230" t="s">
        <v>207</v>
      </c>
      <c r="H430" s="148"/>
      <c r="I430" s="148"/>
      <c r="J430" s="231" t="s">
        <v>507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332</v>
      </c>
      <c r="AF432" s="126"/>
      <c r="AG432" s="127" t="s">
        <v>188</v>
      </c>
      <c r="AH432" s="162"/>
      <c r="AI432" s="172"/>
      <c r="AJ432" s="172"/>
      <c r="AK432" s="172"/>
      <c r="AL432" s="167"/>
      <c r="AM432" s="172"/>
      <c r="AN432" s="172"/>
      <c r="AO432" s="172"/>
      <c r="AP432" s="167"/>
      <c r="AQ432" s="201" t="s">
        <v>510</v>
      </c>
      <c r="AR432" s="126"/>
      <c r="AS432" s="127" t="s">
        <v>188</v>
      </c>
      <c r="AT432" s="162"/>
      <c r="AU432" s="126" t="s">
        <v>332</v>
      </c>
      <c r="AV432" s="126"/>
      <c r="AW432" s="127" t="s">
        <v>177</v>
      </c>
      <c r="AX432" s="128"/>
    </row>
    <row r="433" spans="1:50" ht="23.25" customHeight="1" x14ac:dyDescent="0.15">
      <c r="A433" s="987"/>
      <c r="B433" s="242"/>
      <c r="C433" s="241"/>
      <c r="D433" s="242"/>
      <c r="E433" s="156"/>
      <c r="F433" s="157"/>
      <c r="G433" s="221" t="s">
        <v>508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509</v>
      </c>
      <c r="AC433" s="123"/>
      <c r="AD433" s="123"/>
      <c r="AE433" s="105" t="s">
        <v>332</v>
      </c>
      <c r="AF433" s="106"/>
      <c r="AG433" s="106"/>
      <c r="AH433" s="106"/>
      <c r="AI433" s="105" t="s">
        <v>487</v>
      </c>
      <c r="AJ433" s="106"/>
      <c r="AK433" s="106"/>
      <c r="AL433" s="106"/>
      <c r="AM433" s="105" t="s">
        <v>487</v>
      </c>
      <c r="AN433" s="106"/>
      <c r="AO433" s="106"/>
      <c r="AP433" s="107"/>
      <c r="AQ433" s="105" t="s">
        <v>487</v>
      </c>
      <c r="AR433" s="106"/>
      <c r="AS433" s="106"/>
      <c r="AT433" s="107"/>
      <c r="AU433" s="106" t="s">
        <v>487</v>
      </c>
      <c r="AV433" s="106"/>
      <c r="AW433" s="106"/>
      <c r="AX433" s="205"/>
    </row>
    <row r="434" spans="1:50" ht="23.25"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332</v>
      </c>
      <c r="AC434" s="214"/>
      <c r="AD434" s="214"/>
      <c r="AE434" s="105" t="s">
        <v>332</v>
      </c>
      <c r="AF434" s="106"/>
      <c r="AG434" s="106"/>
      <c r="AH434" s="107"/>
      <c r="AI434" s="105" t="s">
        <v>487</v>
      </c>
      <c r="AJ434" s="106"/>
      <c r="AK434" s="106"/>
      <c r="AL434" s="106"/>
      <c r="AM434" s="105" t="s">
        <v>487</v>
      </c>
      <c r="AN434" s="106"/>
      <c r="AO434" s="106"/>
      <c r="AP434" s="107"/>
      <c r="AQ434" s="105" t="s">
        <v>487</v>
      </c>
      <c r="AR434" s="106"/>
      <c r="AS434" s="106"/>
      <c r="AT434" s="107"/>
      <c r="AU434" s="106" t="s">
        <v>487</v>
      </c>
      <c r="AV434" s="106"/>
      <c r="AW434" s="106"/>
      <c r="AX434" s="205"/>
    </row>
    <row r="435" spans="1:50" ht="23.25"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332</v>
      </c>
      <c r="AF435" s="106"/>
      <c r="AG435" s="106"/>
      <c r="AH435" s="107"/>
      <c r="AI435" s="105" t="s">
        <v>487</v>
      </c>
      <c r="AJ435" s="106"/>
      <c r="AK435" s="106"/>
      <c r="AL435" s="106"/>
      <c r="AM435" s="105" t="s">
        <v>487</v>
      </c>
      <c r="AN435" s="106"/>
      <c r="AO435" s="106"/>
      <c r="AP435" s="107"/>
      <c r="AQ435" s="105" t="s">
        <v>487</v>
      </c>
      <c r="AR435" s="106"/>
      <c r="AS435" s="106"/>
      <c r="AT435" s="107"/>
      <c r="AU435" s="106" t="s">
        <v>487</v>
      </c>
      <c r="AV435" s="106"/>
      <c r="AW435" s="106"/>
      <c r="AX435" s="205"/>
    </row>
    <row r="436" spans="1:50" ht="18.75"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t="s">
        <v>332</v>
      </c>
      <c r="AF437" s="126"/>
      <c r="AG437" s="127" t="s">
        <v>188</v>
      </c>
      <c r="AH437" s="162"/>
      <c r="AI437" s="172"/>
      <c r="AJ437" s="172"/>
      <c r="AK437" s="172"/>
      <c r="AL437" s="167"/>
      <c r="AM437" s="172"/>
      <c r="AN437" s="172"/>
      <c r="AO437" s="172"/>
      <c r="AP437" s="167"/>
      <c r="AQ437" s="201" t="s">
        <v>332</v>
      </c>
      <c r="AR437" s="126"/>
      <c r="AS437" s="127" t="s">
        <v>188</v>
      </c>
      <c r="AT437" s="162"/>
      <c r="AU437" s="126" t="s">
        <v>511</v>
      </c>
      <c r="AV437" s="126"/>
      <c r="AW437" s="127" t="s">
        <v>177</v>
      </c>
      <c r="AX437" s="128"/>
    </row>
    <row r="438" spans="1:50" ht="23.25" customHeight="1" x14ac:dyDescent="0.15">
      <c r="A438" s="987"/>
      <c r="B438" s="242"/>
      <c r="C438" s="241"/>
      <c r="D438" s="242"/>
      <c r="E438" s="156"/>
      <c r="F438" s="157"/>
      <c r="G438" s="221" t="s">
        <v>332</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t="s">
        <v>487</v>
      </c>
      <c r="AC438" s="123"/>
      <c r="AD438" s="123"/>
      <c r="AE438" s="105" t="s">
        <v>487</v>
      </c>
      <c r="AF438" s="106"/>
      <c r="AG438" s="106"/>
      <c r="AH438" s="106"/>
      <c r="AI438" s="105" t="s">
        <v>487</v>
      </c>
      <c r="AJ438" s="106"/>
      <c r="AK438" s="106"/>
      <c r="AL438" s="106"/>
      <c r="AM438" s="105" t="s">
        <v>487</v>
      </c>
      <c r="AN438" s="106"/>
      <c r="AO438" s="106"/>
      <c r="AP438" s="107"/>
      <c r="AQ438" s="105" t="s">
        <v>487</v>
      </c>
      <c r="AR438" s="106"/>
      <c r="AS438" s="106"/>
      <c r="AT438" s="107"/>
      <c r="AU438" s="106" t="s">
        <v>487</v>
      </c>
      <c r="AV438" s="106"/>
      <c r="AW438" s="106"/>
      <c r="AX438" s="205"/>
    </row>
    <row r="439" spans="1:50" ht="23.25"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t="s">
        <v>487</v>
      </c>
      <c r="AC439" s="214"/>
      <c r="AD439" s="214"/>
      <c r="AE439" s="105" t="s">
        <v>487</v>
      </c>
      <c r="AF439" s="106"/>
      <c r="AG439" s="106"/>
      <c r="AH439" s="107"/>
      <c r="AI439" s="105" t="s">
        <v>487</v>
      </c>
      <c r="AJ439" s="106"/>
      <c r="AK439" s="106"/>
      <c r="AL439" s="106"/>
      <c r="AM439" s="105" t="s">
        <v>487</v>
      </c>
      <c r="AN439" s="106"/>
      <c r="AO439" s="106"/>
      <c r="AP439" s="107"/>
      <c r="AQ439" s="105" t="s">
        <v>487</v>
      </c>
      <c r="AR439" s="106"/>
      <c r="AS439" s="106"/>
      <c r="AT439" s="107"/>
      <c r="AU439" s="106" t="s">
        <v>487</v>
      </c>
      <c r="AV439" s="106"/>
      <c r="AW439" s="106"/>
      <c r="AX439" s="205"/>
    </row>
    <row r="440" spans="1:50" ht="23.25"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t="s">
        <v>487</v>
      </c>
      <c r="AF440" s="106"/>
      <c r="AG440" s="106"/>
      <c r="AH440" s="107"/>
      <c r="AI440" s="105" t="s">
        <v>487</v>
      </c>
      <c r="AJ440" s="106"/>
      <c r="AK440" s="106"/>
      <c r="AL440" s="106"/>
      <c r="AM440" s="105" t="s">
        <v>487</v>
      </c>
      <c r="AN440" s="106"/>
      <c r="AO440" s="106"/>
      <c r="AP440" s="107"/>
      <c r="AQ440" s="105" t="s">
        <v>487</v>
      </c>
      <c r="AR440" s="106"/>
      <c r="AS440" s="106"/>
      <c r="AT440" s="107"/>
      <c r="AU440" s="106" t="s">
        <v>487</v>
      </c>
      <c r="AV440" s="106"/>
      <c r="AW440" s="106"/>
      <c r="AX440" s="205"/>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7"/>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7"/>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7"/>
      <c r="B482" s="242"/>
      <c r="C482" s="241"/>
      <c r="D482" s="242"/>
      <c r="E482" s="150" t="s">
        <v>512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5"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6"/>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0"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7" t="s">
        <v>481</v>
      </c>
      <c r="AE702" s="888"/>
      <c r="AF702" s="888"/>
      <c r="AG702" s="877" t="s">
        <v>551</v>
      </c>
      <c r="AH702" s="878"/>
      <c r="AI702" s="878"/>
      <c r="AJ702" s="878"/>
      <c r="AK702" s="878"/>
      <c r="AL702" s="878"/>
      <c r="AM702" s="878"/>
      <c r="AN702" s="878"/>
      <c r="AO702" s="878"/>
      <c r="AP702" s="878"/>
      <c r="AQ702" s="878"/>
      <c r="AR702" s="878"/>
      <c r="AS702" s="878"/>
      <c r="AT702" s="878"/>
      <c r="AU702" s="878"/>
      <c r="AV702" s="878"/>
      <c r="AW702" s="878"/>
      <c r="AX702" s="879"/>
    </row>
    <row r="703" spans="1:50" ht="65.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554</v>
      </c>
      <c r="AH703" s="655"/>
      <c r="AI703" s="655"/>
      <c r="AJ703" s="655"/>
      <c r="AK703" s="655"/>
      <c r="AL703" s="655"/>
      <c r="AM703" s="655"/>
      <c r="AN703" s="655"/>
      <c r="AO703" s="655"/>
      <c r="AP703" s="655"/>
      <c r="AQ703" s="655"/>
      <c r="AR703" s="655"/>
      <c r="AS703" s="655"/>
      <c r="AT703" s="655"/>
      <c r="AU703" s="655"/>
      <c r="AV703" s="655"/>
      <c r="AW703" s="655"/>
      <c r="AX703" s="656"/>
    </row>
    <row r="704" spans="1:50" ht="129.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8" t="s">
        <v>552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61"/>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513</v>
      </c>
      <c r="AE705" s="723"/>
      <c r="AF705" s="723"/>
      <c r="AG705" s="150" t="s">
        <v>332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2"/>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2"/>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481</v>
      </c>
      <c r="AE708" s="658"/>
      <c r="AF708" s="658"/>
      <c r="AG708" s="513" t="s">
        <v>514</v>
      </c>
      <c r="AH708" s="514"/>
      <c r="AI708" s="514"/>
      <c r="AJ708" s="514"/>
      <c r="AK708" s="514"/>
      <c r="AL708" s="514"/>
      <c r="AM708" s="514"/>
      <c r="AN708" s="514"/>
      <c r="AO708" s="514"/>
      <c r="AP708" s="514"/>
      <c r="AQ708" s="514"/>
      <c r="AR708" s="514"/>
      <c r="AS708" s="514"/>
      <c r="AT708" s="514"/>
      <c r="AU708" s="514"/>
      <c r="AV708" s="514"/>
      <c r="AW708" s="514"/>
      <c r="AX708" s="515"/>
    </row>
    <row r="709" spans="1:50" ht="39"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481</v>
      </c>
      <c r="AE709" s="145"/>
      <c r="AF709" s="145"/>
      <c r="AG709" s="654" t="s">
        <v>515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513</v>
      </c>
      <c r="AE710" s="145"/>
      <c r="AF710" s="145"/>
      <c r="AG710" s="654" t="s">
        <v>332</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481</v>
      </c>
      <c r="AE711" s="145"/>
      <c r="AF711" s="145"/>
      <c r="AG711" s="654" t="s">
        <v>516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481</v>
      </c>
      <c r="AE712" s="573"/>
      <c r="AF712" s="573"/>
      <c r="AG712" s="581" t="s">
        <v>517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513</v>
      </c>
      <c r="AE713" s="145"/>
      <c r="AF713" s="146"/>
      <c r="AG713" s="654" t="s">
        <v>493</v>
      </c>
      <c r="AH713" s="655"/>
      <c r="AI713" s="655"/>
      <c r="AJ713" s="655"/>
      <c r="AK713" s="655"/>
      <c r="AL713" s="655"/>
      <c r="AM713" s="655"/>
      <c r="AN713" s="655"/>
      <c r="AO713" s="655"/>
      <c r="AP713" s="655"/>
      <c r="AQ713" s="655"/>
      <c r="AR713" s="655"/>
      <c r="AS713" s="655"/>
      <c r="AT713" s="655"/>
      <c r="AU713" s="655"/>
      <c r="AV713" s="655"/>
      <c r="AW713" s="655"/>
      <c r="AX713" s="656"/>
    </row>
    <row r="714" spans="1:50" ht="51.95" customHeight="1" x14ac:dyDescent="0.15">
      <c r="A714" s="647"/>
      <c r="B714" s="648"/>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8" t="s">
        <v>481</v>
      </c>
      <c r="AE714" s="579"/>
      <c r="AF714" s="580"/>
      <c r="AG714" s="679" t="s">
        <v>518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9"/>
      <c r="AG715" s="513" t="s">
        <v>519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513</v>
      </c>
      <c r="AE716" s="751"/>
      <c r="AF716" s="751"/>
      <c r="AG716" s="654" t="s">
        <v>487</v>
      </c>
      <c r="AH716" s="655"/>
      <c r="AI716" s="655"/>
      <c r="AJ716" s="655"/>
      <c r="AK716" s="655"/>
      <c r="AL716" s="655"/>
      <c r="AM716" s="655"/>
      <c r="AN716" s="655"/>
      <c r="AO716" s="655"/>
      <c r="AP716" s="655"/>
      <c r="AQ716" s="655"/>
      <c r="AR716" s="655"/>
      <c r="AS716" s="655"/>
      <c r="AT716" s="655"/>
      <c r="AU716" s="655"/>
      <c r="AV716" s="655"/>
      <c r="AW716" s="655"/>
      <c r="AX716" s="656"/>
    </row>
    <row r="717" spans="1:50" ht="39"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481</v>
      </c>
      <c r="AE717" s="145"/>
      <c r="AF717" s="145"/>
      <c r="AG717" s="654" t="s">
        <v>520</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481</v>
      </c>
      <c r="AE718" s="145"/>
      <c r="AF718" s="145"/>
      <c r="AG718" s="153" t="s">
        <v>521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3"/>
      <c r="AD719" s="657" t="s">
        <v>481</v>
      </c>
      <c r="AE719" s="658"/>
      <c r="AF719" s="658"/>
      <c r="AG719" s="150" t="s">
        <v>522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10" t="s">
        <v>486</v>
      </c>
      <c r="D721" s="911"/>
      <c r="E721" s="911"/>
      <c r="F721" s="912"/>
      <c r="G721" s="930"/>
      <c r="H721" s="931"/>
      <c r="I721" s="68" t="str">
        <f>IF(OR(G721="　", G721=""), "", "-")</f>
        <v/>
      </c>
      <c r="J721" s="909"/>
      <c r="K721" s="909"/>
      <c r="L721" s="68" t="str">
        <f>IF(M721="","","-")</f>
        <v/>
      </c>
      <c r="M721" s="69"/>
      <c r="N721" s="906" t="s">
        <v>544</v>
      </c>
      <c r="O721" s="907"/>
      <c r="P721" s="907"/>
      <c r="Q721" s="907"/>
      <c r="R721" s="907"/>
      <c r="S721" s="907"/>
      <c r="T721" s="907"/>
      <c r="U721" s="907"/>
      <c r="V721" s="907"/>
      <c r="W721" s="907"/>
      <c r="X721" s="907"/>
      <c r="Y721" s="907"/>
      <c r="Z721" s="907"/>
      <c r="AA721" s="907"/>
      <c r="AB721" s="907"/>
      <c r="AC721" s="907"/>
      <c r="AD721" s="907"/>
      <c r="AE721" s="907"/>
      <c r="AF721" s="908"/>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8"/>
      <c r="AH724" s="224"/>
      <c r="AI724" s="224"/>
      <c r="AJ724" s="224"/>
      <c r="AK724" s="224"/>
      <c r="AL724" s="224"/>
      <c r="AM724" s="224"/>
      <c r="AN724" s="224"/>
      <c r="AO724" s="224"/>
      <c r="AP724" s="224"/>
      <c r="AQ724" s="224"/>
      <c r="AR724" s="224"/>
      <c r="AS724" s="224"/>
      <c r="AT724" s="224"/>
      <c r="AU724" s="224"/>
      <c r="AV724" s="224"/>
      <c r="AW724" s="224"/>
      <c r="AX724" s="419"/>
    </row>
    <row r="725" spans="1:50" ht="50.45" customHeight="1" x14ac:dyDescent="0.15">
      <c r="A725" s="642"/>
      <c r="B725" s="643"/>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3"/>
      <c r="AH725" s="154"/>
      <c r="AI725" s="154"/>
      <c r="AJ725" s="154"/>
      <c r="AK725" s="154"/>
      <c r="AL725" s="154"/>
      <c r="AM725" s="154"/>
      <c r="AN725" s="154"/>
      <c r="AO725" s="154"/>
      <c r="AP725" s="154"/>
      <c r="AQ725" s="154"/>
      <c r="AR725" s="154"/>
      <c r="AS725" s="154"/>
      <c r="AT725" s="154"/>
      <c r="AU725" s="154"/>
      <c r="AV725" s="154"/>
      <c r="AW725" s="154"/>
      <c r="AX725" s="155"/>
    </row>
    <row r="726" spans="1:50" ht="30.75" customHeight="1" x14ac:dyDescent="0.15">
      <c r="A726" s="608" t="s">
        <v>47</v>
      </c>
      <c r="B726" s="609"/>
      <c r="C726" s="433" t="s">
        <v>52</v>
      </c>
      <c r="D726" s="568"/>
      <c r="E726" s="568"/>
      <c r="F726" s="569"/>
      <c r="G726" s="789" t="s">
        <v>548</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71.25" customHeight="1" thickBot="1" x14ac:dyDescent="0.2">
      <c r="A727" s="610"/>
      <c r="B727" s="611"/>
      <c r="C727" s="685" t="s">
        <v>56</v>
      </c>
      <c r="D727" s="686"/>
      <c r="E727" s="686"/>
      <c r="F727" s="687"/>
      <c r="G727" s="787" t="s">
        <v>553</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7"/>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137</v>
      </c>
      <c r="B731" s="606"/>
      <c r="C731" s="606"/>
      <c r="D731" s="606"/>
      <c r="E731" s="607"/>
      <c r="F731" s="670" t="s">
        <v>555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1" t="s">
        <v>137</v>
      </c>
      <c r="B733" s="742"/>
      <c r="C733" s="742"/>
      <c r="D733" s="742"/>
      <c r="E733" s="743"/>
      <c r="F733" s="758" t="s">
        <v>556</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6" t="s">
        <v>327</v>
      </c>
      <c r="B737" s="87"/>
      <c r="C737" s="87"/>
      <c r="D737" s="88"/>
      <c r="E737" s="89" t="s">
        <v>546</v>
      </c>
      <c r="F737" s="89"/>
      <c r="G737" s="89"/>
      <c r="H737" s="89"/>
      <c r="I737" s="89"/>
      <c r="J737" s="89"/>
      <c r="K737" s="89"/>
      <c r="L737" s="89"/>
      <c r="M737" s="89"/>
      <c r="N737" s="95" t="s">
        <v>322</v>
      </c>
      <c r="O737" s="95"/>
      <c r="P737" s="95"/>
      <c r="Q737" s="95"/>
      <c r="R737" s="89" t="s">
        <v>487</v>
      </c>
      <c r="S737" s="89"/>
      <c r="T737" s="89"/>
      <c r="U737" s="89"/>
      <c r="V737" s="89"/>
      <c r="W737" s="89"/>
      <c r="X737" s="89"/>
      <c r="Y737" s="89"/>
      <c r="Z737" s="89"/>
      <c r="AA737" s="95" t="s">
        <v>321</v>
      </c>
      <c r="AB737" s="95"/>
      <c r="AC737" s="95"/>
      <c r="AD737" s="95"/>
      <c r="AE737" s="89" t="s">
        <v>526</v>
      </c>
      <c r="AF737" s="89"/>
      <c r="AG737" s="89"/>
      <c r="AH737" s="89"/>
      <c r="AI737" s="89"/>
      <c r="AJ737" s="89"/>
      <c r="AK737" s="89"/>
      <c r="AL737" s="89"/>
      <c r="AM737" s="89"/>
      <c r="AN737" s="95" t="s">
        <v>320</v>
      </c>
      <c r="AO737" s="95"/>
      <c r="AP737" s="95"/>
      <c r="AQ737" s="95"/>
      <c r="AR737" s="96" t="s">
        <v>528</v>
      </c>
      <c r="AS737" s="97"/>
      <c r="AT737" s="97"/>
      <c r="AU737" s="97"/>
      <c r="AV737" s="97"/>
      <c r="AW737" s="97"/>
      <c r="AX737" s="98"/>
      <c r="AY737" s="74"/>
      <c r="AZ737" s="74"/>
    </row>
    <row r="738" spans="1:52" ht="24.75" customHeight="1" x14ac:dyDescent="0.15">
      <c r="A738" s="86" t="s">
        <v>319</v>
      </c>
      <c r="B738" s="87"/>
      <c r="C738" s="87"/>
      <c r="D738" s="88"/>
      <c r="E738" s="89" t="s">
        <v>523</v>
      </c>
      <c r="F738" s="89"/>
      <c r="G738" s="89"/>
      <c r="H738" s="89"/>
      <c r="I738" s="89"/>
      <c r="J738" s="89"/>
      <c r="K738" s="89"/>
      <c r="L738" s="89"/>
      <c r="M738" s="89"/>
      <c r="N738" s="95" t="s">
        <v>318</v>
      </c>
      <c r="O738" s="95"/>
      <c r="P738" s="95"/>
      <c r="Q738" s="95"/>
      <c r="R738" s="89" t="s">
        <v>525</v>
      </c>
      <c r="S738" s="89"/>
      <c r="T738" s="89"/>
      <c r="U738" s="89"/>
      <c r="V738" s="89"/>
      <c r="W738" s="89"/>
      <c r="X738" s="89"/>
      <c r="Y738" s="89"/>
      <c r="Z738" s="89"/>
      <c r="AA738" s="95" t="s">
        <v>317</v>
      </c>
      <c r="AB738" s="95"/>
      <c r="AC738" s="95"/>
      <c r="AD738" s="95"/>
      <c r="AE738" s="89" t="s">
        <v>527</v>
      </c>
      <c r="AF738" s="89"/>
      <c r="AG738" s="89"/>
      <c r="AH738" s="89"/>
      <c r="AI738" s="89"/>
      <c r="AJ738" s="89"/>
      <c r="AK738" s="89"/>
      <c r="AL738" s="89"/>
      <c r="AM738" s="89"/>
      <c r="AN738" s="95" t="s">
        <v>316</v>
      </c>
      <c r="AO738" s="95"/>
      <c r="AP738" s="95"/>
      <c r="AQ738" s="95"/>
      <c r="AR738" s="96" t="s">
        <v>529</v>
      </c>
      <c r="AS738" s="97"/>
      <c r="AT738" s="97"/>
      <c r="AU738" s="97"/>
      <c r="AV738" s="97"/>
      <c r="AW738" s="97"/>
      <c r="AX738" s="98"/>
    </row>
    <row r="739" spans="1:52" ht="24.75" customHeight="1" x14ac:dyDescent="0.15">
      <c r="A739" s="86" t="s">
        <v>315</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486</v>
      </c>
      <c r="F740" s="111"/>
      <c r="G740" s="111"/>
      <c r="H740" s="78" t="str">
        <f>IF(E740="", "", "(")</f>
        <v>(</v>
      </c>
      <c r="I740" s="111"/>
      <c r="J740" s="111"/>
      <c r="K740" s="78" t="str">
        <f>IF(OR(I740="　", I740=""), "", "-")</f>
        <v/>
      </c>
      <c r="L740" s="112">
        <v>389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310</v>
      </c>
      <c r="B780" s="753"/>
      <c r="C780" s="753"/>
      <c r="D780" s="753"/>
      <c r="E780" s="753"/>
      <c r="F780" s="754"/>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5"/>
      <c r="C781" s="755"/>
      <c r="D781" s="755"/>
      <c r="E781" s="755"/>
      <c r="F781" s="756"/>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5"/>
      <c r="C782" s="755"/>
      <c r="D782" s="755"/>
      <c r="E782" s="755"/>
      <c r="F782" s="756"/>
      <c r="G782" s="439" t="s">
        <v>531</v>
      </c>
      <c r="H782" s="739"/>
      <c r="I782" s="739"/>
      <c r="J782" s="739"/>
      <c r="K782" s="740"/>
      <c r="L782" s="442" t="s">
        <v>530</v>
      </c>
      <c r="M782" s="443"/>
      <c r="N782" s="443"/>
      <c r="O782" s="443"/>
      <c r="P782" s="443"/>
      <c r="Q782" s="443"/>
      <c r="R782" s="443"/>
      <c r="S782" s="443"/>
      <c r="T782" s="443"/>
      <c r="U782" s="443"/>
      <c r="V782" s="443"/>
      <c r="W782" s="443"/>
      <c r="X782" s="444"/>
      <c r="Y782" s="445">
        <v>25</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5"/>
      <c r="C783" s="755"/>
      <c r="D783" s="755"/>
      <c r="E783" s="755"/>
      <c r="F783" s="756"/>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5"/>
      <c r="C784" s="755"/>
      <c r="D784" s="755"/>
      <c r="E784" s="755"/>
      <c r="F784" s="756"/>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5"/>
      <c r="C785" s="755"/>
      <c r="D785" s="755"/>
      <c r="E785" s="755"/>
      <c r="F785" s="756"/>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5"/>
      <c r="C786" s="755"/>
      <c r="D786" s="755"/>
      <c r="E786" s="755"/>
      <c r="F786" s="756"/>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5"/>
      <c r="C787" s="755"/>
      <c r="D787" s="755"/>
      <c r="E787" s="755"/>
      <c r="F787" s="756"/>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5"/>
      <c r="C788" s="755"/>
      <c r="D788" s="755"/>
      <c r="E788" s="755"/>
      <c r="F788" s="756"/>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5"/>
      <c r="C789" s="755"/>
      <c r="D789" s="755"/>
      <c r="E789" s="755"/>
      <c r="F789" s="756"/>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5"/>
      <c r="C790" s="755"/>
      <c r="D790" s="755"/>
      <c r="E790" s="755"/>
      <c r="F790" s="756"/>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5"/>
      <c r="C791" s="755"/>
      <c r="D791" s="755"/>
      <c r="E791" s="755"/>
      <c r="F791" s="756"/>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5"/>
      <c r="C792" s="755"/>
      <c r="D792" s="755"/>
      <c r="E792" s="755"/>
      <c r="F792" s="756"/>
      <c r="G792" s="399" t="s">
        <v>20</v>
      </c>
      <c r="H792" s="400"/>
      <c r="I792" s="400"/>
      <c r="J792" s="400"/>
      <c r="K792" s="400"/>
      <c r="L792" s="401"/>
      <c r="M792" s="402"/>
      <c r="N792" s="402"/>
      <c r="O792" s="402"/>
      <c r="P792" s="402"/>
      <c r="Q792" s="402"/>
      <c r="R792" s="402"/>
      <c r="S792" s="402"/>
      <c r="T792" s="402"/>
      <c r="U792" s="402"/>
      <c r="V792" s="402"/>
      <c r="W792" s="402"/>
      <c r="X792" s="403"/>
      <c r="Y792" s="404">
        <f>SUM(Y782:AB791)</f>
        <v>25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5"/>
      <c r="C793" s="755"/>
      <c r="D793" s="755"/>
      <c r="E793" s="755"/>
      <c r="F793" s="756"/>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5"/>
      <c r="C794" s="755"/>
      <c r="D794" s="755"/>
      <c r="E794" s="755"/>
      <c r="F794" s="756"/>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5"/>
      <c r="C795" s="755"/>
      <c r="D795" s="755"/>
      <c r="E795" s="755"/>
      <c r="F795" s="756"/>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5"/>
      <c r="C796" s="755"/>
      <c r="D796" s="755"/>
      <c r="E796" s="755"/>
      <c r="F796" s="756"/>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5"/>
      <c r="C797" s="755"/>
      <c r="D797" s="755"/>
      <c r="E797" s="755"/>
      <c r="F797" s="756"/>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5"/>
      <c r="C798" s="755"/>
      <c r="D798" s="755"/>
      <c r="E798" s="755"/>
      <c r="F798" s="756"/>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5"/>
      <c r="C799" s="755"/>
      <c r="D799" s="755"/>
      <c r="E799" s="755"/>
      <c r="F799" s="756"/>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5"/>
      <c r="C800" s="755"/>
      <c r="D800" s="755"/>
      <c r="E800" s="755"/>
      <c r="F800" s="756"/>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5"/>
      <c r="C801" s="755"/>
      <c r="D801" s="755"/>
      <c r="E801" s="755"/>
      <c r="F801" s="756"/>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5"/>
      <c r="C802" s="755"/>
      <c r="D802" s="755"/>
      <c r="E802" s="755"/>
      <c r="F802" s="756"/>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5"/>
      <c r="C803" s="755"/>
      <c r="D803" s="755"/>
      <c r="E803" s="755"/>
      <c r="F803" s="756"/>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5"/>
      <c r="C804" s="755"/>
      <c r="D804" s="755"/>
      <c r="E804" s="755"/>
      <c r="F804" s="756"/>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5"/>
      <c r="C805" s="755"/>
      <c r="D805" s="755"/>
      <c r="E805" s="755"/>
      <c r="F805" s="756"/>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5"/>
      <c r="C806" s="755"/>
      <c r="D806" s="755"/>
      <c r="E806" s="755"/>
      <c r="F806" s="756"/>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5"/>
      <c r="C807" s="755"/>
      <c r="D807" s="755"/>
      <c r="E807" s="755"/>
      <c r="F807" s="756"/>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5"/>
      <c r="C808" s="755"/>
      <c r="D808" s="755"/>
      <c r="E808" s="755"/>
      <c r="F808" s="756"/>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5"/>
      <c r="C809" s="755"/>
      <c r="D809" s="755"/>
      <c r="E809" s="755"/>
      <c r="F809" s="756"/>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5"/>
      <c r="C810" s="755"/>
      <c r="D810" s="755"/>
      <c r="E810" s="755"/>
      <c r="F810" s="756"/>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5"/>
      <c r="C811" s="755"/>
      <c r="D811" s="755"/>
      <c r="E811" s="755"/>
      <c r="F811" s="756"/>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5"/>
      <c r="C812" s="755"/>
      <c r="D812" s="755"/>
      <c r="E812" s="755"/>
      <c r="F812" s="756"/>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5"/>
      <c r="C813" s="755"/>
      <c r="D813" s="755"/>
      <c r="E813" s="755"/>
      <c r="F813" s="756"/>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5"/>
      <c r="C814" s="755"/>
      <c r="D814" s="755"/>
      <c r="E814" s="755"/>
      <c r="F814" s="756"/>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5"/>
      <c r="C815" s="755"/>
      <c r="D815" s="755"/>
      <c r="E815" s="755"/>
      <c r="F815" s="756"/>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5"/>
      <c r="C816" s="755"/>
      <c r="D816" s="755"/>
      <c r="E816" s="755"/>
      <c r="F816" s="756"/>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5"/>
      <c r="C817" s="755"/>
      <c r="D817" s="755"/>
      <c r="E817" s="755"/>
      <c r="F817" s="756"/>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5"/>
      <c r="C818" s="755"/>
      <c r="D818" s="755"/>
      <c r="E818" s="755"/>
      <c r="F818" s="756"/>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5"/>
      <c r="C819" s="755"/>
      <c r="D819" s="755"/>
      <c r="E819" s="755"/>
      <c r="F819" s="756"/>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5"/>
      <c r="C820" s="755"/>
      <c r="D820" s="755"/>
      <c r="E820" s="755"/>
      <c r="F820" s="756"/>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5"/>
      <c r="C821" s="755"/>
      <c r="D821" s="755"/>
      <c r="E821" s="755"/>
      <c r="F821" s="756"/>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5"/>
      <c r="C822" s="755"/>
      <c r="D822" s="755"/>
      <c r="E822" s="755"/>
      <c r="F822" s="756"/>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5"/>
      <c r="C823" s="755"/>
      <c r="D823" s="755"/>
      <c r="E823" s="755"/>
      <c r="F823" s="756"/>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5"/>
      <c r="C824" s="755"/>
      <c r="D824" s="755"/>
      <c r="E824" s="755"/>
      <c r="F824" s="756"/>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5"/>
      <c r="C825" s="755"/>
      <c r="D825" s="755"/>
      <c r="E825" s="755"/>
      <c r="F825" s="756"/>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5"/>
      <c r="C826" s="755"/>
      <c r="D826" s="755"/>
      <c r="E826" s="755"/>
      <c r="F826" s="756"/>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5"/>
      <c r="C827" s="755"/>
      <c r="D827" s="755"/>
      <c r="E827" s="755"/>
      <c r="F827" s="756"/>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5"/>
      <c r="C828" s="755"/>
      <c r="D828" s="755"/>
      <c r="E828" s="755"/>
      <c r="F828" s="756"/>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5"/>
      <c r="C829" s="755"/>
      <c r="D829" s="755"/>
      <c r="E829" s="755"/>
      <c r="F829" s="756"/>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5"/>
      <c r="C830" s="755"/>
      <c r="D830" s="755"/>
      <c r="E830" s="755"/>
      <c r="F830" s="756"/>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5"/>
      <c r="C831" s="755"/>
      <c r="D831" s="755"/>
      <c r="E831" s="755"/>
      <c r="F831" s="756"/>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8" t="s">
        <v>269</v>
      </c>
      <c r="AM832" s="949"/>
      <c r="AN832" s="94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45" customHeight="1" x14ac:dyDescent="0.15">
      <c r="A838" s="394">
        <v>1</v>
      </c>
      <c r="B838" s="394">
        <v>1</v>
      </c>
      <c r="C838" s="408" t="s">
        <v>532</v>
      </c>
      <c r="D838" s="408"/>
      <c r="E838" s="408"/>
      <c r="F838" s="408"/>
      <c r="G838" s="408"/>
      <c r="H838" s="408"/>
      <c r="I838" s="408"/>
      <c r="J838" s="409">
        <v>9000020072028</v>
      </c>
      <c r="K838" s="410"/>
      <c r="L838" s="410"/>
      <c r="M838" s="410"/>
      <c r="N838" s="410"/>
      <c r="O838" s="410"/>
      <c r="P838" s="307" t="s">
        <v>542</v>
      </c>
      <c r="Q838" s="307"/>
      <c r="R838" s="307"/>
      <c r="S838" s="307"/>
      <c r="T838" s="307"/>
      <c r="U838" s="307"/>
      <c r="V838" s="307"/>
      <c r="W838" s="307"/>
      <c r="X838" s="307"/>
      <c r="Y838" s="308">
        <v>25</v>
      </c>
      <c r="Z838" s="309"/>
      <c r="AA838" s="309"/>
      <c r="AB838" s="310"/>
      <c r="AC838" s="318" t="s">
        <v>543</v>
      </c>
      <c r="AD838" s="413"/>
      <c r="AE838" s="413"/>
      <c r="AF838" s="413"/>
      <c r="AG838" s="413"/>
      <c r="AH838" s="411" t="s">
        <v>487</v>
      </c>
      <c r="AI838" s="412"/>
      <c r="AJ838" s="412"/>
      <c r="AK838" s="412"/>
      <c r="AL838" s="315" t="s">
        <v>487</v>
      </c>
      <c r="AM838" s="316"/>
      <c r="AN838" s="316"/>
      <c r="AO838" s="317"/>
      <c r="AP838" s="311" t="s">
        <v>487</v>
      </c>
      <c r="AQ838" s="311"/>
      <c r="AR838" s="311"/>
      <c r="AS838" s="311"/>
      <c r="AT838" s="311"/>
      <c r="AU838" s="311"/>
      <c r="AV838" s="311"/>
      <c r="AW838" s="311"/>
      <c r="AX838" s="311"/>
    </row>
    <row r="839" spans="1:50" ht="45" customHeight="1" x14ac:dyDescent="0.15">
      <c r="A839" s="394">
        <v>2</v>
      </c>
      <c r="B839" s="394">
        <v>1</v>
      </c>
      <c r="C839" s="408" t="s">
        <v>533</v>
      </c>
      <c r="D839" s="408"/>
      <c r="E839" s="408"/>
      <c r="F839" s="408"/>
      <c r="G839" s="408"/>
      <c r="H839" s="408"/>
      <c r="I839" s="408"/>
      <c r="J839" s="409">
        <v>1000020050008</v>
      </c>
      <c r="K839" s="410"/>
      <c r="L839" s="410"/>
      <c r="M839" s="410"/>
      <c r="N839" s="410"/>
      <c r="O839" s="410"/>
      <c r="P839" s="307" t="s">
        <v>542</v>
      </c>
      <c r="Q839" s="307"/>
      <c r="R839" s="307"/>
      <c r="S839" s="307"/>
      <c r="T839" s="307"/>
      <c r="U839" s="307"/>
      <c r="V839" s="307"/>
      <c r="W839" s="307"/>
      <c r="X839" s="307"/>
      <c r="Y839" s="308">
        <v>22</v>
      </c>
      <c r="Z839" s="309"/>
      <c r="AA839" s="309"/>
      <c r="AB839" s="310"/>
      <c r="AC839" s="318" t="s">
        <v>543</v>
      </c>
      <c r="AD839" s="318"/>
      <c r="AE839" s="318"/>
      <c r="AF839" s="318"/>
      <c r="AG839" s="318"/>
      <c r="AH839" s="411" t="s">
        <v>487</v>
      </c>
      <c r="AI839" s="412"/>
      <c r="AJ839" s="412"/>
      <c r="AK839" s="412"/>
      <c r="AL839" s="315" t="s">
        <v>487</v>
      </c>
      <c r="AM839" s="316"/>
      <c r="AN839" s="316"/>
      <c r="AO839" s="317"/>
      <c r="AP839" s="311" t="s">
        <v>487</v>
      </c>
      <c r="AQ839" s="311"/>
      <c r="AR839" s="311"/>
      <c r="AS839" s="311"/>
      <c r="AT839" s="311"/>
      <c r="AU839" s="311"/>
      <c r="AV839" s="311"/>
      <c r="AW839" s="311"/>
      <c r="AX839" s="311"/>
    </row>
    <row r="840" spans="1:50" ht="45" customHeight="1" x14ac:dyDescent="0.15">
      <c r="A840" s="394">
        <v>3</v>
      </c>
      <c r="B840" s="394">
        <v>1</v>
      </c>
      <c r="C840" s="414" t="s">
        <v>534</v>
      </c>
      <c r="D840" s="408"/>
      <c r="E840" s="408"/>
      <c r="F840" s="408"/>
      <c r="G840" s="408"/>
      <c r="H840" s="408"/>
      <c r="I840" s="408"/>
      <c r="J840" s="409">
        <v>4000020202142</v>
      </c>
      <c r="K840" s="410"/>
      <c r="L840" s="410"/>
      <c r="M840" s="410"/>
      <c r="N840" s="410"/>
      <c r="O840" s="410"/>
      <c r="P840" s="415" t="s">
        <v>542</v>
      </c>
      <c r="Q840" s="307"/>
      <c r="R840" s="307"/>
      <c r="S840" s="307"/>
      <c r="T840" s="307"/>
      <c r="U840" s="307"/>
      <c r="V840" s="307"/>
      <c r="W840" s="307"/>
      <c r="X840" s="307"/>
      <c r="Y840" s="308">
        <v>20</v>
      </c>
      <c r="Z840" s="309"/>
      <c r="AA840" s="309"/>
      <c r="AB840" s="310"/>
      <c r="AC840" s="318" t="s">
        <v>543</v>
      </c>
      <c r="AD840" s="318"/>
      <c r="AE840" s="318"/>
      <c r="AF840" s="318"/>
      <c r="AG840" s="318"/>
      <c r="AH840" s="313" t="s">
        <v>487</v>
      </c>
      <c r="AI840" s="314"/>
      <c r="AJ840" s="314"/>
      <c r="AK840" s="314"/>
      <c r="AL840" s="315" t="s">
        <v>487</v>
      </c>
      <c r="AM840" s="316"/>
      <c r="AN840" s="316"/>
      <c r="AO840" s="317"/>
      <c r="AP840" s="311" t="s">
        <v>487</v>
      </c>
      <c r="AQ840" s="311"/>
      <c r="AR840" s="311"/>
      <c r="AS840" s="311"/>
      <c r="AT840" s="311"/>
      <c r="AU840" s="311"/>
      <c r="AV840" s="311"/>
      <c r="AW840" s="311"/>
      <c r="AX840" s="311"/>
    </row>
    <row r="841" spans="1:50" ht="45" customHeight="1" x14ac:dyDescent="0.15">
      <c r="A841" s="394">
        <v>4</v>
      </c>
      <c r="B841" s="394">
        <v>1</v>
      </c>
      <c r="C841" s="414" t="s">
        <v>535</v>
      </c>
      <c r="D841" s="408"/>
      <c r="E841" s="408"/>
      <c r="F841" s="408"/>
      <c r="G841" s="408"/>
      <c r="H841" s="408"/>
      <c r="I841" s="408"/>
      <c r="J841" s="409">
        <v>1000020410004</v>
      </c>
      <c r="K841" s="410"/>
      <c r="L841" s="410"/>
      <c r="M841" s="410"/>
      <c r="N841" s="410"/>
      <c r="O841" s="410"/>
      <c r="P841" s="415" t="s">
        <v>542</v>
      </c>
      <c r="Q841" s="307"/>
      <c r="R841" s="307"/>
      <c r="S841" s="307"/>
      <c r="T841" s="307"/>
      <c r="U841" s="307"/>
      <c r="V841" s="307"/>
      <c r="W841" s="307"/>
      <c r="X841" s="307"/>
      <c r="Y841" s="308">
        <v>17</v>
      </c>
      <c r="Z841" s="309"/>
      <c r="AA841" s="309"/>
      <c r="AB841" s="310"/>
      <c r="AC841" s="318" t="s">
        <v>543</v>
      </c>
      <c r="AD841" s="318"/>
      <c r="AE841" s="318"/>
      <c r="AF841" s="318"/>
      <c r="AG841" s="318"/>
      <c r="AH841" s="313" t="s">
        <v>487</v>
      </c>
      <c r="AI841" s="314"/>
      <c r="AJ841" s="314"/>
      <c r="AK841" s="314"/>
      <c r="AL841" s="315" t="s">
        <v>487</v>
      </c>
      <c r="AM841" s="316"/>
      <c r="AN841" s="316"/>
      <c r="AO841" s="317"/>
      <c r="AP841" s="311" t="s">
        <v>487</v>
      </c>
      <c r="AQ841" s="311"/>
      <c r="AR841" s="311"/>
      <c r="AS841" s="311"/>
      <c r="AT841" s="311"/>
      <c r="AU841" s="311"/>
      <c r="AV841" s="311"/>
      <c r="AW841" s="311"/>
      <c r="AX841" s="311"/>
    </row>
    <row r="842" spans="1:50" ht="45" customHeight="1" x14ac:dyDescent="0.15">
      <c r="A842" s="394">
        <v>5</v>
      </c>
      <c r="B842" s="394">
        <v>1</v>
      </c>
      <c r="C842" s="408" t="s">
        <v>536</v>
      </c>
      <c r="D842" s="408"/>
      <c r="E842" s="408"/>
      <c r="F842" s="408"/>
      <c r="G842" s="408"/>
      <c r="H842" s="408"/>
      <c r="I842" s="408"/>
      <c r="J842" s="409">
        <v>3000020142018</v>
      </c>
      <c r="K842" s="410"/>
      <c r="L842" s="410"/>
      <c r="M842" s="410"/>
      <c r="N842" s="410"/>
      <c r="O842" s="410"/>
      <c r="P842" s="307" t="s">
        <v>542</v>
      </c>
      <c r="Q842" s="307"/>
      <c r="R842" s="307"/>
      <c r="S842" s="307"/>
      <c r="T842" s="307"/>
      <c r="U842" s="307"/>
      <c r="V842" s="307"/>
      <c r="W842" s="307"/>
      <c r="X842" s="307"/>
      <c r="Y842" s="308">
        <v>12</v>
      </c>
      <c r="Z842" s="309"/>
      <c r="AA842" s="309"/>
      <c r="AB842" s="310"/>
      <c r="AC842" s="312" t="s">
        <v>543</v>
      </c>
      <c r="AD842" s="312"/>
      <c r="AE842" s="312"/>
      <c r="AF842" s="312"/>
      <c r="AG842" s="312"/>
      <c r="AH842" s="313" t="s">
        <v>487</v>
      </c>
      <c r="AI842" s="314"/>
      <c r="AJ842" s="314"/>
      <c r="AK842" s="314"/>
      <c r="AL842" s="315" t="s">
        <v>487</v>
      </c>
      <c r="AM842" s="316"/>
      <c r="AN842" s="316"/>
      <c r="AO842" s="317"/>
      <c r="AP842" s="311" t="s">
        <v>487</v>
      </c>
      <c r="AQ842" s="311"/>
      <c r="AR842" s="311"/>
      <c r="AS842" s="311"/>
      <c r="AT842" s="311"/>
      <c r="AU842" s="311"/>
      <c r="AV842" s="311"/>
      <c r="AW842" s="311"/>
      <c r="AX842" s="311"/>
    </row>
    <row r="843" spans="1:50" ht="45" customHeight="1" x14ac:dyDescent="0.15">
      <c r="A843" s="394">
        <v>6</v>
      </c>
      <c r="B843" s="394">
        <v>1</v>
      </c>
      <c r="C843" s="408" t="s">
        <v>537</v>
      </c>
      <c r="D843" s="408"/>
      <c r="E843" s="408"/>
      <c r="F843" s="408"/>
      <c r="G843" s="408"/>
      <c r="H843" s="408"/>
      <c r="I843" s="408"/>
      <c r="J843" s="409">
        <v>7000020220001</v>
      </c>
      <c r="K843" s="410"/>
      <c r="L843" s="410"/>
      <c r="M843" s="410"/>
      <c r="N843" s="410"/>
      <c r="O843" s="410"/>
      <c r="P843" s="307" t="s">
        <v>542</v>
      </c>
      <c r="Q843" s="307"/>
      <c r="R843" s="307"/>
      <c r="S843" s="307"/>
      <c r="T843" s="307"/>
      <c r="U843" s="307"/>
      <c r="V843" s="307"/>
      <c r="W843" s="307"/>
      <c r="X843" s="307"/>
      <c r="Y843" s="308">
        <v>10</v>
      </c>
      <c r="Z843" s="309"/>
      <c r="AA843" s="309"/>
      <c r="AB843" s="310"/>
      <c r="AC843" s="312" t="s">
        <v>543</v>
      </c>
      <c r="AD843" s="312"/>
      <c r="AE843" s="312"/>
      <c r="AF843" s="312"/>
      <c r="AG843" s="312"/>
      <c r="AH843" s="313" t="s">
        <v>487</v>
      </c>
      <c r="AI843" s="314"/>
      <c r="AJ843" s="314"/>
      <c r="AK843" s="314"/>
      <c r="AL843" s="315" t="s">
        <v>487</v>
      </c>
      <c r="AM843" s="316"/>
      <c r="AN843" s="316"/>
      <c r="AO843" s="317"/>
      <c r="AP843" s="311" t="s">
        <v>487</v>
      </c>
      <c r="AQ843" s="311"/>
      <c r="AR843" s="311"/>
      <c r="AS843" s="311"/>
      <c r="AT843" s="311"/>
      <c r="AU843" s="311"/>
      <c r="AV843" s="311"/>
      <c r="AW843" s="311"/>
      <c r="AX843" s="311"/>
    </row>
    <row r="844" spans="1:50" ht="45" customHeight="1" x14ac:dyDescent="0.15">
      <c r="A844" s="394">
        <v>7</v>
      </c>
      <c r="B844" s="394">
        <v>1</v>
      </c>
      <c r="C844" s="408" t="s">
        <v>538</v>
      </c>
      <c r="D844" s="408"/>
      <c r="E844" s="408"/>
      <c r="F844" s="408"/>
      <c r="G844" s="408"/>
      <c r="H844" s="408"/>
      <c r="I844" s="408"/>
      <c r="J844" s="409">
        <v>1000020372013</v>
      </c>
      <c r="K844" s="410"/>
      <c r="L844" s="410"/>
      <c r="M844" s="410"/>
      <c r="N844" s="410"/>
      <c r="O844" s="410"/>
      <c r="P844" s="307" t="s">
        <v>542</v>
      </c>
      <c r="Q844" s="307"/>
      <c r="R844" s="307"/>
      <c r="S844" s="307"/>
      <c r="T844" s="307"/>
      <c r="U844" s="307"/>
      <c r="V844" s="307"/>
      <c r="W844" s="307"/>
      <c r="X844" s="307"/>
      <c r="Y844" s="308">
        <v>10</v>
      </c>
      <c r="Z844" s="309"/>
      <c r="AA844" s="309"/>
      <c r="AB844" s="310"/>
      <c r="AC844" s="312" t="s">
        <v>543</v>
      </c>
      <c r="AD844" s="312"/>
      <c r="AE844" s="312"/>
      <c r="AF844" s="312"/>
      <c r="AG844" s="312"/>
      <c r="AH844" s="313" t="s">
        <v>487</v>
      </c>
      <c r="AI844" s="314"/>
      <c r="AJ844" s="314"/>
      <c r="AK844" s="314"/>
      <c r="AL844" s="315" t="s">
        <v>487</v>
      </c>
      <c r="AM844" s="316"/>
      <c r="AN844" s="316"/>
      <c r="AO844" s="317"/>
      <c r="AP844" s="311" t="s">
        <v>487</v>
      </c>
      <c r="AQ844" s="311"/>
      <c r="AR844" s="311"/>
      <c r="AS844" s="311"/>
      <c r="AT844" s="311"/>
      <c r="AU844" s="311"/>
      <c r="AV844" s="311"/>
      <c r="AW844" s="311"/>
      <c r="AX844" s="311"/>
    </row>
    <row r="845" spans="1:50" ht="45" customHeight="1" x14ac:dyDescent="0.15">
      <c r="A845" s="394">
        <v>8</v>
      </c>
      <c r="B845" s="394">
        <v>1</v>
      </c>
      <c r="C845" s="408" t="s">
        <v>539</v>
      </c>
      <c r="D845" s="408"/>
      <c r="E845" s="408"/>
      <c r="F845" s="408"/>
      <c r="G845" s="408"/>
      <c r="H845" s="408"/>
      <c r="I845" s="408"/>
      <c r="J845" s="409">
        <v>5000020390003</v>
      </c>
      <c r="K845" s="410"/>
      <c r="L845" s="410"/>
      <c r="M845" s="410"/>
      <c r="N845" s="410"/>
      <c r="O845" s="410"/>
      <c r="P845" s="307" t="s">
        <v>542</v>
      </c>
      <c r="Q845" s="307"/>
      <c r="R845" s="307"/>
      <c r="S845" s="307"/>
      <c r="T845" s="307"/>
      <c r="U845" s="307"/>
      <c r="V845" s="307"/>
      <c r="W845" s="307"/>
      <c r="X845" s="307"/>
      <c r="Y845" s="308">
        <v>10</v>
      </c>
      <c r="Z845" s="309"/>
      <c r="AA845" s="309"/>
      <c r="AB845" s="310"/>
      <c r="AC845" s="312" t="s">
        <v>543</v>
      </c>
      <c r="AD845" s="312"/>
      <c r="AE845" s="312"/>
      <c r="AF845" s="312"/>
      <c r="AG845" s="312"/>
      <c r="AH845" s="313" t="s">
        <v>487</v>
      </c>
      <c r="AI845" s="314"/>
      <c r="AJ845" s="314"/>
      <c r="AK845" s="314"/>
      <c r="AL845" s="315" t="s">
        <v>487</v>
      </c>
      <c r="AM845" s="316"/>
      <c r="AN845" s="316"/>
      <c r="AO845" s="317"/>
      <c r="AP845" s="311" t="s">
        <v>487</v>
      </c>
      <c r="AQ845" s="311"/>
      <c r="AR845" s="311"/>
      <c r="AS845" s="311"/>
      <c r="AT845" s="311"/>
      <c r="AU845" s="311"/>
      <c r="AV845" s="311"/>
      <c r="AW845" s="311"/>
      <c r="AX845" s="311"/>
    </row>
    <row r="846" spans="1:50" ht="45" customHeight="1" x14ac:dyDescent="0.15">
      <c r="A846" s="394">
        <v>9</v>
      </c>
      <c r="B846" s="394">
        <v>1</v>
      </c>
      <c r="C846" s="408" t="s">
        <v>540</v>
      </c>
      <c r="D846" s="408"/>
      <c r="E846" s="408"/>
      <c r="F846" s="408"/>
      <c r="G846" s="408"/>
      <c r="H846" s="408"/>
      <c r="I846" s="408"/>
      <c r="J846" s="409">
        <v>1000020232076</v>
      </c>
      <c r="K846" s="410"/>
      <c r="L846" s="410"/>
      <c r="M846" s="410"/>
      <c r="N846" s="410"/>
      <c r="O846" s="410"/>
      <c r="P846" s="307" t="s">
        <v>542</v>
      </c>
      <c r="Q846" s="307"/>
      <c r="R846" s="307"/>
      <c r="S846" s="307"/>
      <c r="T846" s="307"/>
      <c r="U846" s="307"/>
      <c r="V846" s="307"/>
      <c r="W846" s="307"/>
      <c r="X846" s="307"/>
      <c r="Y846" s="308">
        <v>10</v>
      </c>
      <c r="Z846" s="309"/>
      <c r="AA846" s="309"/>
      <c r="AB846" s="310"/>
      <c r="AC846" s="312" t="s">
        <v>543</v>
      </c>
      <c r="AD846" s="312"/>
      <c r="AE846" s="312"/>
      <c r="AF846" s="312"/>
      <c r="AG846" s="312"/>
      <c r="AH846" s="313" t="s">
        <v>487</v>
      </c>
      <c r="AI846" s="314"/>
      <c r="AJ846" s="314"/>
      <c r="AK846" s="314"/>
      <c r="AL846" s="315" t="s">
        <v>487</v>
      </c>
      <c r="AM846" s="316"/>
      <c r="AN846" s="316"/>
      <c r="AO846" s="317"/>
      <c r="AP846" s="311" t="s">
        <v>487</v>
      </c>
      <c r="AQ846" s="311"/>
      <c r="AR846" s="311"/>
      <c r="AS846" s="311"/>
      <c r="AT846" s="311"/>
      <c r="AU846" s="311"/>
      <c r="AV846" s="311"/>
      <c r="AW846" s="311"/>
      <c r="AX846" s="311"/>
    </row>
    <row r="847" spans="1:50" ht="45" customHeight="1" x14ac:dyDescent="0.15">
      <c r="A847" s="394">
        <v>10</v>
      </c>
      <c r="B847" s="394">
        <v>1</v>
      </c>
      <c r="C847" s="408" t="s">
        <v>541</v>
      </c>
      <c r="D847" s="408"/>
      <c r="E847" s="408"/>
      <c r="F847" s="408"/>
      <c r="G847" s="408"/>
      <c r="H847" s="408"/>
      <c r="I847" s="408"/>
      <c r="J847" s="409">
        <v>5000020194255</v>
      </c>
      <c r="K847" s="410"/>
      <c r="L847" s="410"/>
      <c r="M847" s="410"/>
      <c r="N847" s="410"/>
      <c r="O847" s="410"/>
      <c r="P847" s="307" t="s">
        <v>542</v>
      </c>
      <c r="Q847" s="307"/>
      <c r="R847" s="307"/>
      <c r="S847" s="307"/>
      <c r="T847" s="307"/>
      <c r="U847" s="307"/>
      <c r="V847" s="307"/>
      <c r="W847" s="307"/>
      <c r="X847" s="307"/>
      <c r="Y847" s="308">
        <v>10</v>
      </c>
      <c r="Z847" s="309"/>
      <c r="AA847" s="309"/>
      <c r="AB847" s="310"/>
      <c r="AC847" s="312" t="s">
        <v>543</v>
      </c>
      <c r="AD847" s="312"/>
      <c r="AE847" s="312"/>
      <c r="AF847" s="312"/>
      <c r="AG847" s="312"/>
      <c r="AH847" s="313" t="s">
        <v>487</v>
      </c>
      <c r="AI847" s="314"/>
      <c r="AJ847" s="314"/>
      <c r="AK847" s="314"/>
      <c r="AL847" s="315" t="s">
        <v>487</v>
      </c>
      <c r="AM847" s="316"/>
      <c r="AN847" s="316"/>
      <c r="AO847" s="317"/>
      <c r="AP847" s="311" t="s">
        <v>487</v>
      </c>
      <c r="AQ847" s="311"/>
      <c r="AR847" s="311"/>
      <c r="AS847" s="311"/>
      <c r="AT847" s="311"/>
      <c r="AU847" s="311"/>
      <c r="AV847" s="311"/>
      <c r="AW847" s="311"/>
      <c r="AX847" s="311"/>
    </row>
    <row r="848" spans="1:50" ht="30"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3"/>
      <c r="E1102" s="267" t="s">
        <v>217</v>
      </c>
      <c r="F1102" s="883"/>
      <c r="G1102" s="883"/>
      <c r="H1102" s="883"/>
      <c r="I1102" s="883"/>
      <c r="J1102" s="267" t="s">
        <v>224</v>
      </c>
      <c r="K1102" s="267"/>
      <c r="L1102" s="267"/>
      <c r="M1102" s="267"/>
      <c r="N1102" s="267"/>
      <c r="O1102" s="267"/>
      <c r="P1102" s="334" t="s">
        <v>27</v>
      </c>
      <c r="Q1102" s="334"/>
      <c r="R1102" s="334"/>
      <c r="S1102" s="334"/>
      <c r="T1102" s="334"/>
      <c r="U1102" s="334"/>
      <c r="V1102" s="334"/>
      <c r="W1102" s="334"/>
      <c r="X1102" s="334"/>
      <c r="Y1102" s="267" t="s">
        <v>226</v>
      </c>
      <c r="Z1102" s="883"/>
      <c r="AA1102" s="883"/>
      <c r="AB1102" s="883"/>
      <c r="AC1102" s="267" t="s">
        <v>200</v>
      </c>
      <c r="AD1102" s="267"/>
      <c r="AE1102" s="267"/>
      <c r="AF1102" s="267"/>
      <c r="AG1102" s="267"/>
      <c r="AH1102" s="334" t="s">
        <v>213</v>
      </c>
      <c r="AI1102" s="335"/>
      <c r="AJ1102" s="335"/>
      <c r="AK1102" s="335"/>
      <c r="AL1102" s="335" t="s">
        <v>21</v>
      </c>
      <c r="AM1102" s="335"/>
      <c r="AN1102" s="335"/>
      <c r="AO1102" s="886"/>
      <c r="AP1102" s="417" t="s">
        <v>255</v>
      </c>
      <c r="AQ1102" s="417"/>
      <c r="AR1102" s="417"/>
      <c r="AS1102" s="417"/>
      <c r="AT1102" s="417"/>
      <c r="AU1102" s="417"/>
      <c r="AV1102" s="417"/>
      <c r="AW1102" s="417"/>
      <c r="AX1102" s="417"/>
    </row>
    <row r="1103" spans="1:50" ht="30" hidden="1" customHeight="1" x14ac:dyDescent="0.15">
      <c r="A1103" s="394">
        <v>1</v>
      </c>
      <c r="B1103" s="394">
        <v>1</v>
      </c>
      <c r="C1103" s="885"/>
      <c r="D1103" s="885"/>
      <c r="E1103" s="884"/>
      <c r="F1103" s="884"/>
      <c r="G1103" s="884"/>
      <c r="H1103" s="884"/>
      <c r="I1103" s="884"/>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5"/>
      <c r="D1104" s="885"/>
      <c r="E1104" s="884"/>
      <c r="F1104" s="884"/>
      <c r="G1104" s="884"/>
      <c r="H1104" s="884"/>
      <c r="I1104" s="884"/>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5"/>
      <c r="D1105" s="885"/>
      <c r="E1105" s="884"/>
      <c r="F1105" s="884"/>
      <c r="G1105" s="884"/>
      <c r="H1105" s="884"/>
      <c r="I1105" s="884"/>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5"/>
      <c r="D1106" s="885"/>
      <c r="E1106" s="884"/>
      <c r="F1106" s="884"/>
      <c r="G1106" s="884"/>
      <c r="H1106" s="884"/>
      <c r="I1106" s="884"/>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5"/>
      <c r="D1107" s="885"/>
      <c r="E1107" s="884"/>
      <c r="F1107" s="884"/>
      <c r="G1107" s="884"/>
      <c r="H1107" s="884"/>
      <c r="I1107" s="884"/>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5"/>
      <c r="D1108" s="885"/>
      <c r="E1108" s="884"/>
      <c r="F1108" s="884"/>
      <c r="G1108" s="884"/>
      <c r="H1108" s="884"/>
      <c r="I1108" s="884"/>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5"/>
      <c r="D1109" s="885"/>
      <c r="E1109" s="884"/>
      <c r="F1109" s="884"/>
      <c r="G1109" s="884"/>
      <c r="H1109" s="884"/>
      <c r="I1109" s="884"/>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5"/>
      <c r="D1110" s="885"/>
      <c r="E1110" s="884"/>
      <c r="F1110" s="884"/>
      <c r="G1110" s="884"/>
      <c r="H1110" s="884"/>
      <c r="I1110" s="884"/>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5"/>
      <c r="D1111" s="885"/>
      <c r="E1111" s="884"/>
      <c r="F1111" s="884"/>
      <c r="G1111" s="884"/>
      <c r="H1111" s="884"/>
      <c r="I1111" s="884"/>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5"/>
      <c r="D1112" s="885"/>
      <c r="E1112" s="884"/>
      <c r="F1112" s="884"/>
      <c r="G1112" s="884"/>
      <c r="H1112" s="884"/>
      <c r="I1112" s="884"/>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5"/>
      <c r="D1113" s="885"/>
      <c r="E1113" s="884"/>
      <c r="F1113" s="884"/>
      <c r="G1113" s="884"/>
      <c r="H1113" s="884"/>
      <c r="I1113" s="884"/>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5"/>
      <c r="D1114" s="885"/>
      <c r="E1114" s="884"/>
      <c r="F1114" s="884"/>
      <c r="G1114" s="884"/>
      <c r="H1114" s="884"/>
      <c r="I1114" s="884"/>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5"/>
      <c r="D1115" s="885"/>
      <c r="E1115" s="884"/>
      <c r="F1115" s="884"/>
      <c r="G1115" s="884"/>
      <c r="H1115" s="884"/>
      <c r="I1115" s="884"/>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5"/>
      <c r="D1116" s="885"/>
      <c r="E1116" s="884"/>
      <c r="F1116" s="884"/>
      <c r="G1116" s="884"/>
      <c r="H1116" s="884"/>
      <c r="I1116" s="884"/>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5"/>
      <c r="D1117" s="885"/>
      <c r="E1117" s="884"/>
      <c r="F1117" s="884"/>
      <c r="G1117" s="884"/>
      <c r="H1117" s="884"/>
      <c r="I1117" s="884"/>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5"/>
      <c r="D1118" s="885"/>
      <c r="E1118" s="884"/>
      <c r="F1118" s="884"/>
      <c r="G1118" s="884"/>
      <c r="H1118" s="884"/>
      <c r="I1118" s="884"/>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5"/>
      <c r="D1119" s="885"/>
      <c r="E1119" s="884"/>
      <c r="F1119" s="884"/>
      <c r="G1119" s="884"/>
      <c r="H1119" s="884"/>
      <c r="I1119" s="884"/>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5"/>
      <c r="D1120" s="885"/>
      <c r="E1120" s="251"/>
      <c r="F1120" s="884"/>
      <c r="G1120" s="884"/>
      <c r="H1120" s="884"/>
      <c r="I1120" s="884"/>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5"/>
      <c r="D1121" s="885"/>
      <c r="E1121" s="884"/>
      <c r="F1121" s="884"/>
      <c r="G1121" s="884"/>
      <c r="H1121" s="884"/>
      <c r="I1121" s="884"/>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5"/>
      <c r="D1122" s="885"/>
      <c r="E1122" s="884"/>
      <c r="F1122" s="884"/>
      <c r="G1122" s="884"/>
      <c r="H1122" s="884"/>
      <c r="I1122" s="884"/>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5"/>
      <c r="D1123" s="885"/>
      <c r="E1123" s="884"/>
      <c r="F1123" s="884"/>
      <c r="G1123" s="884"/>
      <c r="H1123" s="884"/>
      <c r="I1123" s="884"/>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5"/>
      <c r="D1124" s="885"/>
      <c r="E1124" s="884"/>
      <c r="F1124" s="884"/>
      <c r="G1124" s="884"/>
      <c r="H1124" s="884"/>
      <c r="I1124" s="884"/>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5"/>
      <c r="D1125" s="885"/>
      <c r="E1125" s="884"/>
      <c r="F1125" s="884"/>
      <c r="G1125" s="884"/>
      <c r="H1125" s="884"/>
      <c r="I1125" s="884"/>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5"/>
      <c r="D1126" s="885"/>
      <c r="E1126" s="884"/>
      <c r="F1126" s="884"/>
      <c r="G1126" s="884"/>
      <c r="H1126" s="884"/>
      <c r="I1126" s="884"/>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5"/>
      <c r="D1127" s="885"/>
      <c r="E1127" s="884"/>
      <c r="F1127" s="884"/>
      <c r="G1127" s="884"/>
      <c r="H1127" s="884"/>
      <c r="I1127" s="884"/>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5"/>
      <c r="D1128" s="885"/>
      <c r="E1128" s="884"/>
      <c r="F1128" s="884"/>
      <c r="G1128" s="884"/>
      <c r="H1128" s="884"/>
      <c r="I1128" s="884"/>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5"/>
      <c r="D1129" s="885"/>
      <c r="E1129" s="884"/>
      <c r="F1129" s="884"/>
      <c r="G1129" s="884"/>
      <c r="H1129" s="884"/>
      <c r="I1129" s="884"/>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5"/>
      <c r="D1130" s="885"/>
      <c r="E1130" s="884"/>
      <c r="F1130" s="884"/>
      <c r="G1130" s="884"/>
      <c r="H1130" s="884"/>
      <c r="I1130" s="884"/>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5"/>
      <c r="D1131" s="885"/>
      <c r="E1131" s="884"/>
      <c r="F1131" s="884"/>
      <c r="G1131" s="884"/>
      <c r="H1131" s="884"/>
      <c r="I1131" s="884"/>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5"/>
      <c r="D1132" s="885"/>
      <c r="E1132" s="884"/>
      <c r="F1132" s="884"/>
      <c r="G1132" s="884"/>
      <c r="H1132" s="884"/>
      <c r="I1132" s="884"/>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27" max="49" man="1"/>
    <brk id="735" max="49" man="1"/>
    <brk id="8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7"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481</v>
      </c>
      <c r="M6" s="13" t="str">
        <f t="shared" si="2"/>
        <v>公共事業</v>
      </c>
      <c r="N6" s="13" t="str">
        <f t="shared" si="6"/>
        <v>公共事業</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2020-06-17T02:09:06Z</cp:lastPrinted>
  <dcterms:created xsi:type="dcterms:W3CDTF">2012-03-13T00:50:25Z</dcterms:created>
  <dcterms:modified xsi:type="dcterms:W3CDTF">2020-09-17T01:10:34Z</dcterms:modified>
</cp:coreProperties>
</file>