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nishida-t2u2\Desktop\"/>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<sst xmlns="http://schemas.openxmlformats.org/spreadsheetml/2006/main" count="2182" uniqueCount="563">
  <si>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</si>
  <si>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</si>
  <si>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</si>
  <si>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</si>
  <si>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</si>
  <si>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</si>
  <si>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</si>
  <si>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</si>
  <si>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</si>
  <si>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</si>
  <si>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</si>
  <si>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</si>
  <si>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</si>
  <si>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</si>
  <si>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</si>
  <si>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</si>
  <si>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</si>
  <si>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</si>
  <si>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</si>
  <si>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</si>
  <si>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</si>
  <si>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</si>
  <si>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</si>
  <si>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</si>
  <si>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</si>
  <si>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</si>
  <si>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</si>
  <si>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</si>
  <si>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</si>
  <si>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</si>
  <si>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</si>
  <si>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</si>
  <si>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</si>
  <si>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</si>
  <si>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</si>
  <si>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</si>
  <si>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</si>
  <si>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</si>
  <si>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</si>
  <si>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</si>
  <si>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</si>
  <si>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</si>
  <si>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</si>
  <si>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</si>
  <si>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</si>
  <si>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</si>
  <si>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</si>
  <si>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</si>
  <si>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</si>
  <si>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</si>
  <si>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</si>
  <si>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</si>
  <si>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</si>
  <si>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</si>
  <si>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</si>
  <si>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</si>
  <si>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</si>
  <si>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</si>
  <si>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</si>
  <si>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</si>
  <si>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</si>
  <si>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</si>
  <si>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</si>
  <si>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</si>
  <si>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</si>
  <si>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</si>
  <si>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</si>
  <si>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</si>
  <si>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</si>
  <si>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</si>
  <si>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</si>
  <si>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</si>
  <si>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</si>
  <si>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</si>
  <si>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</si>
  <si>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</si>
  <si>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</si>
  <si>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</si>
  <si>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</si>
  <si>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</si>
  <si>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</si>
  <si>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</si>
  <si>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</si>
  <si>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</si>
  <si>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</si>
  <si>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</si>
  <si>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</si>
  <si>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</si>
  <si>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</si>
  <si>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</si>
  <si>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</si>
  <si>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</si>
  <si>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</si>
  <si>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</si>
  <si>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</si>
  <si>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</si>
  <si>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</si>
  <si>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</si>
  <si>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</si>
  <si>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</si>
  <si>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</si>
  <si>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</si>
  <si>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</si>
  <si>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</si>
  <si>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</si>
  <si>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</si>
  <si>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</si>
  <si>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</si>
  <si>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</si>
  <si>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</si>
  <si>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</si>
  <si>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</si>
  <si>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</si>
  <si>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</si>
  <si>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</si>
  <si>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</si>
  <si>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</si>
  <si>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</si>
  <si>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</si>
  <si>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</si>
  <si>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</si>
  <si>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</si>
  <si>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</si>
  <si>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</si>
  <si>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</si>
  <si>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</si>
  <si>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</si>
  <si>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</si>
  <si>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</si>
  <si>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</si>
  <si>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</si>
  <si>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</si>
  <si>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</si>
  <si>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</si>
  <si>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</si>
  <si>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</si>
  <si>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</si>
  <si>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</si>
  <si>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</si>
  <si>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</si>
  <si>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</si>
  <si>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</si>
  <si>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</si>
  <si>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</si>
  <si>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</si>
  <si>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</si>
  <si>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</si>
  <si>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</si>
  <si>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</si>
  <si>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</si>
  <si>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</si>
  <si>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</si>
  <si>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</si>
  <si>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</si>
  <si>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</si>
  <si>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</si>
  <si>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</si>
  <si>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</si>
  <si>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</si>
  <si>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</si>
  <si>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</si>
  <si>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</si>
  <si>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</si>
  <si>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</si>
  <si>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</si>
  <si>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</si>
  <si>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</si>
  <si>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</si>
  <si>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</si>
  <si>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</si>
  <si>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</si>
  <si>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</si>
  <si>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</si>
  <si>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</si>
  <si>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</si>
  <si>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</si>
  <si>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</si>
  <si>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</si>
  <si>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</si>
  <si>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</si>
  <si>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</si>
  <si>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</si>
  <si>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</si>
  <si>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</si>
  <si>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</si>
  <si>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</si>
  <si>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</si>
  <si>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</si>
  <si>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</si>
  <si>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</si>
  <si>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</si>
  <si>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</si>
  <si>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</si>
  <si>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</si>
  <si>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</si>
  <si>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</si>
  <si>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</si>
  <si>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</si>
  <si>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</si>
  <si>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</si>
  <si>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</si>
  <si>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</si>
  <si>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</si>
  <si>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</si>
  <si>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</si>
  <si>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</si>
  <si>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</si>
  <si>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</si>
  <si>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</si>
  <si>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</si>
  <si>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</si>
  <si>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</si>
  <si>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</si>
  <si>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</si>
  <si>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</si>
  <si>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</si>
  <si>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</si>
  <si>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</si>
  <si>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</si>
  <si>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</si>
  <si>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</si>
  <si>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</si>
  <si>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</si>
  <si>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</si>
  <si>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</si>
  <si>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</si>
  <si>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</si>
  <si>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</si>
  <si>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</si>
  <si>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</si>
  <si>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</si>
  <si>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</si>
  <si>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</si>
  <si>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</si>
  <si>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</si>
  <si>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</si>
  <si>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</si>
  <si>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</si>
  <si>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</si>
  <si>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</si>
  <si>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</si>
  <si>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</si>
  <si>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</si>
  <si>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</si>
  <si>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</si>
  <si>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</si>
  <si>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</si>
  <si>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</si>
  <si>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</si>
  <si>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</si>
  <si>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</si>
  <si>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</si>
  <si>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</si>
  <si>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</si>
  <si>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</si>
  <si>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</si>
  <si>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</si>
  <si>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</si>
  <si>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</si>
  <si>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</si>
  <si>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</si>
  <si>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</si>
  <si>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</si>
  <si>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</si>
  <si>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</si>
  <si>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</si>
  <si>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</si>
  <si>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</si>
  <si>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</si>
  <si>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</si>
  <si>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</si>
  <si>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</si>
  <si>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</si>
  <si>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</si>
  <si>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</si>
  <si>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</si>
  <si>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</si>
  <si>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</si>
  <si>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</si>
  <si>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</si>
  <si>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</si>
  <si>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</si>
  <si>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</si>
  <si>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</si>
  <si>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</si>
  <si>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</si>
  <si>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</si>
  <si>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</si>
  <si>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</si>
  <si>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</si>
  <si>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</si>
  <si>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</si>
  <si>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</si>
  <si>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</si>
  <si>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</si>
  <si>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</si>
  <si>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</si>
  <si>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</si>
  <si>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</si>
  <si>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</si>
  <si>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</si>
  <si>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</si>
  <si>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</si>
  <si>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</si>
  <si>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</si>
  <si>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</si>
  <si>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</si>
  <si>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</si>
  <si>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</si>
  <si>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</si>
  <si>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</si>
  <si>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</si>
  <si>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</si>
  <si>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</si>
  <si>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</si>
  <si>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</si>
  <si>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</si>
  <si>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</si>
  <si>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</si>
  <si>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</si>
  <si>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</si>
  <si>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</si>
  <si>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</si>
  <si>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</si>
  <si>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</si>
  <si>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</si>
  <si>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</si>
  <si>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</si>
  <si>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</si>
  <si>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</si>
  <si>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</si>
  <si>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</si>
  <si>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</si>
  <si>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</si>
  <si>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</si>
  <si>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</si>
  <si>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</si>
  <si>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</si>
  <si>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</si>
  <si>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</si>
  <si>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</si>
  <si>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</si>
  <si>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</si>
  <si>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</si>
  <si>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</si>
  <si>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</si>
  <si>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</si>
  <si>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</si>
  <si>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</si>
  <si>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</si>
  <si>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</si>
  <si>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</si>
  <si>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</si>
  <si>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</si>
  <si>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</si>
  <si>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</si>
  <si>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</si>
  <si>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</si>
  <si>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</si>
  <si>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</si>
  <si>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</si>
  <si>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</si>
  <si>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</si>
  <si>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</si>
  <si>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</si>
  <si>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</si>
  <si>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</si>
  <si>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</si>
  <si>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</si>
  <si>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</si>
  <si>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</si>
  <si>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</si>
  <si>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</si>
  <si>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</si>
  <si>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</si>
  <si>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</si>
  <si>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</si>
  <si>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</si>
  <si>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</si>
  <si>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</si>
  <si>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</si>
  <si>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</si>
  <si>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</si>
  <si>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</si>
  <si>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</si>
  <si>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</si>
  <si>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</si>
  <si>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</si>
  <si>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</si>
  <si>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</si>
  <si>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</si>
  <si>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</si>
  <si>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</si>
  <si>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</si>
  <si>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</si>
  <si>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</si>
  <si>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</si>
  <si>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</si>
  <si>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</si>
  <si>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</si>
  <si>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</si>
  <si>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</si>
  <si>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</si>
  <si>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</si>
  <si>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</si>
  <si>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</si>
  <si>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</si>
  <si>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</si>
  <si>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</si>
  <si>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</si>
  <si>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</si>
  <si>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</si>
  <si>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</si>
  <si>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</si>
  <si>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</si>
  <si>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</si>
  <si>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</si>
  <si>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</si>
  <si>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</si>
  <si>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</si>
  <si>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</si>
  <si>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</si>
  <si>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</si>
  <si>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</si>
  <si>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</si>
  <si>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</si>
  <si>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</si>
  <si>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</si>
  <si>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</si>
  <si>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</si>
  <si>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</si>
  <si>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</si>
  <si>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</si>
  <si>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</si>
  <si>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</si>
  <si>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</si>
  <si>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</si>
  <si>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</si>
  <si>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</si>
  <si>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</si>
  <si>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</si>
  <si>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</si>
  <si>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</si>
  <si>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</si>
  <si>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</si>
  <si>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</si>
  <si>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</si>
  <si>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</si>
  <si>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</si>
  <si>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</si>
  <si>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</si>
  <si>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</si>
  <si>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</si>
  <si>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</si>
  <si>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</si>
  <si>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</si>
  <si>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</si>
  <si>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</si>
  <si>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</si>
  <si>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</si>
  <si>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</si>
  <si>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</si>
  <si>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</si>
  <si>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</si>
  <si>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</si>
  <si>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</si>
  <si>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</si>
  <si>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</si>
  <si>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</si>
  <si>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</si>
  <si>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</si>
  <si>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</si>
  <si>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</si>
  <si>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</si>
  <si>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</si>
  <si>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</si>
  <si>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</si>
  <si>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</si>
  <si>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</si>
  <si>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</si>
  <si>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</si>
  <si>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港湾局</t>
  </si>
  <si>
    <t>○</t>
  </si>
  <si>
    <t>-</t>
  </si>
  <si>
    <t>-</t>
    <phoneticPr fontId="5"/>
  </si>
  <si>
    <t>‐</t>
  </si>
  <si>
    <t>国土交通省</t>
  </si>
  <si>
    <t>-</t>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</si>
  <si>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8"/>
  </si>
  <si>
    <t>６　国際競争力、観光交流、広域・地域間連携等の確保・強化</t>
  </si>
  <si>
    <t>１９　海上物流基盤の強化等総合的な物流体系整備の推進、みなとの振興、安定的な国際海上輸送の確保を推進する</t>
  </si>
  <si>
    <t>-</t>
    <phoneticPr fontId="5"/>
  </si>
  <si>
    <t>百万円</t>
    <rPh sb="0" eb="1">
      <t>ヒャク</t>
    </rPh>
    <rPh sb="1" eb="3">
      <t>マンエン</t>
    </rPh>
    <phoneticPr fontId="5"/>
  </si>
  <si>
    <t>百万円/式</t>
    <rPh sb="0" eb="1">
      <t>ヒャク</t>
    </rPh>
    <rPh sb="1" eb="3">
      <t>マンエン</t>
    </rPh>
    <rPh sb="4" eb="5">
      <t>シキ</t>
    </rPh>
    <phoneticPr fontId="5"/>
  </si>
  <si>
    <t>-</t>
    <phoneticPr fontId="5"/>
  </si>
  <si>
    <t>-</t>
    <phoneticPr fontId="5"/>
  </si>
  <si>
    <t>回</t>
    <rPh sb="0" eb="1">
      <t>カイ</t>
    </rPh>
    <phoneticPr fontId="5"/>
  </si>
  <si>
    <t>222</t>
  </si>
  <si>
    <t>227</t>
  </si>
  <si>
    <t>国際物流競争力強化に対応した情報ネットワーク構築等経費</t>
    <rPh sb="0" eb="2">
      <t>コクサイ</t>
    </rPh>
    <rPh sb="2" eb="4">
      <t>ブツリュウ</t>
    </rPh>
    <rPh sb="4" eb="7">
      <t>キョウソウリョク</t>
    </rPh>
    <rPh sb="7" eb="9">
      <t>キョウカ</t>
    </rPh>
    <rPh sb="10" eb="12">
      <t>タイオウ</t>
    </rPh>
    <rPh sb="14" eb="16">
      <t>ジョウホウ</t>
    </rPh>
    <rPh sb="22" eb="24">
      <t>コウチク</t>
    </rPh>
    <rPh sb="24" eb="25">
      <t>トウ</t>
    </rPh>
    <rPh sb="25" eb="27">
      <t>ケイヒ</t>
    </rPh>
    <phoneticPr fontId="5"/>
  </si>
  <si>
    <t>港湾経済課</t>
    <rPh sb="0" eb="2">
      <t>コウワン</t>
    </rPh>
    <rPh sb="2" eb="5">
      <t>ケイザイカ</t>
    </rPh>
    <phoneticPr fontId="5"/>
  </si>
  <si>
    <t>課長　谷口　礼史</t>
    <rPh sb="0" eb="2">
      <t>カチョウ</t>
    </rPh>
    <rPh sb="3" eb="5">
      <t>タニグチ</t>
    </rPh>
    <rPh sb="6" eb="7">
      <t>レイ</t>
    </rPh>
    <rPh sb="7" eb="8">
      <t>フミ</t>
    </rPh>
    <phoneticPr fontId="5"/>
  </si>
  <si>
    <t>国内のコンテナ物流情報を一元的に情報提供する「コンテナ物流情報サービス（Colins）」の中でコンテナ動静情報をインターネット上で共有するシステムを用いた国際物流競争力強化に対応した情報ネットワーク構築・運営等を行う。また、我が国のコンテナ物流情報サービス（Colins）と中国、韓国との物流システムとの接続を行い、今後、日中韓３カ国において対象港湾を拡大させるとともに、ASEAN諸国等の他国・他地域へ普及させる取組みを進めていく。</t>
    <rPh sb="112" eb="113">
      <t>ワ</t>
    </rPh>
    <rPh sb="114" eb="115">
      <t>クニ</t>
    </rPh>
    <rPh sb="120" eb="122">
      <t>ブツリュウ</t>
    </rPh>
    <rPh sb="122" eb="124">
      <t>ジョウホウ</t>
    </rPh>
    <rPh sb="137" eb="139">
      <t>チュウゴク</t>
    </rPh>
    <rPh sb="140" eb="142">
      <t>カンコク</t>
    </rPh>
    <rPh sb="144" eb="146">
      <t>ブツリュウ</t>
    </rPh>
    <rPh sb="152" eb="154">
      <t>セツゾク</t>
    </rPh>
    <rPh sb="155" eb="156">
      <t>オコナ</t>
    </rPh>
    <rPh sb="158" eb="160">
      <t>コンゴ</t>
    </rPh>
    <rPh sb="161" eb="164">
      <t>ニッチュウカン</t>
    </rPh>
    <rPh sb="166" eb="167">
      <t>コク</t>
    </rPh>
    <rPh sb="171" eb="173">
      <t>タイショウ</t>
    </rPh>
    <rPh sb="173" eb="175">
      <t>コウワン</t>
    </rPh>
    <rPh sb="176" eb="178">
      <t>カクダイ</t>
    </rPh>
    <rPh sb="191" eb="193">
      <t>ショコク</t>
    </rPh>
    <rPh sb="193" eb="194">
      <t>トウ</t>
    </rPh>
    <rPh sb="195" eb="197">
      <t>タコク</t>
    </rPh>
    <rPh sb="198" eb="201">
      <t>タチイキ</t>
    </rPh>
    <rPh sb="202" eb="204">
      <t>フキュウ</t>
    </rPh>
    <rPh sb="207" eb="209">
      <t>トリクミ</t>
    </rPh>
    <rPh sb="211" eb="212">
      <t>スス</t>
    </rPh>
    <phoneticPr fontId="5"/>
  </si>
  <si>
    <t>-</t>
    <phoneticPr fontId="5"/>
  </si>
  <si>
    <t>港湾物流情報システムを相互接続している国数</t>
    <rPh sb="0" eb="2">
      <t>コウワン</t>
    </rPh>
    <rPh sb="2" eb="4">
      <t>ブツリュウ</t>
    </rPh>
    <rPh sb="4" eb="6">
      <t>ジョウホウ</t>
    </rPh>
    <rPh sb="11" eb="13">
      <t>ソウゴ</t>
    </rPh>
    <rPh sb="13" eb="15">
      <t>セツゾク</t>
    </rPh>
    <rPh sb="19" eb="20">
      <t>クニ</t>
    </rPh>
    <rPh sb="20" eb="21">
      <t>スウ</t>
    </rPh>
    <phoneticPr fontId="5"/>
  </si>
  <si>
    <t>国</t>
    <rPh sb="0" eb="1">
      <t>クニ</t>
    </rPh>
    <phoneticPr fontId="5"/>
  </si>
  <si>
    <t>海外港湾との接続調整のために実施する国際会議数</t>
    <rPh sb="18" eb="20">
      <t>コクサイ</t>
    </rPh>
    <phoneticPr fontId="5"/>
  </si>
  <si>
    <t>執行額／海外港湾との接続調整のために実施する国際会議数　　　　　　　　　　　　　　</t>
    <rPh sb="0" eb="2">
      <t>シッコウ</t>
    </rPh>
    <rPh sb="2" eb="3">
      <t>ガク</t>
    </rPh>
    <rPh sb="4" eb="6">
      <t>カイガイ</t>
    </rPh>
    <rPh sb="6" eb="8">
      <t>コウワン</t>
    </rPh>
    <rPh sb="10" eb="12">
      <t>セツゾク</t>
    </rPh>
    <rPh sb="12" eb="14">
      <t>チョウセイ</t>
    </rPh>
    <rPh sb="18" eb="20">
      <t>ジッシ</t>
    </rPh>
    <rPh sb="22" eb="24">
      <t>コクサイ</t>
    </rPh>
    <rPh sb="24" eb="26">
      <t>カイギ</t>
    </rPh>
    <rPh sb="26" eb="27">
      <t>スウ</t>
    </rPh>
    <rPh sb="27" eb="28">
      <t>テイスウ</t>
    </rPh>
    <phoneticPr fontId="5"/>
  </si>
  <si>
    <t>25/4</t>
  </si>
  <si>
    <t>27/5</t>
  </si>
  <si>
    <t>％減</t>
  </si>
  <si>
    <t>近年の国際分業の進展により、製造業や流通業においては、効率的な国際物流ネットワークの構築による、高度なサプライチェーンの形成が不可欠となっており、ＩＣＴの活用による物流体系全体の効率化が求められている。このため、本事業では、国内のコンテナ物流情報を一元的に情報提供する「コンテナ物流情報サービス（Colins）」の中でコンテナ動静情報をインターネット上で共有するシステムを用いた国際物流競争力強化に対応した情報ネットワーク構築・運営等を行う。</t>
  </si>
  <si>
    <t>日中韓その他外国政府を含めた国際的な取り組みであり、国が実施すべき事業である。</t>
    <rPh sb="0" eb="2">
      <t>ニッチュウ</t>
    </rPh>
    <rPh sb="2" eb="3">
      <t>カン</t>
    </rPh>
    <rPh sb="5" eb="6">
      <t>タ</t>
    </rPh>
    <rPh sb="6" eb="8">
      <t>ガイコク</t>
    </rPh>
    <rPh sb="8" eb="10">
      <t>セイフ</t>
    </rPh>
    <rPh sb="11" eb="12">
      <t>フク</t>
    </rPh>
    <rPh sb="14" eb="17">
      <t>コクサイテキ</t>
    </rPh>
    <rPh sb="18" eb="19">
      <t>ト</t>
    </rPh>
    <rPh sb="20" eb="21">
      <t>ク</t>
    </rPh>
    <rPh sb="26" eb="27">
      <t>クニ</t>
    </rPh>
    <rPh sb="28" eb="30">
      <t>ジッシ</t>
    </rPh>
    <rPh sb="33" eb="35">
      <t>ジギョウ</t>
    </rPh>
    <phoneticPr fontId="5"/>
  </si>
  <si>
    <t>事業目的に即した経費のみ計上しており、支払先の選定については、所定の発注手続きにより競争性を確保しているため、単位あたりコストは妥当である。</t>
    <rPh sb="0" eb="2">
      <t>ジギョウ</t>
    </rPh>
    <rPh sb="2" eb="4">
      <t>モクテキ</t>
    </rPh>
    <rPh sb="5" eb="6">
      <t>ソク</t>
    </rPh>
    <rPh sb="8" eb="10">
      <t>ケイヒ</t>
    </rPh>
    <rPh sb="12" eb="14">
      <t>ケイジョウ</t>
    </rPh>
    <rPh sb="19" eb="22">
      <t>シハライサキ</t>
    </rPh>
    <rPh sb="23" eb="25">
      <t>センテイ</t>
    </rPh>
    <rPh sb="31" eb="33">
      <t>ショテイ</t>
    </rPh>
    <rPh sb="34" eb="36">
      <t>ハッチュウ</t>
    </rPh>
    <rPh sb="36" eb="38">
      <t>テツヅ</t>
    </rPh>
    <rPh sb="42" eb="45">
      <t>キョウソウセイ</t>
    </rPh>
    <rPh sb="46" eb="48">
      <t>カクホ</t>
    </rPh>
    <rPh sb="55" eb="57">
      <t>タンイ</t>
    </rPh>
    <rPh sb="64" eb="66">
      <t>ダトウ</t>
    </rPh>
    <phoneticPr fontId="5"/>
  </si>
  <si>
    <t>限られた予算の範囲において、事業目的に沿って真に必要な事業を実施している。</t>
    <rPh sb="0" eb="1">
      <t>カギ</t>
    </rPh>
    <rPh sb="4" eb="6">
      <t>ヨサン</t>
    </rPh>
    <rPh sb="7" eb="9">
      <t>ハンイ</t>
    </rPh>
    <rPh sb="14" eb="16">
      <t>ジギョウ</t>
    </rPh>
    <rPh sb="16" eb="18">
      <t>モクテキ</t>
    </rPh>
    <rPh sb="19" eb="20">
      <t>ソ</t>
    </rPh>
    <rPh sb="22" eb="23">
      <t>シン</t>
    </rPh>
    <rPh sb="24" eb="26">
      <t>ヒツヨウ</t>
    </rPh>
    <rPh sb="27" eb="29">
      <t>ジギョウ</t>
    </rPh>
    <rPh sb="30" eb="32">
      <t>ジッシ</t>
    </rPh>
    <phoneticPr fontId="5"/>
  </si>
  <si>
    <t>業務委託の発注にあたっては、真に外注が必要な部分のみに限定している。</t>
    <rPh sb="0" eb="2">
      <t>ギョウム</t>
    </rPh>
    <rPh sb="2" eb="4">
      <t>イタク</t>
    </rPh>
    <rPh sb="5" eb="7">
      <t>ハッチュウ</t>
    </rPh>
    <rPh sb="14" eb="15">
      <t>シン</t>
    </rPh>
    <rPh sb="16" eb="18">
      <t>ガイチュウ</t>
    </rPh>
    <rPh sb="19" eb="21">
      <t>ヒツヨウ</t>
    </rPh>
    <rPh sb="22" eb="24">
      <t>ブブン</t>
    </rPh>
    <rPh sb="27" eb="29">
      <t>ゲンテイ</t>
    </rPh>
    <phoneticPr fontId="5"/>
  </si>
  <si>
    <t>最終目標の達成に向けて着実に取組を進めているところである。</t>
    <rPh sb="0" eb="2">
      <t>サイシュウ</t>
    </rPh>
    <rPh sb="2" eb="4">
      <t>モクヒョウ</t>
    </rPh>
    <rPh sb="5" eb="7">
      <t>タッセイ</t>
    </rPh>
    <rPh sb="8" eb="9">
      <t>ム</t>
    </rPh>
    <rPh sb="11" eb="13">
      <t>チャクジツ</t>
    </rPh>
    <rPh sb="14" eb="16">
      <t>トリクミ</t>
    </rPh>
    <rPh sb="17" eb="18">
      <t>スス</t>
    </rPh>
    <phoneticPr fontId="5"/>
  </si>
  <si>
    <t>委託業務の発注にあたっては真に外注が必要な部分のみに限定している。</t>
  </si>
  <si>
    <t>活動実績は概ね見込み通りである。</t>
    <rPh sb="0" eb="2">
      <t>カツドウ</t>
    </rPh>
    <rPh sb="2" eb="4">
      <t>ジッセキ</t>
    </rPh>
    <rPh sb="5" eb="6">
      <t>オオム</t>
    </rPh>
    <rPh sb="7" eb="9">
      <t>ミコ</t>
    </rPh>
    <rPh sb="10" eb="11">
      <t>ドオ</t>
    </rPh>
    <phoneticPr fontId="5"/>
  </si>
  <si>
    <t>荷主や物流事業者等において幅広く活用されており、利用者数も着実に増加している。</t>
    <rPh sb="0" eb="2">
      <t>ニヌシ</t>
    </rPh>
    <rPh sb="3" eb="5">
      <t>ブツリュウ</t>
    </rPh>
    <rPh sb="5" eb="8">
      <t>ジギョウシャ</t>
    </rPh>
    <rPh sb="8" eb="9">
      <t>トウ</t>
    </rPh>
    <rPh sb="13" eb="15">
      <t>ハバヒロ</t>
    </rPh>
    <rPh sb="16" eb="18">
      <t>カツヨウ</t>
    </rPh>
    <rPh sb="24" eb="27">
      <t>リヨウシャ</t>
    </rPh>
    <rPh sb="27" eb="28">
      <t>スウ</t>
    </rPh>
    <rPh sb="29" eb="31">
      <t>チャクジツ</t>
    </rPh>
    <rPh sb="32" eb="34">
      <t>ゾウカ</t>
    </rPh>
    <phoneticPr fontId="5"/>
  </si>
  <si>
    <t>引き続き、国際競争力の強化を図るため、物流情報の可視化を促進する必要がある。</t>
    <rPh sb="0" eb="1">
      <t>ヒ</t>
    </rPh>
    <rPh sb="2" eb="3">
      <t>ツヅ</t>
    </rPh>
    <rPh sb="5" eb="10">
      <t>コクサイキョウソウリョク</t>
    </rPh>
    <rPh sb="11" eb="13">
      <t>キョウカ</t>
    </rPh>
    <rPh sb="14" eb="15">
      <t>ハカ</t>
    </rPh>
    <rPh sb="19" eb="21">
      <t>ブツリュウ</t>
    </rPh>
    <rPh sb="21" eb="23">
      <t>ジョウホウ</t>
    </rPh>
    <rPh sb="24" eb="26">
      <t>カシ</t>
    </rPh>
    <rPh sb="26" eb="27">
      <t>カ</t>
    </rPh>
    <rPh sb="28" eb="30">
      <t>ソクシン</t>
    </rPh>
    <rPh sb="32" eb="34">
      <t>ヒツヨウ</t>
    </rPh>
    <phoneticPr fontId="5"/>
  </si>
  <si>
    <t>1034</t>
  </si>
  <si>
    <t>235</t>
  </si>
  <si>
    <t>225</t>
  </si>
  <si>
    <t>224</t>
    <phoneticPr fontId="5"/>
  </si>
  <si>
    <t>24/5</t>
    <phoneticPr fontId="5"/>
  </si>
  <si>
    <t>有</t>
  </si>
  <si>
    <t>無</t>
  </si>
  <si>
    <t>優先度の高い事業であり、令和元年度は日中韓の対象港拡大を行った。また、ASEAN諸国等の他国・他地域への接続に向けて調整を行った。</t>
    <rPh sb="0" eb="3">
      <t>ユウセンド</t>
    </rPh>
    <rPh sb="4" eb="5">
      <t>タカ</t>
    </rPh>
    <rPh sb="6" eb="8">
      <t>ジギョウ</t>
    </rPh>
    <rPh sb="12" eb="14">
      <t>レイワ</t>
    </rPh>
    <rPh sb="14" eb="16">
      <t>ガンネン</t>
    </rPh>
    <rPh sb="16" eb="17">
      <t>ド</t>
    </rPh>
    <rPh sb="18" eb="21">
      <t>ニッチュウカン</t>
    </rPh>
    <rPh sb="22" eb="24">
      <t>タイショウ</t>
    </rPh>
    <rPh sb="24" eb="25">
      <t>コウ</t>
    </rPh>
    <rPh sb="25" eb="27">
      <t>カクダイ</t>
    </rPh>
    <rPh sb="28" eb="29">
      <t>オコナ</t>
    </rPh>
    <rPh sb="40" eb="42">
      <t>ショコク</t>
    </rPh>
    <rPh sb="42" eb="43">
      <t>トウ</t>
    </rPh>
    <rPh sb="44" eb="46">
      <t>タコク</t>
    </rPh>
    <rPh sb="47" eb="50">
      <t>タチイキ</t>
    </rPh>
    <rPh sb="52" eb="54">
      <t>セツゾク</t>
    </rPh>
    <rPh sb="55" eb="56">
      <t>ム</t>
    </rPh>
    <rPh sb="58" eb="60">
      <t>チョウセイ</t>
    </rPh>
    <rPh sb="61" eb="62">
      <t>オコナ</t>
    </rPh>
    <phoneticPr fontId="5"/>
  </si>
  <si>
    <t>令和2年度までに港湾物流情報システムをASEAN諸国等5カ国と接続させる</t>
    <rPh sb="0" eb="2">
      <t>レイワ</t>
    </rPh>
    <rPh sb="3" eb="5">
      <t>ネンド</t>
    </rPh>
    <rPh sb="8" eb="10">
      <t>コウワン</t>
    </rPh>
    <rPh sb="10" eb="12">
      <t>ブツリュウ</t>
    </rPh>
    <rPh sb="12" eb="14">
      <t>ジョウホウ</t>
    </rPh>
    <rPh sb="24" eb="26">
      <t>ショコク</t>
    </rPh>
    <rPh sb="26" eb="27">
      <t>トウ</t>
    </rPh>
    <rPh sb="29" eb="30">
      <t>コク</t>
    </rPh>
    <rPh sb="31" eb="33">
      <t>セツゾク</t>
    </rPh>
    <phoneticPr fontId="5"/>
  </si>
  <si>
    <t>国土形成計画（全国計画）（平成27年8月閣議決定）等にも位置づけられている国民や社会のニーズの大きい事業である。</t>
    <rPh sb="25" eb="26">
      <t>ナド</t>
    </rPh>
    <rPh sb="28" eb="30">
      <t>イチ</t>
    </rPh>
    <rPh sb="37" eb="39">
      <t>コクミン</t>
    </rPh>
    <rPh sb="40" eb="42">
      <t>シャカイ</t>
    </rPh>
    <rPh sb="47" eb="48">
      <t>オオ</t>
    </rPh>
    <rPh sb="50" eb="52">
      <t>ジギョウ</t>
    </rPh>
    <phoneticPr fontId="5"/>
  </si>
  <si>
    <t>国土形成計画（全国計画）（平成27年8月閣議決定）等にも位置づけられている国際競争力の強化に向けた優先度の高い事業である。</t>
    <rPh sb="28" eb="30">
      <t>イチ</t>
    </rPh>
    <rPh sb="37" eb="39">
      <t>コクサイ</t>
    </rPh>
    <rPh sb="39" eb="42">
      <t>キョウソウリョク</t>
    </rPh>
    <rPh sb="43" eb="45">
      <t>キョウカ</t>
    </rPh>
    <rPh sb="46" eb="47">
      <t>ム</t>
    </rPh>
    <rPh sb="49" eb="52">
      <t>ユウセンド</t>
    </rPh>
    <rPh sb="53" eb="54">
      <t>タカ</t>
    </rPh>
    <rPh sb="55" eb="57">
      <t>ジギョウ</t>
    </rPh>
    <phoneticPr fontId="5"/>
  </si>
  <si>
    <t>国土交通省港湾局調べ（令和2年3月）</t>
    <rPh sb="0" eb="2">
      <t>コクド</t>
    </rPh>
    <rPh sb="2" eb="5">
      <t>コウツウショウ</t>
    </rPh>
    <rPh sb="5" eb="8">
      <t>コウワンキョク</t>
    </rPh>
    <rPh sb="8" eb="9">
      <t>シラ</t>
    </rPh>
    <rPh sb="11" eb="13">
      <t>レイワ</t>
    </rPh>
    <rPh sb="14" eb="15">
      <t>ネン</t>
    </rPh>
    <rPh sb="16" eb="17">
      <t>ガツ</t>
    </rPh>
    <phoneticPr fontId="5"/>
  </si>
  <si>
    <t>A.(株)三井E&amp;Sマシナリー</t>
    <phoneticPr fontId="5"/>
  </si>
  <si>
    <t>（株）エーモード</t>
    <phoneticPr fontId="5"/>
  </si>
  <si>
    <t>コンテナ物流情報サービス（Colins）保守・運用業務</t>
    <phoneticPr fontId="5"/>
  </si>
  <si>
    <t>調査費</t>
    <rPh sb="0" eb="3">
      <t>チョウサヒ</t>
    </rPh>
    <phoneticPr fontId="5"/>
  </si>
  <si>
    <t>コンテナ物流情報サービス（Ｃｏｌｉｎｓ）データ通信環境改修業務</t>
    <phoneticPr fontId="5"/>
  </si>
  <si>
    <t>コンテナ物流情報サービス（Ｃｏｌｉｎｓ）通信状況復旧業務</t>
    <phoneticPr fontId="5"/>
  </si>
  <si>
    <t>-</t>
    <phoneticPr fontId="5"/>
  </si>
  <si>
    <t>-</t>
    <phoneticPr fontId="5"/>
  </si>
  <si>
    <t>(株)三井E&amp;Sマシナリー</t>
    <phoneticPr fontId="5"/>
  </si>
  <si>
    <t>ロジスネクストユニキャリア株式会社</t>
    <phoneticPr fontId="5"/>
  </si>
  <si>
    <t>74  海上貨物輸送コスト低減効果（対H25年度総輸送コスト）（②国際）［令和元年度は速報値］</t>
    <phoneticPr fontId="5"/>
  </si>
  <si>
    <t>-</t>
    <phoneticPr fontId="5"/>
  </si>
  <si>
    <t>-</t>
    <phoneticPr fontId="5"/>
  </si>
  <si>
    <t>28/3</t>
    <phoneticPr fontId="5"/>
  </si>
  <si>
    <t>入札・契約手続きの透明性・競争性の確保に努めており、支出先は競争入札等により選定している。</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キョウソウ</t>
    </rPh>
    <rPh sb="32" eb="34">
      <t>ニュウサツ</t>
    </rPh>
    <rPh sb="34" eb="35">
      <t>トウ</t>
    </rPh>
    <rPh sb="38" eb="40">
      <t>センテイ</t>
    </rPh>
    <phoneticPr fontId="5"/>
  </si>
  <si>
    <t>国土形成計画（全国計画）（平成27年8月閣議決定）
第4次社会資本整備重点計画（平成27年9月閣議決定）
交通政策基本計画（平成27年2月閣議決定）
総合物流施策推進プログラム（平成30年1月策定）</t>
    <rPh sb="7" eb="9">
      <t>ゼンコク</t>
    </rPh>
    <rPh sb="9" eb="11">
      <t>ケイカク</t>
    </rPh>
    <rPh sb="13" eb="15">
      <t>ヘイセイ</t>
    </rPh>
    <rPh sb="17" eb="18">
      <t>ネン</t>
    </rPh>
    <rPh sb="19" eb="20">
      <t>ツキ</t>
    </rPh>
    <rPh sb="20" eb="22">
      <t>カクギ</t>
    </rPh>
    <rPh sb="22" eb="24">
      <t>ケッテイ</t>
    </rPh>
    <rPh sb="75" eb="77">
      <t>ソウゴウ</t>
    </rPh>
    <rPh sb="77" eb="79">
      <t>ブツリュウ</t>
    </rPh>
    <rPh sb="79" eb="81">
      <t>セサク</t>
    </rPh>
    <rPh sb="81" eb="83">
      <t>スイシン</t>
    </rPh>
    <rPh sb="89" eb="91">
      <t>ヘイセイ</t>
    </rPh>
    <rPh sb="93" eb="94">
      <t>ネン</t>
    </rPh>
    <rPh sb="95" eb="96">
      <t>ガツ</t>
    </rPh>
    <rPh sb="96" eb="98">
      <t>サクテイ</t>
    </rPh>
    <phoneticPr fontId="5"/>
  </si>
  <si>
    <t>-</t>
    <phoneticPr fontId="5"/>
  </si>
  <si>
    <t>万TEU</t>
    <rPh sb="0" eb="1">
      <t>マン</t>
    </rPh>
    <phoneticPr fontId="5"/>
  </si>
  <si>
    <t>-</t>
    <phoneticPr fontId="5"/>
  </si>
  <si>
    <t>77  我が国に寄港する国際基幹航路の輸送力の確保（①京浜港、②阪神港）</t>
    <phoneticPr fontId="5"/>
  </si>
  <si>
    <t>-</t>
    <phoneticPr fontId="5"/>
  </si>
  <si>
    <t>-</t>
    <phoneticPr fontId="5"/>
  </si>
  <si>
    <t>74  海上貨物輸送コスト低減効果（対H25年度総輸送コスト）（①国内）　［令和元年度は速報値］</t>
    <rPh sb="38" eb="40">
      <t>レイワ</t>
    </rPh>
    <rPh sb="40" eb="41">
      <t>モト</t>
    </rPh>
    <rPh sb="41" eb="43">
      <t>ネンド</t>
    </rPh>
    <phoneticPr fontId="5"/>
  </si>
  <si>
    <t>近年の国際分業の進展により、製造業や流通業においては、効率的な国際物流ネットワークの構築による、高度なサプライチェーンの形成が不可欠となっており、ＩＣＴの活用による物流体系全体の効率化が求められている。このため、本事業を実施し、ターミナル、海貨業者、陸運業者等の港湾物流関係者間での国内及び海外の情報共有を可能とすることで、物流業務の効率化・高度化を図り、我が国港湾の国際競争力の強化を目指す。</t>
    <rPh sb="110" eb="112">
      <t>ジッシ</t>
    </rPh>
    <rPh sb="120" eb="122">
      <t>カイカ</t>
    </rPh>
    <rPh sb="125" eb="127">
      <t>リクウン</t>
    </rPh>
    <rPh sb="127" eb="129">
      <t>ギョウシャ</t>
    </rPh>
    <rPh sb="129" eb="130">
      <t>トウ</t>
    </rPh>
    <rPh sb="131" eb="133">
      <t>コウワン</t>
    </rPh>
    <rPh sb="133" eb="135">
      <t>ブツリュウ</t>
    </rPh>
    <rPh sb="135" eb="138">
      <t>カンケイシャ</t>
    </rPh>
    <rPh sb="138" eb="139">
      <t>カン</t>
    </rPh>
    <rPh sb="141" eb="143">
      <t>コクナイ</t>
    </rPh>
    <rPh sb="143" eb="144">
      <t>オヨ</t>
    </rPh>
    <rPh sb="145" eb="147">
      <t>カイガイ</t>
    </rPh>
    <rPh sb="148" eb="150">
      <t>ジョウホウ</t>
    </rPh>
    <rPh sb="150" eb="152">
      <t>キョウユウ</t>
    </rPh>
    <rPh sb="153" eb="155">
      <t>カノウ</t>
    </rPh>
    <rPh sb="162" eb="164">
      <t>ブツリュウ</t>
    </rPh>
    <rPh sb="164" eb="166">
      <t>ギョウム</t>
    </rPh>
    <rPh sb="167" eb="170">
      <t>コウリツカ</t>
    </rPh>
    <rPh sb="171" eb="174">
      <t>コウドカ</t>
    </rPh>
    <rPh sb="175" eb="176">
      <t>ハカ</t>
    </rPh>
    <rPh sb="178" eb="179">
      <t>ワ</t>
    </rPh>
    <rPh sb="180" eb="181">
      <t>クニ</t>
    </rPh>
    <rPh sb="181" eb="183">
      <t>コウワン</t>
    </rPh>
    <rPh sb="184" eb="186">
      <t>コクサイ</t>
    </rPh>
    <rPh sb="186" eb="189">
      <t>キョウソウリョク</t>
    </rPh>
    <rPh sb="190" eb="192">
      <t>キョウカ</t>
    </rPh>
    <rPh sb="193" eb="195">
      <t>メザ</t>
    </rPh>
    <phoneticPr fontId="5"/>
  </si>
  <si>
    <t>成果指標の港湾物流情報システムを相互接続している国数が平成29年度以降、2と一定であり、目標値の40％のままである。令和2年度に5とする予定なのだろうか。国際会議数を活動指標（アウトプット）とすることには疑問がある。荷主や物流事業者等の利用者数とする方が適切ではないか。単位当たりコストについても、分母を国際会議数（国際会議数を増やすほど単位コストが下がる）とするのは適切ではないのではないか。効率的で効果的な事業となるように、努めていただきたい。</t>
    <rPh sb="0" eb="2">
      <t>セイカ</t>
    </rPh>
    <rPh sb="2" eb="4">
      <t>シヒョウ</t>
    </rPh>
    <rPh sb="27" eb="29">
      <t>ヘイセイ</t>
    </rPh>
    <rPh sb="31" eb="33">
      <t>ネンド</t>
    </rPh>
    <rPh sb="33" eb="35">
      <t>イコウ</t>
    </rPh>
    <rPh sb="38" eb="40">
      <t>イッテイ</t>
    </rPh>
    <rPh sb="44" eb="47">
      <t>モクヒョウチ</t>
    </rPh>
    <rPh sb="58" eb="60">
      <t>レイワ</t>
    </rPh>
    <rPh sb="61" eb="63">
      <t>ネンド</t>
    </rPh>
    <rPh sb="68" eb="70">
      <t>ヨテイ</t>
    </rPh>
    <rPh sb="83" eb="85">
      <t>カツドウ</t>
    </rPh>
    <rPh sb="85" eb="87">
      <t>シヒョウ</t>
    </rPh>
    <rPh sb="102" eb="104">
      <t>ギモン</t>
    </rPh>
    <rPh sb="108" eb="110">
      <t>ニヌシ</t>
    </rPh>
    <rPh sb="111" eb="113">
      <t>ブツリュウ</t>
    </rPh>
    <rPh sb="113" eb="115">
      <t>ジギョウ</t>
    </rPh>
    <rPh sb="115" eb="116">
      <t>シャ</t>
    </rPh>
    <rPh sb="116" eb="117">
      <t>ナド</t>
    </rPh>
    <rPh sb="118" eb="121">
      <t>リヨウシャ</t>
    </rPh>
    <rPh sb="121" eb="122">
      <t>スウ</t>
    </rPh>
    <rPh sb="125" eb="126">
      <t>ホウ</t>
    </rPh>
    <rPh sb="127" eb="129">
      <t>テキセツ</t>
    </rPh>
    <rPh sb="135" eb="137">
      <t>タンイ</t>
    </rPh>
    <rPh sb="137" eb="138">
      <t>ア</t>
    </rPh>
    <rPh sb="149" eb="151">
      <t>ブンボ</t>
    </rPh>
    <rPh sb="152" eb="154">
      <t>コクサイ</t>
    </rPh>
    <rPh sb="154" eb="156">
      <t>カイギ</t>
    </rPh>
    <rPh sb="156" eb="157">
      <t>スウ</t>
    </rPh>
    <rPh sb="184" eb="186">
      <t>テキセツ</t>
    </rPh>
    <rPh sb="197" eb="200">
      <t>コウリツテキ</t>
    </rPh>
    <rPh sb="201" eb="204">
      <t>コウカテキ</t>
    </rPh>
    <rPh sb="205" eb="207">
      <t>ジギョウ</t>
    </rPh>
    <rPh sb="214" eb="215">
      <t>ツト</t>
    </rPh>
    <phoneticPr fontId="5"/>
  </si>
  <si>
    <t>終了予定</t>
  </si>
  <si>
    <t>本年で終了予定であるが、外部有識者の所見を踏まえ、成果指標に対する結果等を整理するとともに、引き続き、他国・他地域へ本システムを普及できるよう努められたい。</t>
    <phoneticPr fontId="5"/>
  </si>
  <si>
    <t>-</t>
    <phoneticPr fontId="5"/>
  </si>
  <si>
    <t>-</t>
    <phoneticPr fontId="5"/>
  </si>
  <si>
    <t>現在、海外港湾との相互接続に向けた試験接続を行っている段階であり、着実に取組を進めているところ。成果目標の達成に向けて引き続き取組を推進して参りたい。活動指標及び単位当たりコストについて、接続国拡大のためには、国際会議の場を活用することが有用であるため、国際会議数を用いているが、他に適切なものがないか検証する。</t>
    <rPh sb="0" eb="2">
      <t>ゲンザイ</t>
    </rPh>
    <rPh sb="3" eb="5">
      <t>カイガイ</t>
    </rPh>
    <rPh sb="5" eb="7">
      <t>コウワン</t>
    </rPh>
    <rPh sb="9" eb="11">
      <t>ソウゴ</t>
    </rPh>
    <rPh sb="11" eb="13">
      <t>セツゾク</t>
    </rPh>
    <rPh sb="14" eb="15">
      <t>ム</t>
    </rPh>
    <rPh sb="17" eb="19">
      <t>シケン</t>
    </rPh>
    <rPh sb="19" eb="21">
      <t>セツゾク</t>
    </rPh>
    <rPh sb="22" eb="23">
      <t>オコナ</t>
    </rPh>
    <rPh sb="27" eb="29">
      <t>ダンカイ</t>
    </rPh>
    <rPh sb="33" eb="35">
      <t>チャクジツ</t>
    </rPh>
    <rPh sb="36" eb="38">
      <t>トリクミ</t>
    </rPh>
    <rPh sb="39" eb="40">
      <t>スス</t>
    </rPh>
    <rPh sb="48" eb="50">
      <t>セイカ</t>
    </rPh>
    <rPh sb="50" eb="52">
      <t>モクヒョウ</t>
    </rPh>
    <rPh sb="53" eb="55">
      <t>タッセイ</t>
    </rPh>
    <rPh sb="56" eb="57">
      <t>ム</t>
    </rPh>
    <rPh sb="59" eb="60">
      <t>ヒ</t>
    </rPh>
    <rPh sb="61" eb="62">
      <t>ツヅ</t>
    </rPh>
    <rPh sb="63" eb="65">
      <t>トリクミ</t>
    </rPh>
    <rPh sb="66" eb="68">
      <t>スイシン</t>
    </rPh>
    <rPh sb="70" eb="71">
      <t>マイ</t>
    </rPh>
    <rPh sb="75" eb="77">
      <t>カツドウ</t>
    </rPh>
    <rPh sb="77" eb="79">
      <t>シヒョウ</t>
    </rPh>
    <rPh sb="79" eb="80">
      <t>オヨ</t>
    </rPh>
    <rPh sb="81" eb="83">
      <t>タンイ</t>
    </rPh>
    <rPh sb="83" eb="84">
      <t>ア</t>
    </rPh>
    <rPh sb="112" eb="114">
      <t>カツヨウ</t>
    </rPh>
    <rPh sb="127" eb="129">
      <t>コクサイ</t>
    </rPh>
    <rPh sb="129" eb="131">
      <t>カイギ</t>
    </rPh>
    <rPh sb="131" eb="132">
      <t>スウ</t>
    </rPh>
    <rPh sb="133" eb="134">
      <t>モチ</t>
    </rPh>
    <rPh sb="140" eb="141">
      <t>ホカ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</si>
</sst>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18</xdr:col>
      <xdr:colOff>11206</xdr:colOff>
      <xdr:row>740</xdr:row>
      <xdr:rowOff>257736</xdr:rowOff>
    </xdr:from>
    <xdr:to>
      <xdr:col>33</xdr:col>
      <xdr:colOff>100853</xdr:colOff>
      <xdr:row>753</xdr:row>
      <xdr:rowOff>129970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1912" y="43478824"/>
          <a:ext cx="3115235" cy="43882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39</xdr:col>
      <xdr:colOff>56031</xdr:colOff>
      <xdr:row>141</xdr:row>
      <xdr:rowOff>67235</xdr:rowOff>
    </xdr:from>
    <xdr:to>
      <xdr:col>41</xdr:col>
      <xdr:colOff>125710</xdr:colOff>
      <xdr:row>142</xdr:row>
      <xdr:rowOff>99524</xdr:rowOff>
    </xdr:to>
    <xdr:sp macro="" textlink="">
      <xdr:nvSpPr>
        <xdr:cNvPr id="3" name="テキスト ボックス 2"/>
        <xdr:cNvSpPr txBox="1"/>
      </xdr:nvSpPr>
      <xdr:spPr>
        <a:xfrm>
          <a:off x="7922560" y="18657794"/>
          <a:ext cx="473091" cy="5365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latin typeface="+mn-ea"/>
              <a:ea typeface="+mn-ea"/>
            </a:rPr>
            <a:t>①</a:t>
          </a:r>
          <a:r>
            <a:rPr kumimoji="1" lang="en-US" altLang="ja-JP" sz="1100">
              <a:latin typeface="+mn-ea"/>
              <a:ea typeface="+mn-ea"/>
            </a:rPr>
            <a:t>27</a:t>
          </a:r>
        </a:p>
        <a:p>
          <a:r>
            <a:rPr kumimoji="1" lang="ja-JP" altLang="en-US" sz="1100">
              <a:latin typeface="+mn-ea"/>
              <a:ea typeface="+mn-ea"/>
            </a:rPr>
            <a:t>②</a:t>
          </a:r>
          <a:r>
            <a:rPr kumimoji="1" lang="en-US" altLang="ja-JP" sz="1100">
              <a:latin typeface="+mn-ea"/>
              <a:ea typeface="+mn-ea"/>
            </a:rPr>
            <a:t>10</a:t>
          </a:r>
          <a:endParaRPr kumimoji="1" lang="ja-JP" altLang="en-US" sz="1100">
            <a:latin typeface="+mn-ea"/>
            <a:ea typeface="+mn-ea"/>
          </a:endParaRPr>
        </a:p>
      </xdr:txBody>
    </xdr:sp>
    <xdr:clientData/>
  </xdr:twoCellAnchor>
  <xdr:twoCellAnchor>
    <xdr:from>
      <xdr:col>48</xdr:col>
      <xdr:colOff>11206</xdr:colOff>
      <xdr:row>142</xdr:row>
      <xdr:rowOff>33618</xdr:rowOff>
    </xdr:from>
    <xdr:to>
      <xdr:col>49</xdr:col>
      <xdr:colOff>282591</xdr:colOff>
      <xdr:row>143</xdr:row>
      <xdr:rowOff>65911</xdr:rowOff>
    </xdr:to>
    <xdr:sp macro="" textlink="">
      <xdr:nvSpPr>
        <xdr:cNvPr id="4" name="テキスト ボックス 3"/>
        <xdr:cNvSpPr txBox="1"/>
      </xdr:nvSpPr>
      <xdr:spPr>
        <a:xfrm>
          <a:off x="9693088" y="19128442"/>
          <a:ext cx="473091" cy="536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latin typeface="+mn-ea"/>
              <a:ea typeface="+mn-ea"/>
            </a:rPr>
            <a:t>①</a:t>
          </a:r>
          <a:r>
            <a:rPr kumimoji="1" lang="en-US" altLang="ja-JP" sz="1100">
              <a:latin typeface="+mn-ea"/>
              <a:ea typeface="+mn-ea"/>
            </a:rPr>
            <a:t>27</a:t>
          </a:r>
        </a:p>
        <a:p>
          <a:r>
            <a:rPr kumimoji="1" lang="ja-JP" altLang="en-US" sz="1100">
              <a:latin typeface="+mn-ea"/>
              <a:ea typeface="+mn-ea"/>
            </a:rPr>
            <a:t>②</a:t>
          </a:r>
          <a:r>
            <a:rPr kumimoji="1" lang="en-US" altLang="ja-JP" sz="1100">
              <a:latin typeface="+mn-ea"/>
              <a:ea typeface="+mn-ea"/>
            </a:rPr>
            <a:t>10</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8" zoomScale="85" zoomScaleNormal="75" zoomScaleSheetLayoutView="85" zoomScalePageLayoutView="85" workbookViewId="0">
      <selection activeCell="R738" sqref="R738:Z7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1" t="s">
        <v>0</v>
      </c>
      <c r="AK2" s="951"/>
      <c r="AL2" s="951"/>
      <c r="AM2" s="951"/>
      <c r="AN2" s="951"/>
      <c r="AO2" s="952"/>
      <c r="AP2" s="952"/>
      <c r="AQ2" s="952"/>
      <c r="AR2" s="64" t="str">
        <f>IF(OR(AO2="　", AO2=""), "", "-")</f>
        <v/>
      </c>
      <c r="AS2" s="953">
        <v>225</v>
      </c>
      <c r="AT2" s="953"/>
      <c r="AU2" s="953"/>
      <c r="AV2" s="42" t="str">
        <f>IF(AW2="", "", "-")</f>
        <v/>
      </c>
      <c r="AW2" s="898"/>
      <c r="AX2" s="898"/>
    </row>
    <row r="3" spans="1:50" ht="21" customHeight="1" thickBot="1" x14ac:dyDescent="0.2">
      <c r="A3" s="854" t="s">
        <v>349</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486</v>
      </c>
      <c r="AK3" s="856"/>
      <c r="AL3" s="856"/>
      <c r="AM3" s="856"/>
      <c r="AN3" s="856"/>
      <c r="AO3" s="856"/>
      <c r="AP3" s="856"/>
      <c r="AQ3" s="856"/>
      <c r="AR3" s="856"/>
      <c r="AS3" s="856"/>
      <c r="AT3" s="856"/>
      <c r="AU3" s="856"/>
      <c r="AV3" s="856"/>
      <c r="AW3" s="856"/>
      <c r="AX3" s="24" t="s">
        <v>64</v>
      </c>
    </row>
    <row r="4" spans="1:50" ht="24.75" customHeight="1" x14ac:dyDescent="0.15">
      <c r="A4" s="691" t="s">
        <v>25</v>
      </c>
      <c r="B4" s="692"/>
      <c r="C4" s="692"/>
      <c r="D4" s="692"/>
      <c r="E4" s="692"/>
      <c r="F4" s="692"/>
      <c r="G4" s="669" t="s">
        <v>499</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481</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6" t="s">
        <v>443</v>
      </c>
      <c r="H5" s="827"/>
      <c r="I5" s="827"/>
      <c r="J5" s="827"/>
      <c r="K5" s="827"/>
      <c r="L5" s="827"/>
      <c r="M5" s="828" t="s">
        <v>65</v>
      </c>
      <c r="N5" s="829"/>
      <c r="O5" s="829"/>
      <c r="P5" s="829"/>
      <c r="Q5" s="829"/>
      <c r="R5" s="830"/>
      <c r="S5" s="831" t="s">
        <v>452</v>
      </c>
      <c r="T5" s="827"/>
      <c r="U5" s="827"/>
      <c r="V5" s="827"/>
      <c r="W5" s="827"/>
      <c r="X5" s="832"/>
      <c r="Y5" s="685" t="s">
        <v>3</v>
      </c>
      <c r="Z5" s="533"/>
      <c r="AA5" s="533"/>
      <c r="AB5" s="533"/>
      <c r="AC5" s="533"/>
      <c r="AD5" s="534"/>
      <c r="AE5" s="686" t="s">
        <v>500</v>
      </c>
      <c r="AF5" s="686"/>
      <c r="AG5" s="686"/>
      <c r="AH5" s="686"/>
      <c r="AI5" s="686"/>
      <c r="AJ5" s="686"/>
      <c r="AK5" s="686"/>
      <c r="AL5" s="686"/>
      <c r="AM5" s="686"/>
      <c r="AN5" s="686"/>
      <c r="AO5" s="686"/>
      <c r="AP5" s="687"/>
      <c r="AQ5" s="688" t="s">
        <v>501</v>
      </c>
      <c r="AR5" s="689"/>
      <c r="AS5" s="689"/>
      <c r="AT5" s="689"/>
      <c r="AU5" s="689"/>
      <c r="AV5" s="689"/>
      <c r="AW5" s="689"/>
      <c r="AX5" s="690"/>
    </row>
    <row r="6" spans="1:50" ht="39" customHeight="1" x14ac:dyDescent="0.15">
      <c r="A6" s="693" t="s">
        <v>4</v>
      </c>
      <c r="B6" s="694"/>
      <c r="C6" s="694"/>
      <c r="D6" s="694"/>
      <c r="E6" s="694"/>
      <c r="F6" s="694"/>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80.25" customHeight="1" x14ac:dyDescent="0.15">
      <c r="A7" s="485" t="s">
        <v>22</v>
      </c>
      <c r="B7" s="486"/>
      <c r="C7" s="486"/>
      <c r="D7" s="486"/>
      <c r="E7" s="486"/>
      <c r="F7" s="487"/>
      <c r="G7" s="488" t="s">
        <v>483</v>
      </c>
      <c r="H7" s="489"/>
      <c r="I7" s="489"/>
      <c r="J7" s="489"/>
      <c r="K7" s="489"/>
      <c r="L7" s="489"/>
      <c r="M7" s="489"/>
      <c r="N7" s="489"/>
      <c r="O7" s="489"/>
      <c r="P7" s="489"/>
      <c r="Q7" s="489"/>
      <c r="R7" s="489"/>
      <c r="S7" s="489"/>
      <c r="T7" s="489"/>
      <c r="U7" s="489"/>
      <c r="V7" s="489"/>
      <c r="W7" s="489"/>
      <c r="X7" s="490"/>
      <c r="Y7" s="909" t="s">
        <v>313</v>
      </c>
      <c r="Z7" s="432"/>
      <c r="AA7" s="432"/>
      <c r="AB7" s="432"/>
      <c r="AC7" s="432"/>
      <c r="AD7" s="910"/>
      <c r="AE7" s="899" t="s">
        <v>548</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85" t="s">
        <v>211</v>
      </c>
      <c r="B8" s="486"/>
      <c r="C8" s="486"/>
      <c r="D8" s="486"/>
      <c r="E8" s="486"/>
      <c r="F8" s="487"/>
      <c r="G8" s="920" t="str">
        <f>入力規則等!A27</f>
        <v>-</v>
      </c>
      <c r="H8" s="707"/>
      <c r="I8" s="707"/>
      <c r="J8" s="707"/>
      <c r="K8" s="707"/>
      <c r="L8" s="707"/>
      <c r="M8" s="707"/>
      <c r="N8" s="707"/>
      <c r="O8" s="707"/>
      <c r="P8" s="707"/>
      <c r="Q8" s="707"/>
      <c r="R8" s="707"/>
      <c r="S8" s="707"/>
      <c r="T8" s="707"/>
      <c r="U8" s="707"/>
      <c r="V8" s="707"/>
      <c r="W8" s="707"/>
      <c r="X8" s="921"/>
      <c r="Y8" s="833" t="s">
        <v>212</v>
      </c>
      <c r="Z8" s="834"/>
      <c r="AA8" s="834"/>
      <c r="AB8" s="834"/>
      <c r="AC8" s="834"/>
      <c r="AD8" s="835"/>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6" t="s">
        <v>23</v>
      </c>
      <c r="B9" s="837"/>
      <c r="C9" s="837"/>
      <c r="D9" s="837"/>
      <c r="E9" s="837"/>
      <c r="F9" s="837"/>
      <c r="G9" s="838" t="s">
        <v>556</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15">
      <c r="A10" s="647" t="s">
        <v>29</v>
      </c>
      <c r="B10" s="648"/>
      <c r="C10" s="648"/>
      <c r="D10" s="648"/>
      <c r="E10" s="648"/>
      <c r="F10" s="648"/>
      <c r="G10" s="741" t="s">
        <v>502</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7" t="s">
        <v>5</v>
      </c>
      <c r="B11" s="648"/>
      <c r="C11" s="648"/>
      <c r="D11" s="648"/>
      <c r="E11" s="648"/>
      <c r="F11" s="649"/>
      <c r="G11" s="682" t="str">
        <f>入力規則等!P10</f>
        <v>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63" t="s">
        <v>24</v>
      </c>
      <c r="B12" s="964"/>
      <c r="C12" s="964"/>
      <c r="D12" s="964"/>
      <c r="E12" s="964"/>
      <c r="F12" s="965"/>
      <c r="G12" s="747"/>
      <c r="H12" s="748"/>
      <c r="I12" s="748"/>
      <c r="J12" s="748"/>
      <c r="K12" s="748"/>
      <c r="L12" s="748"/>
      <c r="M12" s="748"/>
      <c r="N12" s="748"/>
      <c r="O12" s="748"/>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9"/>
    </row>
    <row r="13" spans="1:50" ht="21" customHeight="1" x14ac:dyDescent="0.15">
      <c r="A13" s="601"/>
      <c r="B13" s="602"/>
      <c r="C13" s="602"/>
      <c r="D13" s="602"/>
      <c r="E13" s="602"/>
      <c r="F13" s="603"/>
      <c r="G13" s="710" t="s">
        <v>6</v>
      </c>
      <c r="H13" s="711"/>
      <c r="I13" s="751" t="s">
        <v>7</v>
      </c>
      <c r="J13" s="752"/>
      <c r="K13" s="752"/>
      <c r="L13" s="752"/>
      <c r="M13" s="752"/>
      <c r="N13" s="752"/>
      <c r="O13" s="753"/>
      <c r="P13" s="644">
        <v>25</v>
      </c>
      <c r="Q13" s="645"/>
      <c r="R13" s="645"/>
      <c r="S13" s="645"/>
      <c r="T13" s="645"/>
      <c r="U13" s="645"/>
      <c r="V13" s="646"/>
      <c r="W13" s="644">
        <v>27</v>
      </c>
      <c r="X13" s="645"/>
      <c r="Y13" s="645"/>
      <c r="Z13" s="645"/>
      <c r="AA13" s="645"/>
      <c r="AB13" s="645"/>
      <c r="AC13" s="646"/>
      <c r="AD13" s="644">
        <v>24</v>
      </c>
      <c r="AE13" s="645"/>
      <c r="AF13" s="645"/>
      <c r="AG13" s="645"/>
      <c r="AH13" s="645"/>
      <c r="AI13" s="645"/>
      <c r="AJ13" s="646"/>
      <c r="AK13" s="644">
        <v>28</v>
      </c>
      <c r="AL13" s="645"/>
      <c r="AM13" s="645"/>
      <c r="AN13" s="645"/>
      <c r="AO13" s="645"/>
      <c r="AP13" s="645"/>
      <c r="AQ13" s="646"/>
      <c r="AR13" s="906" t="s">
        <v>560</v>
      </c>
      <c r="AS13" s="907"/>
      <c r="AT13" s="907"/>
      <c r="AU13" s="907"/>
      <c r="AV13" s="907"/>
      <c r="AW13" s="907"/>
      <c r="AX13" s="908"/>
    </row>
    <row r="14" spans="1:50" ht="21" customHeight="1" x14ac:dyDescent="0.15">
      <c r="A14" s="601"/>
      <c r="B14" s="602"/>
      <c r="C14" s="602"/>
      <c r="D14" s="602"/>
      <c r="E14" s="602"/>
      <c r="F14" s="603"/>
      <c r="G14" s="712"/>
      <c r="H14" s="713"/>
      <c r="I14" s="698" t="s">
        <v>8</v>
      </c>
      <c r="J14" s="749"/>
      <c r="K14" s="749"/>
      <c r="L14" s="749"/>
      <c r="M14" s="749"/>
      <c r="N14" s="749"/>
      <c r="O14" s="750"/>
      <c r="P14" s="644" t="s">
        <v>483</v>
      </c>
      <c r="Q14" s="645"/>
      <c r="R14" s="645"/>
      <c r="S14" s="645"/>
      <c r="T14" s="645"/>
      <c r="U14" s="645"/>
      <c r="V14" s="646"/>
      <c r="W14" s="644" t="s">
        <v>483</v>
      </c>
      <c r="X14" s="645"/>
      <c r="Y14" s="645"/>
      <c r="Z14" s="645"/>
      <c r="AA14" s="645"/>
      <c r="AB14" s="645"/>
      <c r="AC14" s="646"/>
      <c r="AD14" s="644" t="s">
        <v>494</v>
      </c>
      <c r="AE14" s="645"/>
      <c r="AF14" s="645"/>
      <c r="AG14" s="645"/>
      <c r="AH14" s="645"/>
      <c r="AI14" s="645"/>
      <c r="AJ14" s="646"/>
      <c r="AK14" s="644" t="s">
        <v>560</v>
      </c>
      <c r="AL14" s="645"/>
      <c r="AM14" s="645"/>
      <c r="AN14" s="645"/>
      <c r="AO14" s="645"/>
      <c r="AP14" s="645"/>
      <c r="AQ14" s="646"/>
      <c r="AR14" s="775"/>
      <c r="AS14" s="775"/>
      <c r="AT14" s="775"/>
      <c r="AU14" s="775"/>
      <c r="AV14" s="775"/>
      <c r="AW14" s="775"/>
      <c r="AX14" s="776"/>
    </row>
    <row r="15" spans="1:50" ht="21" customHeight="1" x14ac:dyDescent="0.15">
      <c r="A15" s="601"/>
      <c r="B15" s="602"/>
      <c r="C15" s="602"/>
      <c r="D15" s="602"/>
      <c r="E15" s="602"/>
      <c r="F15" s="603"/>
      <c r="G15" s="712"/>
      <c r="H15" s="713"/>
      <c r="I15" s="698" t="s">
        <v>50</v>
      </c>
      <c r="J15" s="699"/>
      <c r="K15" s="699"/>
      <c r="L15" s="699"/>
      <c r="M15" s="699"/>
      <c r="N15" s="699"/>
      <c r="O15" s="700"/>
      <c r="P15" s="644" t="s">
        <v>483</v>
      </c>
      <c r="Q15" s="645"/>
      <c r="R15" s="645"/>
      <c r="S15" s="645"/>
      <c r="T15" s="645"/>
      <c r="U15" s="645"/>
      <c r="V15" s="646"/>
      <c r="W15" s="644" t="s">
        <v>483</v>
      </c>
      <c r="X15" s="645"/>
      <c r="Y15" s="645"/>
      <c r="Z15" s="645"/>
      <c r="AA15" s="645"/>
      <c r="AB15" s="645"/>
      <c r="AC15" s="646"/>
      <c r="AD15" s="644" t="s">
        <v>483</v>
      </c>
      <c r="AE15" s="645"/>
      <c r="AF15" s="645"/>
      <c r="AG15" s="645"/>
      <c r="AH15" s="645"/>
      <c r="AI15" s="645"/>
      <c r="AJ15" s="646"/>
      <c r="AK15" s="644" t="s">
        <v>487</v>
      </c>
      <c r="AL15" s="645"/>
      <c r="AM15" s="645"/>
      <c r="AN15" s="645"/>
      <c r="AO15" s="645"/>
      <c r="AP15" s="645"/>
      <c r="AQ15" s="646"/>
      <c r="AR15" s="644" t="s">
        <v>560</v>
      </c>
      <c r="AS15" s="645"/>
      <c r="AT15" s="645"/>
      <c r="AU15" s="645"/>
      <c r="AV15" s="645"/>
      <c r="AW15" s="645"/>
      <c r="AX15" s="793"/>
    </row>
    <row r="16" spans="1:50" ht="21" customHeight="1" x14ac:dyDescent="0.15">
      <c r="A16" s="601"/>
      <c r="B16" s="602"/>
      <c r="C16" s="602"/>
      <c r="D16" s="602"/>
      <c r="E16" s="602"/>
      <c r="F16" s="603"/>
      <c r="G16" s="712"/>
      <c r="H16" s="713"/>
      <c r="I16" s="698" t="s">
        <v>51</v>
      </c>
      <c r="J16" s="699"/>
      <c r="K16" s="699"/>
      <c r="L16" s="699"/>
      <c r="M16" s="699"/>
      <c r="N16" s="699"/>
      <c r="O16" s="700"/>
      <c r="P16" s="644" t="s">
        <v>483</v>
      </c>
      <c r="Q16" s="645"/>
      <c r="R16" s="645"/>
      <c r="S16" s="645"/>
      <c r="T16" s="645"/>
      <c r="U16" s="645"/>
      <c r="V16" s="646"/>
      <c r="W16" s="644" t="s">
        <v>483</v>
      </c>
      <c r="X16" s="645"/>
      <c r="Y16" s="645"/>
      <c r="Z16" s="645"/>
      <c r="AA16" s="645"/>
      <c r="AB16" s="645"/>
      <c r="AC16" s="646"/>
      <c r="AD16" s="644" t="s">
        <v>495</v>
      </c>
      <c r="AE16" s="645"/>
      <c r="AF16" s="645"/>
      <c r="AG16" s="645"/>
      <c r="AH16" s="645"/>
      <c r="AI16" s="645"/>
      <c r="AJ16" s="646"/>
      <c r="AK16" s="644" t="s">
        <v>560</v>
      </c>
      <c r="AL16" s="645"/>
      <c r="AM16" s="645"/>
      <c r="AN16" s="645"/>
      <c r="AO16" s="645"/>
      <c r="AP16" s="645"/>
      <c r="AQ16" s="646"/>
      <c r="AR16" s="744"/>
      <c r="AS16" s="745"/>
      <c r="AT16" s="745"/>
      <c r="AU16" s="745"/>
      <c r="AV16" s="745"/>
      <c r="AW16" s="745"/>
      <c r="AX16" s="746"/>
    </row>
    <row r="17" spans="1:50" ht="24.75" customHeight="1" x14ac:dyDescent="0.15">
      <c r="A17" s="601"/>
      <c r="B17" s="602"/>
      <c r="C17" s="602"/>
      <c r="D17" s="602"/>
      <c r="E17" s="602"/>
      <c r="F17" s="603"/>
      <c r="G17" s="712"/>
      <c r="H17" s="713"/>
      <c r="I17" s="698" t="s">
        <v>49</v>
      </c>
      <c r="J17" s="749"/>
      <c r="K17" s="749"/>
      <c r="L17" s="749"/>
      <c r="M17" s="749"/>
      <c r="N17" s="749"/>
      <c r="O17" s="750"/>
      <c r="P17" s="644" t="s">
        <v>483</v>
      </c>
      <c r="Q17" s="645"/>
      <c r="R17" s="645"/>
      <c r="S17" s="645"/>
      <c r="T17" s="645"/>
      <c r="U17" s="645"/>
      <c r="V17" s="646"/>
      <c r="W17" s="644" t="s">
        <v>483</v>
      </c>
      <c r="X17" s="645"/>
      <c r="Y17" s="645"/>
      <c r="Z17" s="645"/>
      <c r="AA17" s="645"/>
      <c r="AB17" s="645"/>
      <c r="AC17" s="646"/>
      <c r="AD17" s="644" t="s">
        <v>494</v>
      </c>
      <c r="AE17" s="645"/>
      <c r="AF17" s="645"/>
      <c r="AG17" s="645"/>
      <c r="AH17" s="645"/>
      <c r="AI17" s="645"/>
      <c r="AJ17" s="646"/>
      <c r="AK17" s="644" t="s">
        <v>560</v>
      </c>
      <c r="AL17" s="645"/>
      <c r="AM17" s="645"/>
      <c r="AN17" s="645"/>
      <c r="AO17" s="645"/>
      <c r="AP17" s="645"/>
      <c r="AQ17" s="646"/>
      <c r="AR17" s="904"/>
      <c r="AS17" s="904"/>
      <c r="AT17" s="904"/>
      <c r="AU17" s="904"/>
      <c r="AV17" s="904"/>
      <c r="AW17" s="904"/>
      <c r="AX17" s="905"/>
    </row>
    <row r="18" spans="1:50" ht="24.75" customHeight="1" x14ac:dyDescent="0.15">
      <c r="A18" s="601"/>
      <c r="B18" s="602"/>
      <c r="C18" s="602"/>
      <c r="D18" s="602"/>
      <c r="E18" s="602"/>
      <c r="F18" s="603"/>
      <c r="G18" s="714"/>
      <c r="H18" s="715"/>
      <c r="I18" s="703" t="s">
        <v>20</v>
      </c>
      <c r="J18" s="704"/>
      <c r="K18" s="704"/>
      <c r="L18" s="704"/>
      <c r="M18" s="704"/>
      <c r="N18" s="704"/>
      <c r="O18" s="705"/>
      <c r="P18" s="865">
        <f>SUM(P13:V17)</f>
        <v>25</v>
      </c>
      <c r="Q18" s="866"/>
      <c r="R18" s="866"/>
      <c r="S18" s="866"/>
      <c r="T18" s="866"/>
      <c r="U18" s="866"/>
      <c r="V18" s="867"/>
      <c r="W18" s="865">
        <f>SUM(W13:AC17)</f>
        <v>27</v>
      </c>
      <c r="X18" s="866"/>
      <c r="Y18" s="866"/>
      <c r="Z18" s="866"/>
      <c r="AA18" s="866"/>
      <c r="AB18" s="866"/>
      <c r="AC18" s="867"/>
      <c r="AD18" s="865">
        <f>SUM(AD13:AJ17)</f>
        <v>24</v>
      </c>
      <c r="AE18" s="866"/>
      <c r="AF18" s="866"/>
      <c r="AG18" s="866"/>
      <c r="AH18" s="866"/>
      <c r="AI18" s="866"/>
      <c r="AJ18" s="867"/>
      <c r="AK18" s="865">
        <f>SUM(AK13:AQ17)</f>
        <v>28</v>
      </c>
      <c r="AL18" s="866"/>
      <c r="AM18" s="866"/>
      <c r="AN18" s="866"/>
      <c r="AO18" s="866"/>
      <c r="AP18" s="866"/>
      <c r="AQ18" s="867"/>
      <c r="AR18" s="865">
        <f>SUM(AR13:AX17)</f>
        <v>0</v>
      </c>
      <c r="AS18" s="866"/>
      <c r="AT18" s="866"/>
      <c r="AU18" s="866"/>
      <c r="AV18" s="866"/>
      <c r="AW18" s="866"/>
      <c r="AX18" s="868"/>
    </row>
    <row r="19" spans="1:50" ht="24.75" customHeight="1" x14ac:dyDescent="0.15">
      <c r="A19" s="601"/>
      <c r="B19" s="602"/>
      <c r="C19" s="602"/>
      <c r="D19" s="602"/>
      <c r="E19" s="602"/>
      <c r="F19" s="603"/>
      <c r="G19" s="863" t="s">
        <v>9</v>
      </c>
      <c r="H19" s="864"/>
      <c r="I19" s="864"/>
      <c r="J19" s="864"/>
      <c r="K19" s="864"/>
      <c r="L19" s="864"/>
      <c r="M19" s="864"/>
      <c r="N19" s="864"/>
      <c r="O19" s="864"/>
      <c r="P19" s="644">
        <v>25</v>
      </c>
      <c r="Q19" s="645"/>
      <c r="R19" s="645"/>
      <c r="S19" s="645"/>
      <c r="T19" s="645"/>
      <c r="U19" s="645"/>
      <c r="V19" s="646"/>
      <c r="W19" s="644">
        <v>27</v>
      </c>
      <c r="X19" s="645"/>
      <c r="Y19" s="645"/>
      <c r="Z19" s="645"/>
      <c r="AA19" s="645"/>
      <c r="AB19" s="645"/>
      <c r="AC19" s="646"/>
      <c r="AD19" s="644">
        <v>24</v>
      </c>
      <c r="AE19" s="645"/>
      <c r="AF19" s="645"/>
      <c r="AG19" s="645"/>
      <c r="AH19" s="645"/>
      <c r="AI19" s="645"/>
      <c r="AJ19" s="646"/>
      <c r="AK19" s="314"/>
      <c r="AL19" s="314"/>
      <c r="AM19" s="314"/>
      <c r="AN19" s="314"/>
      <c r="AO19" s="314"/>
      <c r="AP19" s="314"/>
      <c r="AQ19" s="314"/>
      <c r="AR19" s="314"/>
      <c r="AS19" s="314"/>
      <c r="AT19" s="314"/>
      <c r="AU19" s="314"/>
      <c r="AV19" s="314"/>
      <c r="AW19" s="314"/>
      <c r="AX19" s="316"/>
    </row>
    <row r="20" spans="1:50" ht="24.75" customHeight="1" x14ac:dyDescent="0.15">
      <c r="A20" s="601"/>
      <c r="B20" s="602"/>
      <c r="C20" s="602"/>
      <c r="D20" s="602"/>
      <c r="E20" s="602"/>
      <c r="F20" s="603"/>
      <c r="G20" s="863" t="s">
        <v>10</v>
      </c>
      <c r="H20" s="864"/>
      <c r="I20" s="864"/>
      <c r="J20" s="864"/>
      <c r="K20" s="864"/>
      <c r="L20" s="864"/>
      <c r="M20" s="864"/>
      <c r="N20" s="864"/>
      <c r="O20" s="864"/>
      <c r="P20" s="302">
        <f>IF(P18=0, "-", SUM(P19)/P18)</f>
        <v>1</v>
      </c>
      <c r="Q20" s="302"/>
      <c r="R20" s="302"/>
      <c r="S20" s="302"/>
      <c r="T20" s="302"/>
      <c r="U20" s="302"/>
      <c r="V20" s="302"/>
      <c r="W20" s="302">
        <f t="shared" ref="W20" si="0">IF(W18=0, "-", SUM(W19)/W18)</f>
        <v>1</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6"/>
      <c r="B21" s="837"/>
      <c r="C21" s="837"/>
      <c r="D21" s="837"/>
      <c r="E21" s="837"/>
      <c r="F21" s="966"/>
      <c r="G21" s="300" t="s">
        <v>278</v>
      </c>
      <c r="H21" s="301"/>
      <c r="I21" s="301"/>
      <c r="J21" s="301"/>
      <c r="K21" s="301"/>
      <c r="L21" s="301"/>
      <c r="M21" s="301"/>
      <c r="N21" s="301"/>
      <c r="O21" s="301"/>
      <c r="P21" s="302">
        <f>IF(P19=0, "-", SUM(P19)/SUM(P13,P14))</f>
        <v>1</v>
      </c>
      <c r="Q21" s="302"/>
      <c r="R21" s="302"/>
      <c r="S21" s="302"/>
      <c r="T21" s="302"/>
      <c r="U21" s="302"/>
      <c r="V21" s="302"/>
      <c r="W21" s="302">
        <f t="shared" ref="W21" si="2">IF(W19=0, "-", SUM(W19)/SUM(W13,W14))</f>
        <v>1</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3" t="s">
        <v>352</v>
      </c>
      <c r="B22" s="934"/>
      <c r="C22" s="934"/>
      <c r="D22" s="934"/>
      <c r="E22" s="934"/>
      <c r="F22" s="935"/>
      <c r="G22" s="971" t="s">
        <v>258</v>
      </c>
      <c r="H22" s="206"/>
      <c r="I22" s="206"/>
      <c r="J22" s="206"/>
      <c r="K22" s="206"/>
      <c r="L22" s="206"/>
      <c r="M22" s="206"/>
      <c r="N22" s="206"/>
      <c r="O22" s="207"/>
      <c r="P22" s="922" t="s">
        <v>353</v>
      </c>
      <c r="Q22" s="206"/>
      <c r="R22" s="206"/>
      <c r="S22" s="206"/>
      <c r="T22" s="206"/>
      <c r="U22" s="206"/>
      <c r="V22" s="207"/>
      <c r="W22" s="922" t="s">
        <v>354</v>
      </c>
      <c r="X22" s="206"/>
      <c r="Y22" s="206"/>
      <c r="Z22" s="206"/>
      <c r="AA22" s="206"/>
      <c r="AB22" s="206"/>
      <c r="AC22" s="207"/>
      <c r="AD22" s="922" t="s">
        <v>257</v>
      </c>
      <c r="AE22" s="206"/>
      <c r="AF22" s="206"/>
      <c r="AG22" s="206"/>
      <c r="AH22" s="206"/>
      <c r="AI22" s="206"/>
      <c r="AJ22" s="206"/>
      <c r="AK22" s="206"/>
      <c r="AL22" s="206"/>
      <c r="AM22" s="206"/>
      <c r="AN22" s="206"/>
      <c r="AO22" s="206"/>
      <c r="AP22" s="206"/>
      <c r="AQ22" s="206"/>
      <c r="AR22" s="206"/>
      <c r="AS22" s="206"/>
      <c r="AT22" s="206"/>
      <c r="AU22" s="206"/>
      <c r="AV22" s="206"/>
      <c r="AW22" s="206"/>
      <c r="AX22" s="942"/>
    </row>
    <row r="23" spans="1:50" ht="25.5" customHeight="1" x14ac:dyDescent="0.15">
      <c r="A23" s="936"/>
      <c r="B23" s="937"/>
      <c r="C23" s="937"/>
      <c r="D23" s="937"/>
      <c r="E23" s="937"/>
      <c r="F23" s="938"/>
      <c r="G23" s="972" t="s">
        <v>488</v>
      </c>
      <c r="H23" s="973"/>
      <c r="I23" s="973"/>
      <c r="J23" s="973"/>
      <c r="K23" s="973"/>
      <c r="L23" s="973"/>
      <c r="M23" s="973"/>
      <c r="N23" s="973"/>
      <c r="O23" s="974"/>
      <c r="P23" s="906">
        <v>28</v>
      </c>
      <c r="Q23" s="907"/>
      <c r="R23" s="907"/>
      <c r="S23" s="907"/>
      <c r="T23" s="907"/>
      <c r="U23" s="907"/>
      <c r="V23" s="923"/>
      <c r="W23" s="906" t="s">
        <v>503</v>
      </c>
      <c r="X23" s="907"/>
      <c r="Y23" s="907"/>
      <c r="Z23" s="907"/>
      <c r="AA23" s="907"/>
      <c r="AB23" s="907"/>
      <c r="AC23" s="923"/>
      <c r="AD23" s="943" t="s">
        <v>560</v>
      </c>
      <c r="AE23" s="944"/>
      <c r="AF23" s="944"/>
      <c r="AG23" s="944"/>
      <c r="AH23" s="944"/>
      <c r="AI23" s="944"/>
      <c r="AJ23" s="944"/>
      <c r="AK23" s="944"/>
      <c r="AL23" s="944"/>
      <c r="AM23" s="944"/>
      <c r="AN23" s="944"/>
      <c r="AO23" s="944"/>
      <c r="AP23" s="944"/>
      <c r="AQ23" s="944"/>
      <c r="AR23" s="944"/>
      <c r="AS23" s="944"/>
      <c r="AT23" s="944"/>
      <c r="AU23" s="944"/>
      <c r="AV23" s="944"/>
      <c r="AW23" s="944"/>
      <c r="AX23" s="945"/>
    </row>
    <row r="24" spans="1:50" ht="25.5" hidden="1" customHeight="1" x14ac:dyDescent="0.15">
      <c r="A24" s="936"/>
      <c r="B24" s="937"/>
      <c r="C24" s="937"/>
      <c r="D24" s="937"/>
      <c r="E24" s="937"/>
      <c r="F24" s="938"/>
      <c r="G24" s="924"/>
      <c r="H24" s="925"/>
      <c r="I24" s="925"/>
      <c r="J24" s="925"/>
      <c r="K24" s="925"/>
      <c r="L24" s="925"/>
      <c r="M24" s="925"/>
      <c r="N24" s="925"/>
      <c r="O24" s="926"/>
      <c r="P24" s="644"/>
      <c r="Q24" s="645"/>
      <c r="R24" s="645"/>
      <c r="S24" s="645"/>
      <c r="T24" s="645"/>
      <c r="U24" s="645"/>
      <c r="V24" s="646"/>
      <c r="W24" s="644"/>
      <c r="X24" s="645"/>
      <c r="Y24" s="645"/>
      <c r="Z24" s="645"/>
      <c r="AA24" s="645"/>
      <c r="AB24" s="645"/>
      <c r="AC24" s="646"/>
      <c r="AD24" s="946"/>
      <c r="AE24" s="947"/>
      <c r="AF24" s="947"/>
      <c r="AG24" s="947"/>
      <c r="AH24" s="947"/>
      <c r="AI24" s="947"/>
      <c r="AJ24" s="947"/>
      <c r="AK24" s="947"/>
      <c r="AL24" s="947"/>
      <c r="AM24" s="947"/>
      <c r="AN24" s="947"/>
      <c r="AO24" s="947"/>
      <c r="AP24" s="947"/>
      <c r="AQ24" s="947"/>
      <c r="AR24" s="947"/>
      <c r="AS24" s="947"/>
      <c r="AT24" s="947"/>
      <c r="AU24" s="947"/>
      <c r="AV24" s="947"/>
      <c r="AW24" s="947"/>
      <c r="AX24" s="948"/>
    </row>
    <row r="25" spans="1:50" ht="25.5" hidden="1" customHeight="1" x14ac:dyDescent="0.15">
      <c r="A25" s="936"/>
      <c r="B25" s="937"/>
      <c r="C25" s="937"/>
      <c r="D25" s="937"/>
      <c r="E25" s="937"/>
      <c r="F25" s="938"/>
      <c r="G25" s="924"/>
      <c r="H25" s="925"/>
      <c r="I25" s="925"/>
      <c r="J25" s="925"/>
      <c r="K25" s="925"/>
      <c r="L25" s="925"/>
      <c r="M25" s="925"/>
      <c r="N25" s="925"/>
      <c r="O25" s="926"/>
      <c r="P25" s="644"/>
      <c r="Q25" s="645"/>
      <c r="R25" s="645"/>
      <c r="S25" s="645"/>
      <c r="T25" s="645"/>
      <c r="U25" s="645"/>
      <c r="V25" s="646"/>
      <c r="W25" s="644"/>
      <c r="X25" s="645"/>
      <c r="Y25" s="645"/>
      <c r="Z25" s="645"/>
      <c r="AA25" s="645"/>
      <c r="AB25" s="645"/>
      <c r="AC25" s="646"/>
      <c r="AD25" s="946"/>
      <c r="AE25" s="947"/>
      <c r="AF25" s="947"/>
      <c r="AG25" s="947"/>
      <c r="AH25" s="947"/>
      <c r="AI25" s="947"/>
      <c r="AJ25" s="947"/>
      <c r="AK25" s="947"/>
      <c r="AL25" s="947"/>
      <c r="AM25" s="947"/>
      <c r="AN25" s="947"/>
      <c r="AO25" s="947"/>
      <c r="AP25" s="947"/>
      <c r="AQ25" s="947"/>
      <c r="AR25" s="947"/>
      <c r="AS25" s="947"/>
      <c r="AT25" s="947"/>
      <c r="AU25" s="947"/>
      <c r="AV25" s="947"/>
      <c r="AW25" s="947"/>
      <c r="AX25" s="948"/>
    </row>
    <row r="26" spans="1:50" ht="25.5" hidden="1" customHeight="1" x14ac:dyDescent="0.15">
      <c r="A26" s="936"/>
      <c r="B26" s="937"/>
      <c r="C26" s="937"/>
      <c r="D26" s="937"/>
      <c r="E26" s="937"/>
      <c r="F26" s="938"/>
      <c r="G26" s="924"/>
      <c r="H26" s="925"/>
      <c r="I26" s="925"/>
      <c r="J26" s="925"/>
      <c r="K26" s="925"/>
      <c r="L26" s="925"/>
      <c r="M26" s="925"/>
      <c r="N26" s="925"/>
      <c r="O26" s="926"/>
      <c r="P26" s="644"/>
      <c r="Q26" s="645"/>
      <c r="R26" s="645"/>
      <c r="S26" s="645"/>
      <c r="T26" s="645"/>
      <c r="U26" s="645"/>
      <c r="V26" s="646"/>
      <c r="W26" s="644"/>
      <c r="X26" s="645"/>
      <c r="Y26" s="645"/>
      <c r="Z26" s="645"/>
      <c r="AA26" s="645"/>
      <c r="AB26" s="645"/>
      <c r="AC26" s="646"/>
      <c r="AD26" s="946"/>
      <c r="AE26" s="947"/>
      <c r="AF26" s="947"/>
      <c r="AG26" s="947"/>
      <c r="AH26" s="947"/>
      <c r="AI26" s="947"/>
      <c r="AJ26" s="947"/>
      <c r="AK26" s="947"/>
      <c r="AL26" s="947"/>
      <c r="AM26" s="947"/>
      <c r="AN26" s="947"/>
      <c r="AO26" s="947"/>
      <c r="AP26" s="947"/>
      <c r="AQ26" s="947"/>
      <c r="AR26" s="947"/>
      <c r="AS26" s="947"/>
      <c r="AT26" s="947"/>
      <c r="AU26" s="947"/>
      <c r="AV26" s="947"/>
      <c r="AW26" s="947"/>
      <c r="AX26" s="948"/>
    </row>
    <row r="27" spans="1:50" ht="25.5" hidden="1" customHeight="1" x14ac:dyDescent="0.15">
      <c r="A27" s="936"/>
      <c r="B27" s="937"/>
      <c r="C27" s="937"/>
      <c r="D27" s="937"/>
      <c r="E27" s="937"/>
      <c r="F27" s="938"/>
      <c r="G27" s="924"/>
      <c r="H27" s="925"/>
      <c r="I27" s="925"/>
      <c r="J27" s="925"/>
      <c r="K27" s="925"/>
      <c r="L27" s="925"/>
      <c r="M27" s="925"/>
      <c r="N27" s="925"/>
      <c r="O27" s="926"/>
      <c r="P27" s="644"/>
      <c r="Q27" s="645"/>
      <c r="R27" s="645"/>
      <c r="S27" s="645"/>
      <c r="T27" s="645"/>
      <c r="U27" s="645"/>
      <c r="V27" s="646"/>
      <c r="W27" s="644"/>
      <c r="X27" s="645"/>
      <c r="Y27" s="645"/>
      <c r="Z27" s="645"/>
      <c r="AA27" s="645"/>
      <c r="AB27" s="645"/>
      <c r="AC27" s="646"/>
      <c r="AD27" s="946"/>
      <c r="AE27" s="947"/>
      <c r="AF27" s="947"/>
      <c r="AG27" s="947"/>
      <c r="AH27" s="947"/>
      <c r="AI27" s="947"/>
      <c r="AJ27" s="947"/>
      <c r="AK27" s="947"/>
      <c r="AL27" s="947"/>
      <c r="AM27" s="947"/>
      <c r="AN27" s="947"/>
      <c r="AO27" s="947"/>
      <c r="AP27" s="947"/>
      <c r="AQ27" s="947"/>
      <c r="AR27" s="947"/>
      <c r="AS27" s="947"/>
      <c r="AT27" s="947"/>
      <c r="AU27" s="947"/>
      <c r="AV27" s="947"/>
      <c r="AW27" s="947"/>
      <c r="AX27" s="948"/>
    </row>
    <row r="28" spans="1:50" hidden="1" x14ac:dyDescent="0.15">
      <c r="A28" s="936"/>
      <c r="B28" s="937"/>
      <c r="C28" s="937"/>
      <c r="D28" s="937"/>
      <c r="E28" s="937"/>
      <c r="F28" s="938"/>
      <c r="G28" s="927" t="s">
        <v>262</v>
      </c>
      <c r="H28" s="928"/>
      <c r="I28" s="928"/>
      <c r="J28" s="928"/>
      <c r="K28" s="928"/>
      <c r="L28" s="928"/>
      <c r="M28" s="928"/>
      <c r="N28" s="928"/>
      <c r="O28" s="929"/>
      <c r="P28" s="865">
        <f>P29-SUM(P23:P27)</f>
        <v>0</v>
      </c>
      <c r="Q28" s="866"/>
      <c r="R28" s="866"/>
      <c r="S28" s="866"/>
      <c r="T28" s="866"/>
      <c r="U28" s="866"/>
      <c r="V28" s="867"/>
      <c r="W28" s="865" t="e">
        <f>W29-SUM(W23:W27)</f>
        <v>#VALUE!</v>
      </c>
      <c r="X28" s="866"/>
      <c r="Y28" s="866"/>
      <c r="Z28" s="866"/>
      <c r="AA28" s="866"/>
      <c r="AB28" s="866"/>
      <c r="AC28" s="867"/>
      <c r="AD28" s="946"/>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ht="25.5" customHeight="1" thickBot="1" x14ac:dyDescent="0.2">
      <c r="A29" s="939"/>
      <c r="B29" s="940"/>
      <c r="C29" s="940"/>
      <c r="D29" s="940"/>
      <c r="E29" s="940"/>
      <c r="F29" s="941"/>
      <c r="G29" s="930" t="s">
        <v>259</v>
      </c>
      <c r="H29" s="931"/>
      <c r="I29" s="931"/>
      <c r="J29" s="931"/>
      <c r="K29" s="931"/>
      <c r="L29" s="931"/>
      <c r="M29" s="931"/>
      <c r="N29" s="931"/>
      <c r="O29" s="932"/>
      <c r="P29" s="644">
        <f>AK13</f>
        <v>28</v>
      </c>
      <c r="Q29" s="645"/>
      <c r="R29" s="645"/>
      <c r="S29" s="645"/>
      <c r="T29" s="645"/>
      <c r="U29" s="645"/>
      <c r="V29" s="646"/>
      <c r="W29" s="954" t="str">
        <f>AR13</f>
        <v>-</v>
      </c>
      <c r="X29" s="955"/>
      <c r="Y29" s="955"/>
      <c r="Z29" s="955"/>
      <c r="AA29" s="955"/>
      <c r="AB29" s="955"/>
      <c r="AC29" s="956"/>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15">
      <c r="A30" s="848" t="s">
        <v>274</v>
      </c>
      <c r="B30" s="849"/>
      <c r="C30" s="849"/>
      <c r="D30" s="849"/>
      <c r="E30" s="849"/>
      <c r="F30" s="850"/>
      <c r="G30" s="760" t="s">
        <v>145</v>
      </c>
      <c r="H30" s="761"/>
      <c r="I30" s="761"/>
      <c r="J30" s="761"/>
      <c r="K30" s="761"/>
      <c r="L30" s="761"/>
      <c r="M30" s="761"/>
      <c r="N30" s="761"/>
      <c r="O30" s="762"/>
      <c r="P30" s="844" t="s">
        <v>58</v>
      </c>
      <c r="Q30" s="761"/>
      <c r="R30" s="761"/>
      <c r="S30" s="761"/>
      <c r="T30" s="761"/>
      <c r="U30" s="761"/>
      <c r="V30" s="761"/>
      <c r="W30" s="761"/>
      <c r="X30" s="762"/>
      <c r="Y30" s="841"/>
      <c r="Z30" s="842"/>
      <c r="AA30" s="843"/>
      <c r="AB30" s="845" t="s">
        <v>11</v>
      </c>
      <c r="AC30" s="846"/>
      <c r="AD30" s="847"/>
      <c r="AE30" s="845" t="s">
        <v>316</v>
      </c>
      <c r="AF30" s="846"/>
      <c r="AG30" s="846"/>
      <c r="AH30" s="847"/>
      <c r="AI30" s="845" t="s">
        <v>338</v>
      </c>
      <c r="AJ30" s="846"/>
      <c r="AK30" s="846"/>
      <c r="AL30" s="847"/>
      <c r="AM30" s="902" t="s">
        <v>343</v>
      </c>
      <c r="AN30" s="902"/>
      <c r="AO30" s="902"/>
      <c r="AP30" s="845"/>
      <c r="AQ30" s="754" t="s">
        <v>187</v>
      </c>
      <c r="AR30" s="755"/>
      <c r="AS30" s="755"/>
      <c r="AT30" s="756"/>
      <c r="AU30" s="761" t="s">
        <v>133</v>
      </c>
      <c r="AV30" s="761"/>
      <c r="AW30" s="761"/>
      <c r="AX30" s="903"/>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7" t="s">
        <v>483</v>
      </c>
      <c r="AR31" s="185"/>
      <c r="AS31" s="118" t="s">
        <v>188</v>
      </c>
      <c r="AT31" s="119"/>
      <c r="AU31" s="184">
        <v>2</v>
      </c>
      <c r="AV31" s="184"/>
      <c r="AW31" s="384" t="s">
        <v>177</v>
      </c>
      <c r="AX31" s="385"/>
    </row>
    <row r="32" spans="1:50" ht="29.25" customHeight="1" x14ac:dyDescent="0.15">
      <c r="A32" s="389"/>
      <c r="B32" s="387"/>
      <c r="C32" s="387"/>
      <c r="D32" s="387"/>
      <c r="E32" s="387"/>
      <c r="F32" s="388"/>
      <c r="G32" s="551" t="s">
        <v>529</v>
      </c>
      <c r="H32" s="552"/>
      <c r="I32" s="552"/>
      <c r="J32" s="552"/>
      <c r="K32" s="552"/>
      <c r="L32" s="552"/>
      <c r="M32" s="552"/>
      <c r="N32" s="552"/>
      <c r="O32" s="553"/>
      <c r="P32" s="90" t="s">
        <v>504</v>
      </c>
      <c r="Q32" s="90"/>
      <c r="R32" s="90"/>
      <c r="S32" s="90"/>
      <c r="T32" s="90"/>
      <c r="U32" s="90"/>
      <c r="V32" s="90"/>
      <c r="W32" s="90"/>
      <c r="X32" s="91"/>
      <c r="Y32" s="461" t="s">
        <v>12</v>
      </c>
      <c r="Z32" s="521"/>
      <c r="AA32" s="522"/>
      <c r="AB32" s="451" t="s">
        <v>505</v>
      </c>
      <c r="AC32" s="451"/>
      <c r="AD32" s="451"/>
      <c r="AE32" s="202">
        <v>2</v>
      </c>
      <c r="AF32" s="203"/>
      <c r="AG32" s="203"/>
      <c r="AH32" s="203"/>
      <c r="AI32" s="202">
        <v>2</v>
      </c>
      <c r="AJ32" s="203"/>
      <c r="AK32" s="203"/>
      <c r="AL32" s="203"/>
      <c r="AM32" s="202">
        <v>2</v>
      </c>
      <c r="AN32" s="203"/>
      <c r="AO32" s="203"/>
      <c r="AP32" s="203"/>
      <c r="AQ32" s="326" t="s">
        <v>491</v>
      </c>
      <c r="AR32" s="192"/>
      <c r="AS32" s="192"/>
      <c r="AT32" s="327"/>
      <c r="AU32" s="203" t="s">
        <v>487</v>
      </c>
      <c r="AV32" s="203"/>
      <c r="AW32" s="203"/>
      <c r="AX32" s="205"/>
    </row>
    <row r="33" spans="1:50" ht="29.25" customHeight="1" x14ac:dyDescent="0.15">
      <c r="A33" s="390"/>
      <c r="B33" s="391"/>
      <c r="C33" s="391"/>
      <c r="D33" s="391"/>
      <c r="E33" s="391"/>
      <c r="F33" s="392"/>
      <c r="G33" s="554"/>
      <c r="H33" s="555"/>
      <c r="I33" s="555"/>
      <c r="J33" s="555"/>
      <c r="K33" s="555"/>
      <c r="L33" s="555"/>
      <c r="M33" s="555"/>
      <c r="N33" s="555"/>
      <c r="O33" s="556"/>
      <c r="P33" s="93"/>
      <c r="Q33" s="93"/>
      <c r="R33" s="93"/>
      <c r="S33" s="93"/>
      <c r="T33" s="93"/>
      <c r="U33" s="93"/>
      <c r="V33" s="93"/>
      <c r="W33" s="93"/>
      <c r="X33" s="94"/>
      <c r="Y33" s="404" t="s">
        <v>53</v>
      </c>
      <c r="Z33" s="405"/>
      <c r="AA33" s="406"/>
      <c r="AB33" s="513" t="s">
        <v>505</v>
      </c>
      <c r="AC33" s="513"/>
      <c r="AD33" s="513"/>
      <c r="AE33" s="202">
        <v>5</v>
      </c>
      <c r="AF33" s="203"/>
      <c r="AG33" s="203"/>
      <c r="AH33" s="203"/>
      <c r="AI33" s="202">
        <v>5</v>
      </c>
      <c r="AJ33" s="203"/>
      <c r="AK33" s="203"/>
      <c r="AL33" s="203"/>
      <c r="AM33" s="202">
        <v>5</v>
      </c>
      <c r="AN33" s="203"/>
      <c r="AO33" s="203"/>
      <c r="AP33" s="203"/>
      <c r="AQ33" s="326" t="s">
        <v>483</v>
      </c>
      <c r="AR33" s="192"/>
      <c r="AS33" s="192"/>
      <c r="AT33" s="327"/>
      <c r="AU33" s="203">
        <v>5</v>
      </c>
      <c r="AV33" s="203"/>
      <c r="AW33" s="203"/>
      <c r="AX33" s="205"/>
    </row>
    <row r="34" spans="1:50" ht="29.25" customHeight="1" x14ac:dyDescent="0.15">
      <c r="A34" s="389"/>
      <c r="B34" s="387"/>
      <c r="C34" s="387"/>
      <c r="D34" s="387"/>
      <c r="E34" s="387"/>
      <c r="F34" s="388"/>
      <c r="G34" s="557"/>
      <c r="H34" s="558"/>
      <c r="I34" s="558"/>
      <c r="J34" s="558"/>
      <c r="K34" s="558"/>
      <c r="L34" s="558"/>
      <c r="M34" s="558"/>
      <c r="N34" s="558"/>
      <c r="O34" s="559"/>
      <c r="P34" s="96"/>
      <c r="Q34" s="96"/>
      <c r="R34" s="96"/>
      <c r="S34" s="96"/>
      <c r="T34" s="96"/>
      <c r="U34" s="96"/>
      <c r="V34" s="96"/>
      <c r="W34" s="96"/>
      <c r="X34" s="97"/>
      <c r="Y34" s="404" t="s">
        <v>13</v>
      </c>
      <c r="Z34" s="405"/>
      <c r="AA34" s="406"/>
      <c r="AB34" s="546" t="s">
        <v>178</v>
      </c>
      <c r="AC34" s="546"/>
      <c r="AD34" s="546"/>
      <c r="AE34" s="202">
        <v>40</v>
      </c>
      <c r="AF34" s="203"/>
      <c r="AG34" s="203"/>
      <c r="AH34" s="203"/>
      <c r="AI34" s="202">
        <v>40</v>
      </c>
      <c r="AJ34" s="203"/>
      <c r="AK34" s="203"/>
      <c r="AL34" s="203"/>
      <c r="AM34" s="202">
        <v>40</v>
      </c>
      <c r="AN34" s="203"/>
      <c r="AO34" s="203"/>
      <c r="AP34" s="203"/>
      <c r="AQ34" s="326" t="s">
        <v>483</v>
      </c>
      <c r="AR34" s="192"/>
      <c r="AS34" s="192"/>
      <c r="AT34" s="327"/>
      <c r="AU34" s="203" t="s">
        <v>487</v>
      </c>
      <c r="AV34" s="203"/>
      <c r="AW34" s="203"/>
      <c r="AX34" s="205"/>
    </row>
    <row r="35" spans="1:50" ht="23.25" customHeight="1" x14ac:dyDescent="0.15">
      <c r="A35" s="210" t="s">
        <v>304</v>
      </c>
      <c r="B35" s="211"/>
      <c r="C35" s="211"/>
      <c r="D35" s="211"/>
      <c r="E35" s="211"/>
      <c r="F35" s="212"/>
      <c r="G35" s="216" t="s">
        <v>532</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7" t="s">
        <v>274</v>
      </c>
      <c r="B37" s="758"/>
      <c r="C37" s="758"/>
      <c r="D37" s="758"/>
      <c r="E37" s="758"/>
      <c r="F37" s="759"/>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7"/>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7"/>
      <c r="AR38" s="185"/>
      <c r="AS38" s="118" t="s">
        <v>188</v>
      </c>
      <c r="AT38" s="119"/>
      <c r="AU38" s="184"/>
      <c r="AV38" s="184"/>
      <c r="AW38" s="384" t="s">
        <v>177</v>
      </c>
      <c r="AX38" s="385"/>
    </row>
    <row r="39" spans="1:50" ht="42" hidden="1" customHeight="1" x14ac:dyDescent="0.15">
      <c r="A39" s="389"/>
      <c r="B39" s="387"/>
      <c r="C39" s="387"/>
      <c r="D39" s="387"/>
      <c r="E39" s="387"/>
      <c r="F39" s="388"/>
      <c r="G39" s="551"/>
      <c r="H39" s="552"/>
      <c r="I39" s="552"/>
      <c r="J39" s="552"/>
      <c r="K39" s="552"/>
      <c r="L39" s="552"/>
      <c r="M39" s="552"/>
      <c r="N39" s="552"/>
      <c r="O39" s="553"/>
      <c r="P39" s="90"/>
      <c r="Q39" s="90"/>
      <c r="R39" s="90"/>
      <c r="S39" s="90"/>
      <c r="T39" s="90"/>
      <c r="U39" s="90"/>
      <c r="V39" s="90"/>
      <c r="W39" s="90"/>
      <c r="X39" s="91"/>
      <c r="Y39" s="461" t="s">
        <v>12</v>
      </c>
      <c r="Z39" s="521"/>
      <c r="AA39" s="522"/>
      <c r="AB39" s="451"/>
      <c r="AC39" s="451"/>
      <c r="AD39" s="451"/>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42" hidden="1" customHeight="1" x14ac:dyDescent="0.15">
      <c r="A40" s="390"/>
      <c r="B40" s="391"/>
      <c r="C40" s="391"/>
      <c r="D40" s="391"/>
      <c r="E40" s="391"/>
      <c r="F40" s="392"/>
      <c r="G40" s="554"/>
      <c r="H40" s="555"/>
      <c r="I40" s="555"/>
      <c r="J40" s="555"/>
      <c r="K40" s="555"/>
      <c r="L40" s="555"/>
      <c r="M40" s="555"/>
      <c r="N40" s="555"/>
      <c r="O40" s="556"/>
      <c r="P40" s="93"/>
      <c r="Q40" s="93"/>
      <c r="R40" s="93"/>
      <c r="S40" s="93"/>
      <c r="T40" s="93"/>
      <c r="U40" s="93"/>
      <c r="V40" s="93"/>
      <c r="W40" s="93"/>
      <c r="X40" s="94"/>
      <c r="Y40" s="404" t="s">
        <v>53</v>
      </c>
      <c r="Z40" s="405"/>
      <c r="AA40" s="406"/>
      <c r="AB40" s="513"/>
      <c r="AC40" s="513"/>
      <c r="AD40" s="513"/>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42" hidden="1" customHeight="1" x14ac:dyDescent="0.15">
      <c r="A41" s="393"/>
      <c r="B41" s="394"/>
      <c r="C41" s="394"/>
      <c r="D41" s="394"/>
      <c r="E41" s="394"/>
      <c r="F41" s="395"/>
      <c r="G41" s="557"/>
      <c r="H41" s="558"/>
      <c r="I41" s="558"/>
      <c r="J41" s="558"/>
      <c r="K41" s="558"/>
      <c r="L41" s="558"/>
      <c r="M41" s="558"/>
      <c r="N41" s="558"/>
      <c r="O41" s="559"/>
      <c r="P41" s="96"/>
      <c r="Q41" s="96"/>
      <c r="R41" s="96"/>
      <c r="S41" s="96"/>
      <c r="T41" s="96"/>
      <c r="U41" s="96"/>
      <c r="V41" s="96"/>
      <c r="W41" s="96"/>
      <c r="X41" s="97"/>
      <c r="Y41" s="404" t="s">
        <v>13</v>
      </c>
      <c r="Z41" s="405"/>
      <c r="AA41" s="406"/>
      <c r="AB41" s="546" t="s">
        <v>178</v>
      </c>
      <c r="AC41" s="546"/>
      <c r="AD41" s="546"/>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7" t="s">
        <v>274</v>
      </c>
      <c r="B44" s="758"/>
      <c r="C44" s="758"/>
      <c r="D44" s="758"/>
      <c r="E44" s="758"/>
      <c r="F44" s="759"/>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7"/>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7"/>
      <c r="AR45" s="185"/>
      <c r="AS45" s="118" t="s">
        <v>188</v>
      </c>
      <c r="AT45" s="119"/>
      <c r="AU45" s="184"/>
      <c r="AV45" s="184"/>
      <c r="AW45" s="384" t="s">
        <v>177</v>
      </c>
      <c r="AX45" s="385"/>
    </row>
    <row r="46" spans="1:50" ht="23.25" hidden="1" customHeight="1" x14ac:dyDescent="0.15">
      <c r="A46" s="389"/>
      <c r="B46" s="387"/>
      <c r="C46" s="387"/>
      <c r="D46" s="387"/>
      <c r="E46" s="387"/>
      <c r="F46" s="388"/>
      <c r="G46" s="551"/>
      <c r="H46" s="552"/>
      <c r="I46" s="552"/>
      <c r="J46" s="552"/>
      <c r="K46" s="552"/>
      <c r="L46" s="552"/>
      <c r="M46" s="552"/>
      <c r="N46" s="552"/>
      <c r="O46" s="553"/>
      <c r="P46" s="90"/>
      <c r="Q46" s="90"/>
      <c r="R46" s="90"/>
      <c r="S46" s="90"/>
      <c r="T46" s="90"/>
      <c r="U46" s="90"/>
      <c r="V46" s="90"/>
      <c r="W46" s="90"/>
      <c r="X46" s="91"/>
      <c r="Y46" s="461" t="s">
        <v>12</v>
      </c>
      <c r="Z46" s="521"/>
      <c r="AA46" s="522"/>
      <c r="AB46" s="451"/>
      <c r="AC46" s="451"/>
      <c r="AD46" s="451"/>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4"/>
      <c r="H47" s="555"/>
      <c r="I47" s="555"/>
      <c r="J47" s="555"/>
      <c r="K47" s="555"/>
      <c r="L47" s="555"/>
      <c r="M47" s="555"/>
      <c r="N47" s="555"/>
      <c r="O47" s="556"/>
      <c r="P47" s="93"/>
      <c r="Q47" s="93"/>
      <c r="R47" s="93"/>
      <c r="S47" s="93"/>
      <c r="T47" s="93"/>
      <c r="U47" s="93"/>
      <c r="V47" s="93"/>
      <c r="W47" s="93"/>
      <c r="X47" s="94"/>
      <c r="Y47" s="404" t="s">
        <v>53</v>
      </c>
      <c r="Z47" s="405"/>
      <c r="AA47" s="406"/>
      <c r="AB47" s="513"/>
      <c r="AC47" s="513"/>
      <c r="AD47" s="513"/>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7"/>
      <c r="H48" s="558"/>
      <c r="I48" s="558"/>
      <c r="J48" s="558"/>
      <c r="K48" s="558"/>
      <c r="L48" s="558"/>
      <c r="M48" s="558"/>
      <c r="N48" s="558"/>
      <c r="O48" s="559"/>
      <c r="P48" s="96"/>
      <c r="Q48" s="96"/>
      <c r="R48" s="96"/>
      <c r="S48" s="96"/>
      <c r="T48" s="96"/>
      <c r="U48" s="96"/>
      <c r="V48" s="96"/>
      <c r="W48" s="96"/>
      <c r="X48" s="97"/>
      <c r="Y48" s="404" t="s">
        <v>13</v>
      </c>
      <c r="Z48" s="405"/>
      <c r="AA48" s="406"/>
      <c r="AB48" s="546" t="s">
        <v>178</v>
      </c>
      <c r="AC48" s="546"/>
      <c r="AD48" s="546"/>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1" t="s">
        <v>133</v>
      </c>
      <c r="AV51" s="911"/>
      <c r="AW51" s="911"/>
      <c r="AX51" s="912"/>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7"/>
      <c r="AR52" s="185"/>
      <c r="AS52" s="118" t="s">
        <v>188</v>
      </c>
      <c r="AT52" s="119"/>
      <c r="AU52" s="184"/>
      <c r="AV52" s="184"/>
      <c r="AW52" s="384" t="s">
        <v>177</v>
      </c>
      <c r="AX52" s="385"/>
    </row>
    <row r="53" spans="1:50" ht="23.25" hidden="1" customHeight="1" x14ac:dyDescent="0.15">
      <c r="A53" s="389"/>
      <c r="B53" s="387"/>
      <c r="C53" s="387"/>
      <c r="D53" s="387"/>
      <c r="E53" s="387"/>
      <c r="F53" s="388"/>
      <c r="G53" s="551"/>
      <c r="H53" s="552"/>
      <c r="I53" s="552"/>
      <c r="J53" s="552"/>
      <c r="K53" s="552"/>
      <c r="L53" s="552"/>
      <c r="M53" s="552"/>
      <c r="N53" s="552"/>
      <c r="O53" s="553"/>
      <c r="P53" s="90"/>
      <c r="Q53" s="90"/>
      <c r="R53" s="90"/>
      <c r="S53" s="90"/>
      <c r="T53" s="90"/>
      <c r="U53" s="90"/>
      <c r="V53" s="90"/>
      <c r="W53" s="90"/>
      <c r="X53" s="91"/>
      <c r="Y53" s="461" t="s">
        <v>12</v>
      </c>
      <c r="Z53" s="521"/>
      <c r="AA53" s="522"/>
      <c r="AB53" s="451"/>
      <c r="AC53" s="451"/>
      <c r="AD53" s="451"/>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4"/>
      <c r="H54" s="555"/>
      <c r="I54" s="555"/>
      <c r="J54" s="555"/>
      <c r="K54" s="555"/>
      <c r="L54" s="555"/>
      <c r="M54" s="555"/>
      <c r="N54" s="555"/>
      <c r="O54" s="556"/>
      <c r="P54" s="93"/>
      <c r="Q54" s="93"/>
      <c r="R54" s="93"/>
      <c r="S54" s="93"/>
      <c r="T54" s="93"/>
      <c r="U54" s="93"/>
      <c r="V54" s="93"/>
      <c r="W54" s="93"/>
      <c r="X54" s="94"/>
      <c r="Y54" s="404" t="s">
        <v>53</v>
      </c>
      <c r="Z54" s="405"/>
      <c r="AA54" s="406"/>
      <c r="AB54" s="513"/>
      <c r="AC54" s="513"/>
      <c r="AD54" s="513"/>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7"/>
      <c r="H55" s="558"/>
      <c r="I55" s="558"/>
      <c r="J55" s="558"/>
      <c r="K55" s="558"/>
      <c r="L55" s="558"/>
      <c r="M55" s="558"/>
      <c r="N55" s="558"/>
      <c r="O55" s="559"/>
      <c r="P55" s="96"/>
      <c r="Q55" s="96"/>
      <c r="R55" s="96"/>
      <c r="S55" s="96"/>
      <c r="T55" s="96"/>
      <c r="U55" s="96"/>
      <c r="V55" s="96"/>
      <c r="W55" s="96"/>
      <c r="X55" s="97"/>
      <c r="Y55" s="404" t="s">
        <v>13</v>
      </c>
      <c r="Z55" s="405"/>
      <c r="AA55" s="406"/>
      <c r="AB55" s="581" t="s">
        <v>14</v>
      </c>
      <c r="AC55" s="581"/>
      <c r="AD55" s="581"/>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1" t="s">
        <v>133</v>
      </c>
      <c r="AV58" s="911"/>
      <c r="AW58" s="911"/>
      <c r="AX58" s="912"/>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7"/>
      <c r="AR59" s="185"/>
      <c r="AS59" s="118" t="s">
        <v>188</v>
      </c>
      <c r="AT59" s="119"/>
      <c r="AU59" s="184"/>
      <c r="AV59" s="184"/>
      <c r="AW59" s="384" t="s">
        <v>177</v>
      </c>
      <c r="AX59" s="385"/>
    </row>
    <row r="60" spans="1:50" ht="23.25" hidden="1" customHeight="1" x14ac:dyDescent="0.15">
      <c r="A60" s="389"/>
      <c r="B60" s="387"/>
      <c r="C60" s="387"/>
      <c r="D60" s="387"/>
      <c r="E60" s="387"/>
      <c r="F60" s="388"/>
      <c r="G60" s="551"/>
      <c r="H60" s="552"/>
      <c r="I60" s="552"/>
      <c r="J60" s="552"/>
      <c r="K60" s="552"/>
      <c r="L60" s="552"/>
      <c r="M60" s="552"/>
      <c r="N60" s="552"/>
      <c r="O60" s="553"/>
      <c r="P60" s="90"/>
      <c r="Q60" s="90"/>
      <c r="R60" s="90"/>
      <c r="S60" s="90"/>
      <c r="T60" s="90"/>
      <c r="U60" s="90"/>
      <c r="V60" s="90"/>
      <c r="W60" s="90"/>
      <c r="X60" s="91"/>
      <c r="Y60" s="461" t="s">
        <v>12</v>
      </c>
      <c r="Z60" s="521"/>
      <c r="AA60" s="522"/>
      <c r="AB60" s="451"/>
      <c r="AC60" s="451"/>
      <c r="AD60" s="451"/>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4"/>
      <c r="H61" s="555"/>
      <c r="I61" s="555"/>
      <c r="J61" s="555"/>
      <c r="K61" s="555"/>
      <c r="L61" s="555"/>
      <c r="M61" s="555"/>
      <c r="N61" s="555"/>
      <c r="O61" s="556"/>
      <c r="P61" s="93"/>
      <c r="Q61" s="93"/>
      <c r="R61" s="93"/>
      <c r="S61" s="93"/>
      <c r="T61" s="93"/>
      <c r="U61" s="93"/>
      <c r="V61" s="93"/>
      <c r="W61" s="93"/>
      <c r="X61" s="94"/>
      <c r="Y61" s="404" t="s">
        <v>53</v>
      </c>
      <c r="Z61" s="405"/>
      <c r="AA61" s="406"/>
      <c r="AB61" s="513"/>
      <c r="AC61" s="513"/>
      <c r="AD61" s="513"/>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7"/>
      <c r="H62" s="558"/>
      <c r="I62" s="558"/>
      <c r="J62" s="558"/>
      <c r="K62" s="558"/>
      <c r="L62" s="558"/>
      <c r="M62" s="558"/>
      <c r="N62" s="558"/>
      <c r="O62" s="559"/>
      <c r="P62" s="96"/>
      <c r="Q62" s="96"/>
      <c r="R62" s="96"/>
      <c r="S62" s="96"/>
      <c r="T62" s="96"/>
      <c r="U62" s="96"/>
      <c r="V62" s="96"/>
      <c r="W62" s="96"/>
      <c r="X62" s="97"/>
      <c r="Y62" s="404" t="s">
        <v>13</v>
      </c>
      <c r="Z62" s="405"/>
      <c r="AA62" s="406"/>
      <c r="AB62" s="546" t="s">
        <v>14</v>
      </c>
      <c r="AC62" s="546"/>
      <c r="AD62" s="546"/>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2" t="s">
        <v>275</v>
      </c>
      <c r="B65" s="473"/>
      <c r="C65" s="473"/>
      <c r="D65" s="473"/>
      <c r="E65" s="473"/>
      <c r="F65" s="474"/>
      <c r="G65" s="475"/>
      <c r="H65" s="223" t="s">
        <v>145</v>
      </c>
      <c r="I65" s="223"/>
      <c r="J65" s="223"/>
      <c r="K65" s="223"/>
      <c r="L65" s="223"/>
      <c r="M65" s="223"/>
      <c r="N65" s="223"/>
      <c r="O65" s="224"/>
      <c r="P65" s="222" t="s">
        <v>58</v>
      </c>
      <c r="Q65" s="223"/>
      <c r="R65" s="223"/>
      <c r="S65" s="223"/>
      <c r="T65" s="223"/>
      <c r="U65" s="223"/>
      <c r="V65" s="224"/>
      <c r="W65" s="477" t="s">
        <v>270</v>
      </c>
      <c r="X65" s="478"/>
      <c r="Y65" s="481"/>
      <c r="Z65" s="481"/>
      <c r="AA65" s="482"/>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5"/>
      <c r="B66" s="466"/>
      <c r="C66" s="466"/>
      <c r="D66" s="466"/>
      <c r="E66" s="466"/>
      <c r="F66" s="467"/>
      <c r="G66" s="476"/>
      <c r="H66" s="226"/>
      <c r="I66" s="226"/>
      <c r="J66" s="226"/>
      <c r="K66" s="226"/>
      <c r="L66" s="226"/>
      <c r="M66" s="226"/>
      <c r="N66" s="226"/>
      <c r="O66" s="227"/>
      <c r="P66" s="225"/>
      <c r="Q66" s="226"/>
      <c r="R66" s="226"/>
      <c r="S66" s="226"/>
      <c r="T66" s="226"/>
      <c r="U66" s="226"/>
      <c r="V66" s="227"/>
      <c r="W66" s="479"/>
      <c r="X66" s="480"/>
      <c r="Y66" s="483"/>
      <c r="Z66" s="483"/>
      <c r="AA66" s="484"/>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5"/>
      <c r="B67" s="466"/>
      <c r="C67" s="466"/>
      <c r="D67" s="466"/>
      <c r="E67" s="466"/>
      <c r="F67" s="467"/>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5"/>
      <c r="B68" s="466"/>
      <c r="C68" s="466"/>
      <c r="D68" s="466"/>
      <c r="E68" s="466"/>
      <c r="F68" s="467"/>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5"/>
      <c r="B69" s="466"/>
      <c r="C69" s="466"/>
      <c r="D69" s="466"/>
      <c r="E69" s="466"/>
      <c r="F69" s="467"/>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5" t="s">
        <v>279</v>
      </c>
      <c r="B70" s="466"/>
      <c r="C70" s="466"/>
      <c r="D70" s="466"/>
      <c r="E70" s="466"/>
      <c r="F70" s="467"/>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5"/>
      <c r="B71" s="466"/>
      <c r="C71" s="466"/>
      <c r="D71" s="466"/>
      <c r="E71" s="466"/>
      <c r="F71" s="467"/>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8"/>
      <c r="B72" s="469"/>
      <c r="C72" s="469"/>
      <c r="D72" s="469"/>
      <c r="E72" s="469"/>
      <c r="F72" s="470"/>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6" t="s">
        <v>275</v>
      </c>
      <c r="B73" s="497"/>
      <c r="C73" s="497"/>
      <c r="D73" s="497"/>
      <c r="E73" s="497"/>
      <c r="F73" s="498"/>
      <c r="G73" s="569"/>
      <c r="H73" s="115" t="s">
        <v>145</v>
      </c>
      <c r="I73" s="115"/>
      <c r="J73" s="115"/>
      <c r="K73" s="115"/>
      <c r="L73" s="115"/>
      <c r="M73" s="115"/>
      <c r="N73" s="115"/>
      <c r="O73" s="116"/>
      <c r="P73" s="144" t="s">
        <v>58</v>
      </c>
      <c r="Q73" s="115"/>
      <c r="R73" s="115"/>
      <c r="S73" s="115"/>
      <c r="T73" s="115"/>
      <c r="U73" s="115"/>
      <c r="V73" s="115"/>
      <c r="W73" s="115"/>
      <c r="X73" s="116"/>
      <c r="Y73" s="571"/>
      <c r="Z73" s="572"/>
      <c r="AA73" s="573"/>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9"/>
      <c r="B74" s="500"/>
      <c r="C74" s="500"/>
      <c r="D74" s="500"/>
      <c r="E74" s="500"/>
      <c r="F74" s="501"/>
      <c r="G74" s="570"/>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7"/>
      <c r="AR74" s="185"/>
      <c r="AS74" s="118" t="s">
        <v>188</v>
      </c>
      <c r="AT74" s="119"/>
      <c r="AU74" s="577"/>
      <c r="AV74" s="185"/>
      <c r="AW74" s="118" t="s">
        <v>177</v>
      </c>
      <c r="AX74" s="180"/>
    </row>
    <row r="75" spans="1:50" ht="23.25" hidden="1" customHeight="1" x14ac:dyDescent="0.15">
      <c r="A75" s="499"/>
      <c r="B75" s="500"/>
      <c r="C75" s="500"/>
      <c r="D75" s="500"/>
      <c r="E75" s="500"/>
      <c r="F75" s="501"/>
      <c r="G75" s="596"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9"/>
      <c r="B76" s="500"/>
      <c r="C76" s="500"/>
      <c r="D76" s="500"/>
      <c r="E76" s="500"/>
      <c r="F76" s="501"/>
      <c r="G76" s="597"/>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9"/>
      <c r="B77" s="500"/>
      <c r="C77" s="500"/>
      <c r="D77" s="500"/>
      <c r="E77" s="500"/>
      <c r="F77" s="501"/>
      <c r="G77" s="598"/>
      <c r="H77" s="96"/>
      <c r="I77" s="96"/>
      <c r="J77" s="96"/>
      <c r="K77" s="96"/>
      <c r="L77" s="96"/>
      <c r="M77" s="96"/>
      <c r="N77" s="96"/>
      <c r="O77" s="97"/>
      <c r="P77" s="93"/>
      <c r="Q77" s="93"/>
      <c r="R77" s="93"/>
      <c r="S77" s="93"/>
      <c r="T77" s="93"/>
      <c r="U77" s="93"/>
      <c r="V77" s="93"/>
      <c r="W77" s="93"/>
      <c r="X77" s="94"/>
      <c r="Y77" s="144" t="s">
        <v>13</v>
      </c>
      <c r="Z77" s="115"/>
      <c r="AA77" s="116"/>
      <c r="AB77" s="566" t="s">
        <v>14</v>
      </c>
      <c r="AC77" s="566"/>
      <c r="AD77" s="566"/>
      <c r="AE77" s="877"/>
      <c r="AF77" s="878"/>
      <c r="AG77" s="878"/>
      <c r="AH77" s="878"/>
      <c r="AI77" s="877"/>
      <c r="AJ77" s="878"/>
      <c r="AK77" s="878"/>
      <c r="AL77" s="878"/>
      <c r="AM77" s="877"/>
      <c r="AN77" s="878"/>
      <c r="AO77" s="878"/>
      <c r="AP77" s="878"/>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4"/>
      <c r="I78" s="575"/>
      <c r="J78" s="575"/>
      <c r="K78" s="575"/>
      <c r="L78" s="575"/>
      <c r="M78" s="575"/>
      <c r="N78" s="575"/>
      <c r="O78" s="576"/>
      <c r="P78" s="132"/>
      <c r="Q78" s="132"/>
      <c r="R78" s="132"/>
      <c r="S78" s="132"/>
      <c r="T78" s="132"/>
      <c r="U78" s="132"/>
      <c r="V78" s="132"/>
      <c r="W78" s="132"/>
      <c r="X78" s="132"/>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customHeight="1" thickBot="1" x14ac:dyDescent="0.2">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2" t="s">
        <v>269</v>
      </c>
      <c r="AP79" s="263"/>
      <c r="AQ79" s="263"/>
      <c r="AR79" s="66" t="s">
        <v>267</v>
      </c>
      <c r="AS79" s="262"/>
      <c r="AT79" s="263"/>
      <c r="AU79" s="263"/>
      <c r="AV79" s="263"/>
      <c r="AW79" s="263"/>
      <c r="AX79" s="967"/>
    </row>
    <row r="80" spans="1:50" ht="18.75" hidden="1" customHeight="1" x14ac:dyDescent="0.15">
      <c r="A80" s="851" t="s">
        <v>146</v>
      </c>
      <c r="B80" s="514" t="s">
        <v>266</v>
      </c>
      <c r="C80" s="515"/>
      <c r="D80" s="515"/>
      <c r="E80" s="515"/>
      <c r="F80" s="516"/>
      <c r="G80" s="422" t="s">
        <v>138</v>
      </c>
      <c r="H80" s="422"/>
      <c r="I80" s="422"/>
      <c r="J80" s="422"/>
      <c r="K80" s="422"/>
      <c r="L80" s="422"/>
      <c r="M80" s="422"/>
      <c r="N80" s="422"/>
      <c r="O80" s="422"/>
      <c r="P80" s="422"/>
      <c r="Q80" s="422"/>
      <c r="R80" s="422"/>
      <c r="S80" s="422"/>
      <c r="T80" s="422"/>
      <c r="U80" s="422"/>
      <c r="V80" s="422"/>
      <c r="W80" s="422"/>
      <c r="X80" s="422"/>
      <c r="Y80" s="422"/>
      <c r="Z80" s="422"/>
      <c r="AA80" s="503"/>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2"/>
      <c r="B81" s="517"/>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2"/>
      <c r="B82" s="517"/>
      <c r="C82" s="417"/>
      <c r="D82" s="417"/>
      <c r="E82" s="417"/>
      <c r="F82" s="418"/>
      <c r="G82" s="663"/>
      <c r="H82" s="663"/>
      <c r="I82" s="663"/>
      <c r="J82" s="663"/>
      <c r="K82" s="663"/>
      <c r="L82" s="663"/>
      <c r="M82" s="663"/>
      <c r="N82" s="663"/>
      <c r="O82" s="663"/>
      <c r="P82" s="663"/>
      <c r="Q82" s="663"/>
      <c r="R82" s="663"/>
      <c r="S82" s="663"/>
      <c r="T82" s="663"/>
      <c r="U82" s="663"/>
      <c r="V82" s="663"/>
      <c r="W82" s="663"/>
      <c r="X82" s="663"/>
      <c r="Y82" s="663"/>
      <c r="Z82" s="663"/>
      <c r="AA82" s="664"/>
      <c r="AB82" s="871"/>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2"/>
    </row>
    <row r="83" spans="1:60" ht="22.5" hidden="1" customHeight="1" x14ac:dyDescent="0.15">
      <c r="A83" s="852"/>
      <c r="B83" s="517"/>
      <c r="C83" s="417"/>
      <c r="D83" s="417"/>
      <c r="E83" s="417"/>
      <c r="F83" s="418"/>
      <c r="G83" s="665"/>
      <c r="H83" s="665"/>
      <c r="I83" s="665"/>
      <c r="J83" s="665"/>
      <c r="K83" s="665"/>
      <c r="L83" s="665"/>
      <c r="M83" s="665"/>
      <c r="N83" s="665"/>
      <c r="O83" s="665"/>
      <c r="P83" s="665"/>
      <c r="Q83" s="665"/>
      <c r="R83" s="665"/>
      <c r="S83" s="665"/>
      <c r="T83" s="665"/>
      <c r="U83" s="665"/>
      <c r="V83" s="665"/>
      <c r="W83" s="665"/>
      <c r="X83" s="665"/>
      <c r="Y83" s="665"/>
      <c r="Z83" s="665"/>
      <c r="AA83" s="666"/>
      <c r="AB83" s="873"/>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4"/>
    </row>
    <row r="84" spans="1:60" ht="19.5" hidden="1" customHeight="1" x14ac:dyDescent="0.15">
      <c r="A84" s="852"/>
      <c r="B84" s="518"/>
      <c r="C84" s="519"/>
      <c r="D84" s="519"/>
      <c r="E84" s="519"/>
      <c r="F84" s="520"/>
      <c r="G84" s="667"/>
      <c r="H84" s="667"/>
      <c r="I84" s="667"/>
      <c r="J84" s="667"/>
      <c r="K84" s="667"/>
      <c r="L84" s="667"/>
      <c r="M84" s="667"/>
      <c r="N84" s="667"/>
      <c r="O84" s="667"/>
      <c r="P84" s="667"/>
      <c r="Q84" s="667"/>
      <c r="R84" s="667"/>
      <c r="S84" s="667"/>
      <c r="T84" s="667"/>
      <c r="U84" s="667"/>
      <c r="V84" s="667"/>
      <c r="W84" s="667"/>
      <c r="X84" s="667"/>
      <c r="Y84" s="667"/>
      <c r="Z84" s="667"/>
      <c r="AA84" s="668"/>
      <c r="AB84" s="875"/>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76"/>
    </row>
    <row r="85" spans="1:60" ht="18.75" hidden="1" customHeight="1" x14ac:dyDescent="0.15">
      <c r="A85" s="852"/>
      <c r="B85" s="417" t="s">
        <v>144</v>
      </c>
      <c r="C85" s="417"/>
      <c r="D85" s="417"/>
      <c r="E85" s="417"/>
      <c r="F85" s="418"/>
      <c r="G85" s="502" t="s">
        <v>60</v>
      </c>
      <c r="H85" s="422"/>
      <c r="I85" s="422"/>
      <c r="J85" s="422"/>
      <c r="K85" s="422"/>
      <c r="L85" s="422"/>
      <c r="M85" s="422"/>
      <c r="N85" s="422"/>
      <c r="O85" s="503"/>
      <c r="P85" s="421" t="s">
        <v>62</v>
      </c>
      <c r="Q85" s="422"/>
      <c r="R85" s="422"/>
      <c r="S85" s="422"/>
      <c r="T85" s="422"/>
      <c r="U85" s="422"/>
      <c r="V85" s="422"/>
      <c r="W85" s="422"/>
      <c r="X85" s="503"/>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3" t="s">
        <v>133</v>
      </c>
      <c r="AV85" s="523"/>
      <c r="AW85" s="523"/>
      <c r="AX85" s="524"/>
      <c r="AY85" s="10"/>
      <c r="AZ85" s="10"/>
      <c r="BA85" s="10"/>
      <c r="BB85" s="10"/>
      <c r="BC85" s="10"/>
    </row>
    <row r="86" spans="1:60" ht="18.75" hidden="1" customHeight="1" x14ac:dyDescent="0.15">
      <c r="A86" s="852"/>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2"/>
      <c r="B87" s="417"/>
      <c r="C87" s="417"/>
      <c r="D87" s="417"/>
      <c r="E87" s="417"/>
      <c r="F87" s="418"/>
      <c r="G87" s="89"/>
      <c r="H87" s="90"/>
      <c r="I87" s="90"/>
      <c r="J87" s="90"/>
      <c r="K87" s="90"/>
      <c r="L87" s="90"/>
      <c r="M87" s="90"/>
      <c r="N87" s="90"/>
      <c r="O87" s="91"/>
      <c r="P87" s="90"/>
      <c r="Q87" s="504"/>
      <c r="R87" s="504"/>
      <c r="S87" s="504"/>
      <c r="T87" s="504"/>
      <c r="U87" s="504"/>
      <c r="V87" s="504"/>
      <c r="W87" s="504"/>
      <c r="X87" s="505"/>
      <c r="Y87" s="548" t="s">
        <v>61</v>
      </c>
      <c r="Z87" s="549"/>
      <c r="AA87" s="550"/>
      <c r="AB87" s="451"/>
      <c r="AC87" s="451"/>
      <c r="AD87" s="451"/>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2"/>
      <c r="B88" s="417"/>
      <c r="C88" s="417"/>
      <c r="D88" s="417"/>
      <c r="E88" s="417"/>
      <c r="F88" s="418"/>
      <c r="G88" s="92"/>
      <c r="H88" s="93"/>
      <c r="I88" s="93"/>
      <c r="J88" s="93"/>
      <c r="K88" s="93"/>
      <c r="L88" s="93"/>
      <c r="M88" s="93"/>
      <c r="N88" s="93"/>
      <c r="O88" s="94"/>
      <c r="P88" s="506"/>
      <c r="Q88" s="506"/>
      <c r="R88" s="506"/>
      <c r="S88" s="506"/>
      <c r="T88" s="506"/>
      <c r="U88" s="506"/>
      <c r="V88" s="506"/>
      <c r="W88" s="506"/>
      <c r="X88" s="507"/>
      <c r="Y88" s="447" t="s">
        <v>53</v>
      </c>
      <c r="Z88" s="448"/>
      <c r="AA88" s="449"/>
      <c r="AB88" s="513"/>
      <c r="AC88" s="513"/>
      <c r="AD88" s="513"/>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2"/>
      <c r="B89" s="519"/>
      <c r="C89" s="519"/>
      <c r="D89" s="519"/>
      <c r="E89" s="519"/>
      <c r="F89" s="520"/>
      <c r="G89" s="95"/>
      <c r="H89" s="96"/>
      <c r="I89" s="96"/>
      <c r="J89" s="96"/>
      <c r="K89" s="96"/>
      <c r="L89" s="96"/>
      <c r="M89" s="96"/>
      <c r="N89" s="96"/>
      <c r="O89" s="97"/>
      <c r="P89" s="161"/>
      <c r="Q89" s="161"/>
      <c r="R89" s="161"/>
      <c r="S89" s="161"/>
      <c r="T89" s="161"/>
      <c r="U89" s="161"/>
      <c r="V89" s="161"/>
      <c r="W89" s="161"/>
      <c r="X89" s="547"/>
      <c r="Y89" s="447" t="s">
        <v>13</v>
      </c>
      <c r="Z89" s="448"/>
      <c r="AA89" s="449"/>
      <c r="AB89" s="581" t="s">
        <v>14</v>
      </c>
      <c r="AC89" s="581"/>
      <c r="AD89" s="581"/>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2"/>
      <c r="B90" s="417" t="s">
        <v>144</v>
      </c>
      <c r="C90" s="417"/>
      <c r="D90" s="417"/>
      <c r="E90" s="417"/>
      <c r="F90" s="418"/>
      <c r="G90" s="502" t="s">
        <v>60</v>
      </c>
      <c r="H90" s="422"/>
      <c r="I90" s="422"/>
      <c r="J90" s="422"/>
      <c r="K90" s="422"/>
      <c r="L90" s="422"/>
      <c r="M90" s="422"/>
      <c r="N90" s="422"/>
      <c r="O90" s="503"/>
      <c r="P90" s="421" t="s">
        <v>62</v>
      </c>
      <c r="Q90" s="422"/>
      <c r="R90" s="422"/>
      <c r="S90" s="422"/>
      <c r="T90" s="422"/>
      <c r="U90" s="422"/>
      <c r="V90" s="422"/>
      <c r="W90" s="422"/>
      <c r="X90" s="503"/>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3" t="s">
        <v>133</v>
      </c>
      <c r="AV90" s="523"/>
      <c r="AW90" s="523"/>
      <c r="AX90" s="524"/>
    </row>
    <row r="91" spans="1:60" ht="18.75" hidden="1" customHeight="1" x14ac:dyDescent="0.15">
      <c r="A91" s="852"/>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2"/>
      <c r="B92" s="417"/>
      <c r="C92" s="417"/>
      <c r="D92" s="417"/>
      <c r="E92" s="417"/>
      <c r="F92" s="418"/>
      <c r="G92" s="89"/>
      <c r="H92" s="90"/>
      <c r="I92" s="90"/>
      <c r="J92" s="90"/>
      <c r="K92" s="90"/>
      <c r="L92" s="90"/>
      <c r="M92" s="90"/>
      <c r="N92" s="90"/>
      <c r="O92" s="91"/>
      <c r="P92" s="90"/>
      <c r="Q92" s="504"/>
      <c r="R92" s="504"/>
      <c r="S92" s="504"/>
      <c r="T92" s="504"/>
      <c r="U92" s="504"/>
      <c r="V92" s="504"/>
      <c r="W92" s="504"/>
      <c r="X92" s="505"/>
      <c r="Y92" s="548" t="s">
        <v>61</v>
      </c>
      <c r="Z92" s="549"/>
      <c r="AA92" s="550"/>
      <c r="AB92" s="451"/>
      <c r="AC92" s="451"/>
      <c r="AD92" s="451"/>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2"/>
      <c r="B93" s="417"/>
      <c r="C93" s="417"/>
      <c r="D93" s="417"/>
      <c r="E93" s="417"/>
      <c r="F93" s="418"/>
      <c r="G93" s="92"/>
      <c r="H93" s="93"/>
      <c r="I93" s="93"/>
      <c r="J93" s="93"/>
      <c r="K93" s="93"/>
      <c r="L93" s="93"/>
      <c r="M93" s="93"/>
      <c r="N93" s="93"/>
      <c r="O93" s="94"/>
      <c r="P93" s="506"/>
      <c r="Q93" s="506"/>
      <c r="R93" s="506"/>
      <c r="S93" s="506"/>
      <c r="T93" s="506"/>
      <c r="U93" s="506"/>
      <c r="V93" s="506"/>
      <c r="W93" s="506"/>
      <c r="X93" s="507"/>
      <c r="Y93" s="447" t="s">
        <v>53</v>
      </c>
      <c r="Z93" s="448"/>
      <c r="AA93" s="449"/>
      <c r="AB93" s="513"/>
      <c r="AC93" s="513"/>
      <c r="AD93" s="513"/>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2"/>
      <c r="B94" s="519"/>
      <c r="C94" s="519"/>
      <c r="D94" s="519"/>
      <c r="E94" s="519"/>
      <c r="F94" s="520"/>
      <c r="G94" s="95"/>
      <c r="H94" s="96"/>
      <c r="I94" s="96"/>
      <c r="J94" s="96"/>
      <c r="K94" s="96"/>
      <c r="L94" s="96"/>
      <c r="M94" s="96"/>
      <c r="N94" s="96"/>
      <c r="O94" s="97"/>
      <c r="P94" s="161"/>
      <c r="Q94" s="161"/>
      <c r="R94" s="161"/>
      <c r="S94" s="161"/>
      <c r="T94" s="161"/>
      <c r="U94" s="161"/>
      <c r="V94" s="161"/>
      <c r="W94" s="161"/>
      <c r="X94" s="547"/>
      <c r="Y94" s="447" t="s">
        <v>13</v>
      </c>
      <c r="Z94" s="448"/>
      <c r="AA94" s="449"/>
      <c r="AB94" s="581" t="s">
        <v>14</v>
      </c>
      <c r="AC94" s="581"/>
      <c r="AD94" s="581"/>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2"/>
      <c r="B95" s="417" t="s">
        <v>144</v>
      </c>
      <c r="C95" s="417"/>
      <c r="D95" s="417"/>
      <c r="E95" s="417"/>
      <c r="F95" s="418"/>
      <c r="G95" s="502" t="s">
        <v>60</v>
      </c>
      <c r="H95" s="422"/>
      <c r="I95" s="422"/>
      <c r="J95" s="422"/>
      <c r="K95" s="422"/>
      <c r="L95" s="422"/>
      <c r="M95" s="422"/>
      <c r="N95" s="422"/>
      <c r="O95" s="503"/>
      <c r="P95" s="421" t="s">
        <v>62</v>
      </c>
      <c r="Q95" s="422"/>
      <c r="R95" s="422"/>
      <c r="S95" s="422"/>
      <c r="T95" s="422"/>
      <c r="U95" s="422"/>
      <c r="V95" s="422"/>
      <c r="W95" s="422"/>
      <c r="X95" s="503"/>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3" t="s">
        <v>133</v>
      </c>
      <c r="AV95" s="523"/>
      <c r="AW95" s="523"/>
      <c r="AX95" s="524"/>
      <c r="AY95" s="10"/>
      <c r="AZ95" s="10"/>
      <c r="BA95" s="10"/>
      <c r="BB95" s="10"/>
      <c r="BC95" s="10"/>
      <c r="BD95" s="10"/>
      <c r="BE95" s="10"/>
      <c r="BF95" s="10"/>
      <c r="BG95" s="10"/>
      <c r="BH95" s="10"/>
    </row>
    <row r="96" spans="1:60" ht="18.75" hidden="1" customHeight="1" x14ac:dyDescent="0.15">
      <c r="A96" s="852"/>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2"/>
      <c r="B97" s="417"/>
      <c r="C97" s="417"/>
      <c r="D97" s="417"/>
      <c r="E97" s="417"/>
      <c r="F97" s="418"/>
      <c r="G97" s="89"/>
      <c r="H97" s="90"/>
      <c r="I97" s="90"/>
      <c r="J97" s="90"/>
      <c r="K97" s="90"/>
      <c r="L97" s="90"/>
      <c r="M97" s="90"/>
      <c r="N97" s="90"/>
      <c r="O97" s="91"/>
      <c r="P97" s="90"/>
      <c r="Q97" s="504"/>
      <c r="R97" s="504"/>
      <c r="S97" s="504"/>
      <c r="T97" s="504"/>
      <c r="U97" s="504"/>
      <c r="V97" s="504"/>
      <c r="W97" s="504"/>
      <c r="X97" s="505"/>
      <c r="Y97" s="548" t="s">
        <v>61</v>
      </c>
      <c r="Z97" s="549"/>
      <c r="AA97" s="550"/>
      <c r="AB97" s="458"/>
      <c r="AC97" s="459"/>
      <c r="AD97" s="460"/>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2"/>
      <c r="B98" s="417"/>
      <c r="C98" s="417"/>
      <c r="D98" s="417"/>
      <c r="E98" s="417"/>
      <c r="F98" s="418"/>
      <c r="G98" s="92"/>
      <c r="H98" s="93"/>
      <c r="I98" s="93"/>
      <c r="J98" s="93"/>
      <c r="K98" s="93"/>
      <c r="L98" s="93"/>
      <c r="M98" s="93"/>
      <c r="N98" s="93"/>
      <c r="O98" s="94"/>
      <c r="P98" s="506"/>
      <c r="Q98" s="506"/>
      <c r="R98" s="506"/>
      <c r="S98" s="506"/>
      <c r="T98" s="506"/>
      <c r="U98" s="506"/>
      <c r="V98" s="506"/>
      <c r="W98" s="506"/>
      <c r="X98" s="507"/>
      <c r="Y98" s="447" t="s">
        <v>53</v>
      </c>
      <c r="Z98" s="448"/>
      <c r="AA98" s="449"/>
      <c r="AB98" s="452"/>
      <c r="AC98" s="453"/>
      <c r="AD98" s="454"/>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3"/>
      <c r="B99" s="419"/>
      <c r="C99" s="419"/>
      <c r="D99" s="419"/>
      <c r="E99" s="419"/>
      <c r="F99" s="420"/>
      <c r="G99" s="567"/>
      <c r="H99" s="200"/>
      <c r="I99" s="200"/>
      <c r="J99" s="200"/>
      <c r="K99" s="200"/>
      <c r="L99" s="200"/>
      <c r="M99" s="200"/>
      <c r="N99" s="200"/>
      <c r="O99" s="568"/>
      <c r="P99" s="508"/>
      <c r="Q99" s="508"/>
      <c r="R99" s="508"/>
      <c r="S99" s="508"/>
      <c r="T99" s="508"/>
      <c r="U99" s="508"/>
      <c r="V99" s="508"/>
      <c r="W99" s="508"/>
      <c r="X99" s="509"/>
      <c r="Y99" s="882" t="s">
        <v>13</v>
      </c>
      <c r="Z99" s="883"/>
      <c r="AA99" s="884"/>
      <c r="AB99" s="879" t="s">
        <v>14</v>
      </c>
      <c r="AC99" s="880"/>
      <c r="AD99" s="881"/>
      <c r="AE99" s="510"/>
      <c r="AF99" s="511"/>
      <c r="AG99" s="511"/>
      <c r="AH99" s="512"/>
      <c r="AI99" s="510"/>
      <c r="AJ99" s="511"/>
      <c r="AK99" s="511"/>
      <c r="AL99" s="512"/>
      <c r="AM99" s="510"/>
      <c r="AN99" s="511"/>
      <c r="AO99" s="511"/>
      <c r="AP99" s="511"/>
      <c r="AQ99" s="525"/>
      <c r="AR99" s="526"/>
      <c r="AS99" s="526"/>
      <c r="AT99" s="527"/>
      <c r="AU99" s="511"/>
      <c r="AV99" s="511"/>
      <c r="AW99" s="511"/>
      <c r="AX99" s="528"/>
    </row>
    <row r="100" spans="1:60" ht="31.5" customHeight="1" x14ac:dyDescent="0.15">
      <c r="A100" s="491" t="s">
        <v>276</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1"/>
      <c r="Z100" s="842"/>
      <c r="AA100" s="843"/>
      <c r="AB100" s="471" t="s">
        <v>11</v>
      </c>
      <c r="AC100" s="471"/>
      <c r="AD100" s="471"/>
      <c r="AE100" s="529" t="s">
        <v>316</v>
      </c>
      <c r="AF100" s="530"/>
      <c r="AG100" s="530"/>
      <c r="AH100" s="531"/>
      <c r="AI100" s="529" t="s">
        <v>336</v>
      </c>
      <c r="AJ100" s="530"/>
      <c r="AK100" s="530"/>
      <c r="AL100" s="531"/>
      <c r="AM100" s="529" t="s">
        <v>343</v>
      </c>
      <c r="AN100" s="530"/>
      <c r="AO100" s="530"/>
      <c r="AP100" s="531"/>
      <c r="AQ100" s="304" t="s">
        <v>356</v>
      </c>
      <c r="AR100" s="305"/>
      <c r="AS100" s="305"/>
      <c r="AT100" s="306"/>
      <c r="AU100" s="304" t="s">
        <v>357</v>
      </c>
      <c r="AV100" s="305"/>
      <c r="AW100" s="305"/>
      <c r="AX100" s="307"/>
    </row>
    <row r="101" spans="1:60" ht="26.25" customHeight="1" x14ac:dyDescent="0.15">
      <c r="A101" s="411"/>
      <c r="B101" s="412"/>
      <c r="C101" s="412"/>
      <c r="D101" s="412"/>
      <c r="E101" s="412"/>
      <c r="F101" s="413"/>
      <c r="G101" s="90" t="s">
        <v>506</v>
      </c>
      <c r="H101" s="90"/>
      <c r="I101" s="90"/>
      <c r="J101" s="90"/>
      <c r="K101" s="90"/>
      <c r="L101" s="90"/>
      <c r="M101" s="90"/>
      <c r="N101" s="90"/>
      <c r="O101" s="90"/>
      <c r="P101" s="90"/>
      <c r="Q101" s="90"/>
      <c r="R101" s="90"/>
      <c r="S101" s="90"/>
      <c r="T101" s="90"/>
      <c r="U101" s="90"/>
      <c r="V101" s="90"/>
      <c r="W101" s="90"/>
      <c r="X101" s="91"/>
      <c r="Y101" s="532" t="s">
        <v>54</v>
      </c>
      <c r="Z101" s="533"/>
      <c r="AA101" s="534"/>
      <c r="AB101" s="450" t="s">
        <v>496</v>
      </c>
      <c r="AC101" s="451"/>
      <c r="AD101" s="451"/>
      <c r="AE101" s="202">
        <v>4</v>
      </c>
      <c r="AF101" s="203"/>
      <c r="AG101" s="203"/>
      <c r="AH101" s="204"/>
      <c r="AI101" s="202">
        <v>5</v>
      </c>
      <c r="AJ101" s="203"/>
      <c r="AK101" s="203"/>
      <c r="AL101" s="204"/>
      <c r="AM101" s="202">
        <v>5</v>
      </c>
      <c r="AN101" s="203"/>
      <c r="AO101" s="203"/>
      <c r="AP101" s="204"/>
      <c r="AQ101" s="202" t="s">
        <v>544</v>
      </c>
      <c r="AR101" s="203"/>
      <c r="AS101" s="203"/>
      <c r="AT101" s="204"/>
      <c r="AU101" s="202" t="s">
        <v>545</v>
      </c>
      <c r="AV101" s="203"/>
      <c r="AW101" s="203"/>
      <c r="AX101" s="204"/>
    </row>
    <row r="102" spans="1:60" ht="26.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1" t="s">
        <v>496</v>
      </c>
      <c r="AC102" s="451"/>
      <c r="AD102" s="451"/>
      <c r="AE102" s="407">
        <v>5</v>
      </c>
      <c r="AF102" s="407"/>
      <c r="AG102" s="407"/>
      <c r="AH102" s="407"/>
      <c r="AI102" s="407">
        <v>4</v>
      </c>
      <c r="AJ102" s="407"/>
      <c r="AK102" s="407"/>
      <c r="AL102" s="407"/>
      <c r="AM102" s="407">
        <v>3</v>
      </c>
      <c r="AN102" s="407"/>
      <c r="AO102" s="407"/>
      <c r="AP102" s="407"/>
      <c r="AQ102" s="257">
        <v>3</v>
      </c>
      <c r="AR102" s="258"/>
      <c r="AS102" s="258"/>
      <c r="AT102" s="303"/>
      <c r="AU102" s="257" t="s">
        <v>545</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5" t="s">
        <v>54</v>
      </c>
      <c r="Z104" s="456"/>
      <c r="AA104" s="457"/>
      <c r="AB104" s="535"/>
      <c r="AC104" s="536"/>
      <c r="AD104" s="537"/>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8"/>
      <c r="AA105" s="539"/>
      <c r="AB105" s="458"/>
      <c r="AC105" s="459"/>
      <c r="AD105" s="460"/>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5" t="s">
        <v>54</v>
      </c>
      <c r="Z107" s="456"/>
      <c r="AA107" s="457"/>
      <c r="AB107" s="535"/>
      <c r="AC107" s="536"/>
      <c r="AD107" s="537"/>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8"/>
      <c r="AA108" s="539"/>
      <c r="AB108" s="458"/>
      <c r="AC108" s="459"/>
      <c r="AD108" s="460"/>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5" t="s">
        <v>54</v>
      </c>
      <c r="Z110" s="456"/>
      <c r="AA110" s="457"/>
      <c r="AB110" s="535"/>
      <c r="AC110" s="536"/>
      <c r="AD110" s="537"/>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8"/>
      <c r="AA111" s="539"/>
      <c r="AB111" s="458"/>
      <c r="AC111" s="459"/>
      <c r="AD111" s="460"/>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5" t="s">
        <v>54</v>
      </c>
      <c r="Z113" s="456"/>
      <c r="AA113" s="457"/>
      <c r="AB113" s="535"/>
      <c r="AC113" s="536"/>
      <c r="AD113" s="537"/>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8"/>
      <c r="AA114" s="539"/>
      <c r="AB114" s="458"/>
      <c r="AC114" s="459"/>
      <c r="AD114" s="460"/>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3"/>
      <c r="Z115" s="544"/>
      <c r="AA115" s="545"/>
      <c r="AB115" s="404" t="s">
        <v>11</v>
      </c>
      <c r="AC115" s="405"/>
      <c r="AD115" s="406"/>
      <c r="AE115" s="404" t="s">
        <v>316</v>
      </c>
      <c r="AF115" s="405"/>
      <c r="AG115" s="405"/>
      <c r="AH115" s="406"/>
      <c r="AI115" s="404" t="s">
        <v>314</v>
      </c>
      <c r="AJ115" s="405"/>
      <c r="AK115" s="405"/>
      <c r="AL115" s="406"/>
      <c r="AM115" s="404" t="s">
        <v>343</v>
      </c>
      <c r="AN115" s="405"/>
      <c r="AO115" s="405"/>
      <c r="AP115" s="406"/>
      <c r="AQ115" s="578" t="s">
        <v>358</v>
      </c>
      <c r="AR115" s="579"/>
      <c r="AS115" s="579"/>
      <c r="AT115" s="579"/>
      <c r="AU115" s="579"/>
      <c r="AV115" s="579"/>
      <c r="AW115" s="579"/>
      <c r="AX115" s="580"/>
    </row>
    <row r="116" spans="1:50" ht="23.25" customHeight="1" x14ac:dyDescent="0.15">
      <c r="A116" s="428"/>
      <c r="B116" s="429"/>
      <c r="C116" s="429"/>
      <c r="D116" s="429"/>
      <c r="E116" s="429"/>
      <c r="F116" s="430"/>
      <c r="G116" s="379" t="s">
        <v>507</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2" t="s">
        <v>492</v>
      </c>
      <c r="AC116" s="453"/>
      <c r="AD116" s="454"/>
      <c r="AE116" s="407">
        <v>6.3</v>
      </c>
      <c r="AF116" s="407"/>
      <c r="AG116" s="407"/>
      <c r="AH116" s="407"/>
      <c r="AI116" s="407">
        <v>5.4</v>
      </c>
      <c r="AJ116" s="407"/>
      <c r="AK116" s="407"/>
      <c r="AL116" s="407"/>
      <c r="AM116" s="407">
        <v>4.8</v>
      </c>
      <c r="AN116" s="407"/>
      <c r="AO116" s="407"/>
      <c r="AP116" s="407"/>
      <c r="AQ116" s="202">
        <v>9.3000000000000007</v>
      </c>
      <c r="AR116" s="203"/>
      <c r="AS116" s="203"/>
      <c r="AT116" s="203"/>
      <c r="AU116" s="203"/>
      <c r="AV116" s="203"/>
      <c r="AW116" s="203"/>
      <c r="AX116" s="205"/>
    </row>
    <row r="117" spans="1:50" ht="26.2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1" t="s">
        <v>48</v>
      </c>
      <c r="Z117" s="435"/>
      <c r="AA117" s="436"/>
      <c r="AB117" s="462" t="s">
        <v>493</v>
      </c>
      <c r="AC117" s="463"/>
      <c r="AD117" s="464"/>
      <c r="AE117" s="541" t="s">
        <v>508</v>
      </c>
      <c r="AF117" s="541"/>
      <c r="AG117" s="541"/>
      <c r="AH117" s="541"/>
      <c r="AI117" s="541" t="s">
        <v>509</v>
      </c>
      <c r="AJ117" s="541"/>
      <c r="AK117" s="541"/>
      <c r="AL117" s="541"/>
      <c r="AM117" s="541" t="s">
        <v>525</v>
      </c>
      <c r="AN117" s="541"/>
      <c r="AO117" s="541"/>
      <c r="AP117" s="541"/>
      <c r="AQ117" s="541" t="s">
        <v>546</v>
      </c>
      <c r="AR117" s="541"/>
      <c r="AS117" s="541"/>
      <c r="AT117" s="541"/>
      <c r="AU117" s="541"/>
      <c r="AV117" s="541"/>
      <c r="AW117" s="541"/>
      <c r="AX117" s="542"/>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3"/>
      <c r="Z118" s="544"/>
      <c r="AA118" s="545"/>
      <c r="AB118" s="404" t="s">
        <v>11</v>
      </c>
      <c r="AC118" s="405"/>
      <c r="AD118" s="406"/>
      <c r="AE118" s="404" t="s">
        <v>316</v>
      </c>
      <c r="AF118" s="405"/>
      <c r="AG118" s="405"/>
      <c r="AH118" s="406"/>
      <c r="AI118" s="404" t="s">
        <v>314</v>
      </c>
      <c r="AJ118" s="405"/>
      <c r="AK118" s="405"/>
      <c r="AL118" s="406"/>
      <c r="AM118" s="404" t="s">
        <v>343</v>
      </c>
      <c r="AN118" s="405"/>
      <c r="AO118" s="405"/>
      <c r="AP118" s="406"/>
      <c r="AQ118" s="578" t="s">
        <v>358</v>
      </c>
      <c r="AR118" s="579"/>
      <c r="AS118" s="579"/>
      <c r="AT118" s="579"/>
      <c r="AU118" s="579"/>
      <c r="AV118" s="579"/>
      <c r="AW118" s="579"/>
      <c r="AX118" s="580"/>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2"/>
      <c r="AC119" s="453"/>
      <c r="AD119" s="454"/>
      <c r="AE119" s="407"/>
      <c r="AF119" s="407"/>
      <c r="AG119" s="407"/>
      <c r="AH119" s="407"/>
      <c r="AI119" s="407"/>
      <c r="AJ119" s="407"/>
      <c r="AK119" s="407"/>
      <c r="AL119" s="407"/>
      <c r="AM119" s="407"/>
      <c r="AN119" s="407"/>
      <c r="AO119" s="407"/>
      <c r="AP119" s="407"/>
      <c r="AQ119" s="407"/>
      <c r="AR119" s="407"/>
      <c r="AS119" s="407"/>
      <c r="AT119" s="407"/>
      <c r="AU119" s="407"/>
      <c r="AV119" s="407"/>
      <c r="AW119" s="407"/>
      <c r="AX119" s="540"/>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1" t="s">
        <v>48</v>
      </c>
      <c r="Z120" s="435"/>
      <c r="AA120" s="436"/>
      <c r="AB120" s="462" t="s">
        <v>282</v>
      </c>
      <c r="AC120" s="463"/>
      <c r="AD120" s="464"/>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3"/>
      <c r="Z121" s="544"/>
      <c r="AA121" s="545"/>
      <c r="AB121" s="404" t="s">
        <v>11</v>
      </c>
      <c r="AC121" s="405"/>
      <c r="AD121" s="406"/>
      <c r="AE121" s="404" t="s">
        <v>316</v>
      </c>
      <c r="AF121" s="405"/>
      <c r="AG121" s="405"/>
      <c r="AH121" s="406"/>
      <c r="AI121" s="404" t="s">
        <v>314</v>
      </c>
      <c r="AJ121" s="405"/>
      <c r="AK121" s="405"/>
      <c r="AL121" s="406"/>
      <c r="AM121" s="404" t="s">
        <v>343</v>
      </c>
      <c r="AN121" s="405"/>
      <c r="AO121" s="405"/>
      <c r="AP121" s="406"/>
      <c r="AQ121" s="578" t="s">
        <v>358</v>
      </c>
      <c r="AR121" s="579"/>
      <c r="AS121" s="579"/>
      <c r="AT121" s="579"/>
      <c r="AU121" s="579"/>
      <c r="AV121" s="579"/>
      <c r="AW121" s="579"/>
      <c r="AX121" s="580"/>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2"/>
      <c r="AC122" s="453"/>
      <c r="AD122" s="454"/>
      <c r="AE122" s="407"/>
      <c r="AF122" s="407"/>
      <c r="AG122" s="407"/>
      <c r="AH122" s="407"/>
      <c r="AI122" s="407"/>
      <c r="AJ122" s="407"/>
      <c r="AK122" s="407"/>
      <c r="AL122" s="407"/>
      <c r="AM122" s="407"/>
      <c r="AN122" s="407"/>
      <c r="AO122" s="407"/>
      <c r="AP122" s="407"/>
      <c r="AQ122" s="407"/>
      <c r="AR122" s="407"/>
      <c r="AS122" s="407"/>
      <c r="AT122" s="407"/>
      <c r="AU122" s="407"/>
      <c r="AV122" s="407"/>
      <c r="AW122" s="407"/>
      <c r="AX122" s="540"/>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1" t="s">
        <v>48</v>
      </c>
      <c r="Z123" s="435"/>
      <c r="AA123" s="436"/>
      <c r="AB123" s="462" t="s">
        <v>285</v>
      </c>
      <c r="AC123" s="463"/>
      <c r="AD123" s="464"/>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3"/>
      <c r="Z124" s="544"/>
      <c r="AA124" s="545"/>
      <c r="AB124" s="404" t="s">
        <v>11</v>
      </c>
      <c r="AC124" s="405"/>
      <c r="AD124" s="406"/>
      <c r="AE124" s="404" t="s">
        <v>316</v>
      </c>
      <c r="AF124" s="405"/>
      <c r="AG124" s="405"/>
      <c r="AH124" s="406"/>
      <c r="AI124" s="404" t="s">
        <v>314</v>
      </c>
      <c r="AJ124" s="405"/>
      <c r="AK124" s="405"/>
      <c r="AL124" s="406"/>
      <c r="AM124" s="404" t="s">
        <v>343</v>
      </c>
      <c r="AN124" s="405"/>
      <c r="AO124" s="405"/>
      <c r="AP124" s="406"/>
      <c r="AQ124" s="578" t="s">
        <v>358</v>
      </c>
      <c r="AR124" s="579"/>
      <c r="AS124" s="579"/>
      <c r="AT124" s="579"/>
      <c r="AU124" s="579"/>
      <c r="AV124" s="579"/>
      <c r="AW124" s="579"/>
      <c r="AX124" s="580"/>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6"/>
      <c r="Y125" s="444" t="s">
        <v>15</v>
      </c>
      <c r="Z125" s="445"/>
      <c r="AA125" s="446"/>
      <c r="AB125" s="452"/>
      <c r="AC125" s="453"/>
      <c r="AD125" s="454"/>
      <c r="AE125" s="407"/>
      <c r="AF125" s="407"/>
      <c r="AG125" s="407"/>
      <c r="AH125" s="407"/>
      <c r="AI125" s="407"/>
      <c r="AJ125" s="407"/>
      <c r="AK125" s="407"/>
      <c r="AL125" s="407"/>
      <c r="AM125" s="407"/>
      <c r="AN125" s="407"/>
      <c r="AO125" s="407"/>
      <c r="AP125" s="407"/>
      <c r="AQ125" s="407"/>
      <c r="AR125" s="407"/>
      <c r="AS125" s="407"/>
      <c r="AT125" s="407"/>
      <c r="AU125" s="407"/>
      <c r="AV125" s="407"/>
      <c r="AW125" s="407"/>
      <c r="AX125" s="540"/>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7"/>
      <c r="Y126" s="461" t="s">
        <v>48</v>
      </c>
      <c r="Z126" s="435"/>
      <c r="AA126" s="436"/>
      <c r="AB126" s="462" t="s">
        <v>282</v>
      </c>
      <c r="AC126" s="463"/>
      <c r="AD126" s="464"/>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15">
      <c r="A127" s="618"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3"/>
      <c r="Z127" s="914"/>
      <c r="AA127" s="915"/>
      <c r="AB127" s="231" t="s">
        <v>11</v>
      </c>
      <c r="AC127" s="232"/>
      <c r="AD127" s="233"/>
      <c r="AE127" s="404" t="s">
        <v>316</v>
      </c>
      <c r="AF127" s="405"/>
      <c r="AG127" s="405"/>
      <c r="AH127" s="406"/>
      <c r="AI127" s="404" t="s">
        <v>314</v>
      </c>
      <c r="AJ127" s="405"/>
      <c r="AK127" s="405"/>
      <c r="AL127" s="406"/>
      <c r="AM127" s="404" t="s">
        <v>343</v>
      </c>
      <c r="AN127" s="405"/>
      <c r="AO127" s="405"/>
      <c r="AP127" s="406"/>
      <c r="AQ127" s="578" t="s">
        <v>358</v>
      </c>
      <c r="AR127" s="579"/>
      <c r="AS127" s="579"/>
      <c r="AT127" s="579"/>
      <c r="AU127" s="579"/>
      <c r="AV127" s="579"/>
      <c r="AW127" s="579"/>
      <c r="AX127" s="580"/>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2"/>
      <c r="AC128" s="453"/>
      <c r="AD128" s="454"/>
      <c r="AE128" s="407"/>
      <c r="AF128" s="407"/>
      <c r="AG128" s="407"/>
      <c r="AH128" s="407"/>
      <c r="AI128" s="407"/>
      <c r="AJ128" s="407"/>
      <c r="AK128" s="407"/>
      <c r="AL128" s="407"/>
      <c r="AM128" s="407"/>
      <c r="AN128" s="407"/>
      <c r="AO128" s="407"/>
      <c r="AP128" s="407"/>
      <c r="AQ128" s="407"/>
      <c r="AR128" s="407"/>
      <c r="AS128" s="407"/>
      <c r="AT128" s="407"/>
      <c r="AU128" s="407"/>
      <c r="AV128" s="407"/>
      <c r="AW128" s="407"/>
      <c r="AX128" s="540"/>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1" t="s">
        <v>48</v>
      </c>
      <c r="Z129" s="435"/>
      <c r="AA129" s="436"/>
      <c r="AB129" s="462" t="s">
        <v>282</v>
      </c>
      <c r="AC129" s="463"/>
      <c r="AD129" s="464"/>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45" customHeight="1" x14ac:dyDescent="0.15">
      <c r="A130" s="173" t="s">
        <v>331</v>
      </c>
      <c r="B130" s="170"/>
      <c r="C130" s="169" t="s">
        <v>191</v>
      </c>
      <c r="D130" s="170"/>
      <c r="E130" s="154" t="s">
        <v>220</v>
      </c>
      <c r="F130" s="155"/>
      <c r="G130" s="156" t="s">
        <v>489</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490</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483</v>
      </c>
      <c r="AR133" s="184"/>
      <c r="AS133" s="118" t="s">
        <v>188</v>
      </c>
      <c r="AT133" s="119"/>
      <c r="AU133" s="185">
        <v>2</v>
      </c>
      <c r="AV133" s="185"/>
      <c r="AW133" s="118" t="s">
        <v>177</v>
      </c>
      <c r="AX133" s="180"/>
    </row>
    <row r="134" spans="1:50" ht="31.5" customHeight="1" x14ac:dyDescent="0.15">
      <c r="A134" s="174"/>
      <c r="B134" s="171"/>
      <c r="C134" s="165"/>
      <c r="D134" s="171"/>
      <c r="E134" s="165"/>
      <c r="F134" s="166"/>
      <c r="G134" s="89" t="s">
        <v>555</v>
      </c>
      <c r="H134" s="90"/>
      <c r="I134" s="90"/>
      <c r="J134" s="90"/>
      <c r="K134" s="90"/>
      <c r="L134" s="90"/>
      <c r="M134" s="90"/>
      <c r="N134" s="90"/>
      <c r="O134" s="90"/>
      <c r="P134" s="90"/>
      <c r="Q134" s="90"/>
      <c r="R134" s="90"/>
      <c r="S134" s="90"/>
      <c r="T134" s="90"/>
      <c r="U134" s="90"/>
      <c r="V134" s="90"/>
      <c r="W134" s="90"/>
      <c r="X134" s="91"/>
      <c r="Y134" s="186" t="s">
        <v>202</v>
      </c>
      <c r="Z134" s="187"/>
      <c r="AA134" s="188"/>
      <c r="AB134" s="189" t="s">
        <v>510</v>
      </c>
      <c r="AC134" s="190"/>
      <c r="AD134" s="190"/>
      <c r="AE134" s="191">
        <v>1.5</v>
      </c>
      <c r="AF134" s="192"/>
      <c r="AG134" s="192"/>
      <c r="AH134" s="192"/>
      <c r="AI134" s="191">
        <v>2.2000000000000002</v>
      </c>
      <c r="AJ134" s="192"/>
      <c r="AK134" s="192"/>
      <c r="AL134" s="192"/>
      <c r="AM134" s="191">
        <v>2.2999999999999998</v>
      </c>
      <c r="AN134" s="192"/>
      <c r="AO134" s="192"/>
      <c r="AP134" s="192"/>
      <c r="AQ134" s="191" t="s">
        <v>483</v>
      </c>
      <c r="AR134" s="192"/>
      <c r="AS134" s="192"/>
      <c r="AT134" s="192"/>
      <c r="AU134" s="191" t="s">
        <v>483</v>
      </c>
      <c r="AV134" s="192"/>
      <c r="AW134" s="192"/>
      <c r="AX134" s="193"/>
    </row>
    <row r="135" spans="1:50" ht="31.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510</v>
      </c>
      <c r="AC135" s="198"/>
      <c r="AD135" s="198"/>
      <c r="AE135" s="191" t="s">
        <v>483</v>
      </c>
      <c r="AF135" s="192"/>
      <c r="AG135" s="192"/>
      <c r="AH135" s="192"/>
      <c r="AI135" s="191" t="s">
        <v>483</v>
      </c>
      <c r="AJ135" s="192"/>
      <c r="AK135" s="192"/>
      <c r="AL135" s="192"/>
      <c r="AM135" s="191" t="s">
        <v>483</v>
      </c>
      <c r="AN135" s="192"/>
      <c r="AO135" s="192"/>
      <c r="AP135" s="192"/>
      <c r="AQ135" s="191" t="s">
        <v>483</v>
      </c>
      <c r="AR135" s="192"/>
      <c r="AS135" s="192"/>
      <c r="AT135" s="192"/>
      <c r="AU135" s="191">
        <v>3</v>
      </c>
      <c r="AV135" s="192"/>
      <c r="AW135" s="192"/>
      <c r="AX135" s="193"/>
    </row>
    <row r="136" spans="1:50" ht="18.75"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t="s">
        <v>483</v>
      </c>
      <c r="AR137" s="184"/>
      <c r="AS137" s="118" t="s">
        <v>188</v>
      </c>
      <c r="AT137" s="119"/>
      <c r="AU137" s="185">
        <v>2</v>
      </c>
      <c r="AV137" s="185"/>
      <c r="AW137" s="118" t="s">
        <v>177</v>
      </c>
      <c r="AX137" s="180"/>
    </row>
    <row r="138" spans="1:50" ht="39.75" customHeight="1" x14ac:dyDescent="0.15">
      <c r="A138" s="174"/>
      <c r="B138" s="171"/>
      <c r="C138" s="165"/>
      <c r="D138" s="171"/>
      <c r="E138" s="165"/>
      <c r="F138" s="166"/>
      <c r="G138" s="89" t="s">
        <v>543</v>
      </c>
      <c r="H138" s="90"/>
      <c r="I138" s="90"/>
      <c r="J138" s="90"/>
      <c r="K138" s="90"/>
      <c r="L138" s="90"/>
      <c r="M138" s="90"/>
      <c r="N138" s="90"/>
      <c r="O138" s="90"/>
      <c r="P138" s="90"/>
      <c r="Q138" s="90"/>
      <c r="R138" s="90"/>
      <c r="S138" s="90"/>
      <c r="T138" s="90"/>
      <c r="U138" s="90"/>
      <c r="V138" s="90"/>
      <c r="W138" s="90"/>
      <c r="X138" s="91"/>
      <c r="Y138" s="186" t="s">
        <v>202</v>
      </c>
      <c r="Z138" s="187"/>
      <c r="AA138" s="188"/>
      <c r="AB138" s="189" t="s">
        <v>510</v>
      </c>
      <c r="AC138" s="190"/>
      <c r="AD138" s="190"/>
      <c r="AE138" s="191">
        <v>2.6</v>
      </c>
      <c r="AF138" s="192"/>
      <c r="AG138" s="192"/>
      <c r="AH138" s="192"/>
      <c r="AI138" s="191">
        <v>3.1</v>
      </c>
      <c r="AJ138" s="192"/>
      <c r="AK138" s="192"/>
      <c r="AL138" s="192"/>
      <c r="AM138" s="191">
        <v>3.8</v>
      </c>
      <c r="AN138" s="192"/>
      <c r="AO138" s="192"/>
      <c r="AP138" s="192"/>
      <c r="AQ138" s="191" t="s">
        <v>483</v>
      </c>
      <c r="AR138" s="192"/>
      <c r="AS138" s="192"/>
      <c r="AT138" s="192"/>
      <c r="AU138" s="191" t="s">
        <v>540</v>
      </c>
      <c r="AV138" s="192"/>
      <c r="AW138" s="192"/>
      <c r="AX138" s="193"/>
    </row>
    <row r="139" spans="1:50" ht="39.75"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t="s">
        <v>510</v>
      </c>
      <c r="AC139" s="198"/>
      <c r="AD139" s="198"/>
      <c r="AE139" s="191" t="s">
        <v>483</v>
      </c>
      <c r="AF139" s="192"/>
      <c r="AG139" s="192"/>
      <c r="AH139" s="192"/>
      <c r="AI139" s="191" t="s">
        <v>483</v>
      </c>
      <c r="AJ139" s="192"/>
      <c r="AK139" s="192"/>
      <c r="AL139" s="192"/>
      <c r="AM139" s="191" t="s">
        <v>540</v>
      </c>
      <c r="AN139" s="192"/>
      <c r="AO139" s="192"/>
      <c r="AP139" s="192"/>
      <c r="AQ139" s="191" t="s">
        <v>483</v>
      </c>
      <c r="AR139" s="192"/>
      <c r="AS139" s="192"/>
      <c r="AT139" s="192"/>
      <c r="AU139" s="191">
        <v>5</v>
      </c>
      <c r="AV139" s="192"/>
      <c r="AW139" s="192"/>
      <c r="AX139" s="193"/>
    </row>
    <row r="140" spans="1:50" ht="18.75"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t="s">
        <v>483</v>
      </c>
      <c r="AR141" s="184"/>
      <c r="AS141" s="118" t="s">
        <v>188</v>
      </c>
      <c r="AT141" s="119"/>
      <c r="AU141" s="185">
        <v>5</v>
      </c>
      <c r="AV141" s="185"/>
      <c r="AW141" s="118" t="s">
        <v>177</v>
      </c>
      <c r="AX141" s="180"/>
    </row>
    <row r="142" spans="1:50" ht="39.75" customHeight="1" x14ac:dyDescent="0.15">
      <c r="A142" s="174"/>
      <c r="B142" s="171"/>
      <c r="C142" s="165"/>
      <c r="D142" s="171"/>
      <c r="E142" s="165"/>
      <c r="F142" s="166"/>
      <c r="G142" s="89" t="s">
        <v>552</v>
      </c>
      <c r="H142" s="90"/>
      <c r="I142" s="90"/>
      <c r="J142" s="90"/>
      <c r="K142" s="90"/>
      <c r="L142" s="90"/>
      <c r="M142" s="90"/>
      <c r="N142" s="90"/>
      <c r="O142" s="90"/>
      <c r="P142" s="90"/>
      <c r="Q142" s="90"/>
      <c r="R142" s="90"/>
      <c r="S142" s="90"/>
      <c r="T142" s="90"/>
      <c r="U142" s="90"/>
      <c r="V142" s="90"/>
      <c r="W142" s="90"/>
      <c r="X142" s="91"/>
      <c r="Y142" s="186" t="s">
        <v>202</v>
      </c>
      <c r="Z142" s="187"/>
      <c r="AA142" s="188"/>
      <c r="AB142" s="451" t="s">
        <v>550</v>
      </c>
      <c r="AC142" s="451"/>
      <c r="AD142" s="451"/>
      <c r="AE142" s="191" t="s">
        <v>549</v>
      </c>
      <c r="AF142" s="192"/>
      <c r="AG142" s="192"/>
      <c r="AH142" s="192"/>
      <c r="AI142" s="191" t="s">
        <v>549</v>
      </c>
      <c r="AJ142" s="192"/>
      <c r="AK142" s="192"/>
      <c r="AL142" s="192"/>
      <c r="AM142" s="191"/>
      <c r="AN142" s="192"/>
      <c r="AO142" s="192"/>
      <c r="AP142" s="192"/>
      <c r="AQ142" s="191" t="s">
        <v>549</v>
      </c>
      <c r="AR142" s="192"/>
      <c r="AS142" s="192"/>
      <c r="AT142" s="192"/>
      <c r="AU142" s="191" t="s">
        <v>554</v>
      </c>
      <c r="AV142" s="192"/>
      <c r="AW142" s="192"/>
      <c r="AX142" s="193"/>
    </row>
    <row r="143" spans="1:50" ht="39.75"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451" t="s">
        <v>550</v>
      </c>
      <c r="AC143" s="451"/>
      <c r="AD143" s="451"/>
      <c r="AE143" s="191" t="s">
        <v>549</v>
      </c>
      <c r="AF143" s="192"/>
      <c r="AG143" s="192"/>
      <c r="AH143" s="192"/>
      <c r="AI143" s="191" t="s">
        <v>549</v>
      </c>
      <c r="AJ143" s="192"/>
      <c r="AK143" s="192"/>
      <c r="AL143" s="192"/>
      <c r="AM143" s="191" t="s">
        <v>553</v>
      </c>
      <c r="AN143" s="192"/>
      <c r="AO143" s="192"/>
      <c r="AP143" s="192"/>
      <c r="AQ143" s="191" t="s">
        <v>549</v>
      </c>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t="s">
        <v>551</v>
      </c>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451"/>
      <c r="AC146" s="451"/>
      <c r="AD146" s="451"/>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451"/>
      <c r="AC147" s="451"/>
      <c r="AD147" s="451"/>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30.75" customHeight="1" x14ac:dyDescent="0.15">
      <c r="A188" s="174"/>
      <c r="B188" s="171"/>
      <c r="C188" s="165"/>
      <c r="D188" s="171"/>
      <c r="E188" s="110" t="s">
        <v>511</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30.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36.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36.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18"/>
      <c r="E430" s="159" t="s">
        <v>324</v>
      </c>
      <c r="F430" s="885"/>
      <c r="G430" s="886" t="s">
        <v>207</v>
      </c>
      <c r="H430" s="108"/>
      <c r="I430" s="108"/>
      <c r="J430" s="887" t="s">
        <v>483</v>
      </c>
      <c r="K430" s="888"/>
      <c r="L430" s="888"/>
      <c r="M430" s="888"/>
      <c r="N430" s="888"/>
      <c r="O430" s="888"/>
      <c r="P430" s="888"/>
      <c r="Q430" s="888"/>
      <c r="R430" s="888"/>
      <c r="S430" s="888"/>
      <c r="T430" s="889"/>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0"/>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483</v>
      </c>
      <c r="AF432" s="185"/>
      <c r="AG432" s="118" t="s">
        <v>188</v>
      </c>
      <c r="AH432" s="119"/>
      <c r="AI432" s="141"/>
      <c r="AJ432" s="141"/>
      <c r="AK432" s="141"/>
      <c r="AL432" s="139"/>
      <c r="AM432" s="141"/>
      <c r="AN432" s="141"/>
      <c r="AO432" s="141"/>
      <c r="AP432" s="139"/>
      <c r="AQ432" s="577" t="s">
        <v>483</v>
      </c>
      <c r="AR432" s="185"/>
      <c r="AS432" s="118" t="s">
        <v>188</v>
      </c>
      <c r="AT432" s="119"/>
      <c r="AU432" s="185" t="s">
        <v>483</v>
      </c>
      <c r="AV432" s="185"/>
      <c r="AW432" s="118" t="s">
        <v>177</v>
      </c>
      <c r="AX432" s="180"/>
    </row>
    <row r="433" spans="1:50" ht="23.25" customHeight="1" x14ac:dyDescent="0.15">
      <c r="A433" s="174"/>
      <c r="B433" s="171"/>
      <c r="C433" s="165"/>
      <c r="D433" s="171"/>
      <c r="E433" s="328"/>
      <c r="F433" s="329"/>
      <c r="G433" s="89" t="s">
        <v>483</v>
      </c>
      <c r="H433" s="90"/>
      <c r="I433" s="90"/>
      <c r="J433" s="90"/>
      <c r="K433" s="90"/>
      <c r="L433" s="90"/>
      <c r="M433" s="90"/>
      <c r="N433" s="90"/>
      <c r="O433" s="90"/>
      <c r="P433" s="90"/>
      <c r="Q433" s="90"/>
      <c r="R433" s="90"/>
      <c r="S433" s="90"/>
      <c r="T433" s="90"/>
      <c r="U433" s="90"/>
      <c r="V433" s="90"/>
      <c r="W433" s="90"/>
      <c r="X433" s="91"/>
      <c r="Y433" s="186" t="s">
        <v>12</v>
      </c>
      <c r="Z433" s="187"/>
      <c r="AA433" s="188"/>
      <c r="AB433" s="198" t="s">
        <v>483</v>
      </c>
      <c r="AC433" s="198"/>
      <c r="AD433" s="198"/>
      <c r="AE433" s="326" t="s">
        <v>483</v>
      </c>
      <c r="AF433" s="192"/>
      <c r="AG433" s="192"/>
      <c r="AH433" s="192"/>
      <c r="AI433" s="326" t="s">
        <v>483</v>
      </c>
      <c r="AJ433" s="192"/>
      <c r="AK433" s="192"/>
      <c r="AL433" s="192"/>
      <c r="AM433" s="326" t="s">
        <v>483</v>
      </c>
      <c r="AN433" s="192"/>
      <c r="AO433" s="192"/>
      <c r="AP433" s="327"/>
      <c r="AQ433" s="326" t="s">
        <v>483</v>
      </c>
      <c r="AR433" s="192"/>
      <c r="AS433" s="192"/>
      <c r="AT433" s="327"/>
      <c r="AU433" s="192" t="s">
        <v>483</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483</v>
      </c>
      <c r="AC434" s="190"/>
      <c r="AD434" s="190"/>
      <c r="AE434" s="326" t="s">
        <v>483</v>
      </c>
      <c r="AF434" s="192"/>
      <c r="AG434" s="192"/>
      <c r="AH434" s="327"/>
      <c r="AI434" s="326" t="s">
        <v>483</v>
      </c>
      <c r="AJ434" s="192"/>
      <c r="AK434" s="192"/>
      <c r="AL434" s="192"/>
      <c r="AM434" s="326" t="s">
        <v>483</v>
      </c>
      <c r="AN434" s="192"/>
      <c r="AO434" s="192"/>
      <c r="AP434" s="327"/>
      <c r="AQ434" s="326" t="s">
        <v>483</v>
      </c>
      <c r="AR434" s="192"/>
      <c r="AS434" s="192"/>
      <c r="AT434" s="327"/>
      <c r="AU434" s="192" t="s">
        <v>483</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6" t="s">
        <v>178</v>
      </c>
      <c r="AC435" s="566"/>
      <c r="AD435" s="566"/>
      <c r="AE435" s="326" t="s">
        <v>483</v>
      </c>
      <c r="AF435" s="192"/>
      <c r="AG435" s="192"/>
      <c r="AH435" s="327"/>
      <c r="AI435" s="326" t="s">
        <v>483</v>
      </c>
      <c r="AJ435" s="192"/>
      <c r="AK435" s="192"/>
      <c r="AL435" s="192"/>
      <c r="AM435" s="326" t="s">
        <v>483</v>
      </c>
      <c r="AN435" s="192"/>
      <c r="AO435" s="192"/>
      <c r="AP435" s="327"/>
      <c r="AQ435" s="326" t="s">
        <v>483</v>
      </c>
      <c r="AR435" s="192"/>
      <c r="AS435" s="192"/>
      <c r="AT435" s="327"/>
      <c r="AU435" s="192" t="s">
        <v>483</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7"/>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6" t="s">
        <v>178</v>
      </c>
      <c r="AC440" s="566"/>
      <c r="AD440" s="566"/>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7"/>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6" t="s">
        <v>178</v>
      </c>
      <c r="AC445" s="566"/>
      <c r="AD445" s="566"/>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7"/>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6" t="s">
        <v>178</v>
      </c>
      <c r="AC450" s="566"/>
      <c r="AD450" s="566"/>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7"/>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6" t="s">
        <v>178</v>
      </c>
      <c r="AC455" s="566"/>
      <c r="AD455" s="566"/>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483</v>
      </c>
      <c r="AF457" s="185"/>
      <c r="AG457" s="118" t="s">
        <v>188</v>
      </c>
      <c r="AH457" s="119"/>
      <c r="AI457" s="141"/>
      <c r="AJ457" s="141"/>
      <c r="AK457" s="141"/>
      <c r="AL457" s="139"/>
      <c r="AM457" s="141"/>
      <c r="AN457" s="141"/>
      <c r="AO457" s="141"/>
      <c r="AP457" s="139"/>
      <c r="AQ457" s="577" t="s">
        <v>483</v>
      </c>
      <c r="AR457" s="185"/>
      <c r="AS457" s="118" t="s">
        <v>188</v>
      </c>
      <c r="AT457" s="119"/>
      <c r="AU457" s="185" t="s">
        <v>483</v>
      </c>
      <c r="AV457" s="185"/>
      <c r="AW457" s="118" t="s">
        <v>177</v>
      </c>
      <c r="AX457" s="180"/>
    </row>
    <row r="458" spans="1:50" ht="23.25" customHeight="1" x14ac:dyDescent="0.15">
      <c r="A458" s="174"/>
      <c r="B458" s="171"/>
      <c r="C458" s="165"/>
      <c r="D458" s="171"/>
      <c r="E458" s="328"/>
      <c r="F458" s="329"/>
      <c r="G458" s="89" t="s">
        <v>483</v>
      </c>
      <c r="H458" s="90"/>
      <c r="I458" s="90"/>
      <c r="J458" s="90"/>
      <c r="K458" s="90"/>
      <c r="L458" s="90"/>
      <c r="M458" s="90"/>
      <c r="N458" s="90"/>
      <c r="O458" s="90"/>
      <c r="P458" s="90"/>
      <c r="Q458" s="90"/>
      <c r="R458" s="90"/>
      <c r="S458" s="90"/>
      <c r="T458" s="90"/>
      <c r="U458" s="90"/>
      <c r="V458" s="90"/>
      <c r="W458" s="90"/>
      <c r="X458" s="91"/>
      <c r="Y458" s="186" t="s">
        <v>12</v>
      </c>
      <c r="Z458" s="187"/>
      <c r="AA458" s="188"/>
      <c r="AB458" s="198" t="s">
        <v>483</v>
      </c>
      <c r="AC458" s="198"/>
      <c r="AD458" s="198"/>
      <c r="AE458" s="326" t="s">
        <v>483</v>
      </c>
      <c r="AF458" s="192"/>
      <c r="AG458" s="192"/>
      <c r="AH458" s="192"/>
      <c r="AI458" s="326" t="s">
        <v>483</v>
      </c>
      <c r="AJ458" s="192"/>
      <c r="AK458" s="192"/>
      <c r="AL458" s="192"/>
      <c r="AM458" s="326" t="s">
        <v>483</v>
      </c>
      <c r="AN458" s="192"/>
      <c r="AO458" s="192"/>
      <c r="AP458" s="327"/>
      <c r="AQ458" s="326" t="s">
        <v>483</v>
      </c>
      <c r="AR458" s="192"/>
      <c r="AS458" s="192"/>
      <c r="AT458" s="327"/>
      <c r="AU458" s="192" t="s">
        <v>483</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483</v>
      </c>
      <c r="AC459" s="190"/>
      <c r="AD459" s="190"/>
      <c r="AE459" s="326" t="s">
        <v>483</v>
      </c>
      <c r="AF459" s="192"/>
      <c r="AG459" s="192"/>
      <c r="AH459" s="327"/>
      <c r="AI459" s="326" t="s">
        <v>483</v>
      </c>
      <c r="AJ459" s="192"/>
      <c r="AK459" s="192"/>
      <c r="AL459" s="192"/>
      <c r="AM459" s="326" t="s">
        <v>483</v>
      </c>
      <c r="AN459" s="192"/>
      <c r="AO459" s="192"/>
      <c r="AP459" s="327"/>
      <c r="AQ459" s="326" t="s">
        <v>483</v>
      </c>
      <c r="AR459" s="192"/>
      <c r="AS459" s="192"/>
      <c r="AT459" s="327"/>
      <c r="AU459" s="192" t="s">
        <v>483</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6" t="s">
        <v>14</v>
      </c>
      <c r="AC460" s="566"/>
      <c r="AD460" s="566"/>
      <c r="AE460" s="326" t="s">
        <v>483</v>
      </c>
      <c r="AF460" s="192"/>
      <c r="AG460" s="192"/>
      <c r="AH460" s="327"/>
      <c r="AI460" s="326" t="s">
        <v>483</v>
      </c>
      <c r="AJ460" s="192"/>
      <c r="AK460" s="192"/>
      <c r="AL460" s="192"/>
      <c r="AM460" s="326" t="s">
        <v>483</v>
      </c>
      <c r="AN460" s="192"/>
      <c r="AO460" s="192"/>
      <c r="AP460" s="327"/>
      <c r="AQ460" s="326" t="s">
        <v>483</v>
      </c>
      <c r="AR460" s="192"/>
      <c r="AS460" s="192"/>
      <c r="AT460" s="327"/>
      <c r="AU460" s="192" t="s">
        <v>483</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7"/>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6" t="s">
        <v>14</v>
      </c>
      <c r="AC465" s="566"/>
      <c r="AD465" s="566"/>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7"/>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6" t="s">
        <v>14</v>
      </c>
      <c r="AC470" s="566"/>
      <c r="AD470" s="566"/>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7"/>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6" t="s">
        <v>14</v>
      </c>
      <c r="AC475" s="566"/>
      <c r="AD475" s="566"/>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7"/>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6" t="s">
        <v>14</v>
      </c>
      <c r="AC480" s="566"/>
      <c r="AD480" s="566"/>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484</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6" t="s">
        <v>207</v>
      </c>
      <c r="H484" s="108"/>
      <c r="I484" s="108"/>
      <c r="J484" s="887"/>
      <c r="K484" s="888"/>
      <c r="L484" s="888"/>
      <c r="M484" s="888"/>
      <c r="N484" s="888"/>
      <c r="O484" s="888"/>
      <c r="P484" s="888"/>
      <c r="Q484" s="888"/>
      <c r="R484" s="888"/>
      <c r="S484" s="888"/>
      <c r="T484" s="889"/>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0"/>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7"/>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6" t="s">
        <v>178</v>
      </c>
      <c r="AC489" s="566"/>
      <c r="AD489" s="566"/>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7"/>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6" t="s">
        <v>178</v>
      </c>
      <c r="AC494" s="566"/>
      <c r="AD494" s="566"/>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7"/>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6" t="s">
        <v>178</v>
      </c>
      <c r="AC499" s="566"/>
      <c r="AD499" s="566"/>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7"/>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6" t="s">
        <v>178</v>
      </c>
      <c r="AC504" s="566"/>
      <c r="AD504" s="566"/>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7"/>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6" t="s">
        <v>178</v>
      </c>
      <c r="AC509" s="566"/>
      <c r="AD509" s="566"/>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7"/>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6" t="s">
        <v>14</v>
      </c>
      <c r="AC514" s="566"/>
      <c r="AD514" s="566"/>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7"/>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6" t="s">
        <v>14</v>
      </c>
      <c r="AC519" s="566"/>
      <c r="AD519" s="566"/>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7"/>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6" t="s">
        <v>14</v>
      </c>
      <c r="AC524" s="566"/>
      <c r="AD524" s="566"/>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7"/>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6" t="s">
        <v>14</v>
      </c>
      <c r="AC529" s="566"/>
      <c r="AD529" s="566"/>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7"/>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6" t="s">
        <v>14</v>
      </c>
      <c r="AC534" s="566"/>
      <c r="AD534" s="566"/>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6" t="s">
        <v>207</v>
      </c>
      <c r="H538" s="108"/>
      <c r="I538" s="108"/>
      <c r="J538" s="887"/>
      <c r="K538" s="888"/>
      <c r="L538" s="888"/>
      <c r="M538" s="888"/>
      <c r="N538" s="888"/>
      <c r="O538" s="888"/>
      <c r="P538" s="888"/>
      <c r="Q538" s="888"/>
      <c r="R538" s="888"/>
      <c r="S538" s="888"/>
      <c r="T538" s="889"/>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0"/>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7"/>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6" t="s">
        <v>178</v>
      </c>
      <c r="AC543" s="566"/>
      <c r="AD543" s="566"/>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7"/>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6" t="s">
        <v>178</v>
      </c>
      <c r="AC548" s="566"/>
      <c r="AD548" s="566"/>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7"/>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6" t="s">
        <v>178</v>
      </c>
      <c r="AC553" s="566"/>
      <c r="AD553" s="566"/>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7"/>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6" t="s">
        <v>178</v>
      </c>
      <c r="AC558" s="566"/>
      <c r="AD558" s="566"/>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7"/>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6" t="s">
        <v>178</v>
      </c>
      <c r="AC563" s="566"/>
      <c r="AD563" s="566"/>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7"/>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6" t="s">
        <v>14</v>
      </c>
      <c r="AC568" s="566"/>
      <c r="AD568" s="566"/>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7"/>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6" t="s">
        <v>14</v>
      </c>
      <c r="AC573" s="566"/>
      <c r="AD573" s="566"/>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7"/>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6" t="s">
        <v>14</v>
      </c>
      <c r="AC578" s="566"/>
      <c r="AD578" s="566"/>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7"/>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6" t="s">
        <v>14</v>
      </c>
      <c r="AC583" s="566"/>
      <c r="AD583" s="566"/>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7"/>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6" t="s">
        <v>14</v>
      </c>
      <c r="AC588" s="566"/>
      <c r="AD588" s="566"/>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6" t="s">
        <v>207</v>
      </c>
      <c r="H592" s="108"/>
      <c r="I592" s="108"/>
      <c r="J592" s="887"/>
      <c r="K592" s="888"/>
      <c r="L592" s="888"/>
      <c r="M592" s="888"/>
      <c r="N592" s="888"/>
      <c r="O592" s="888"/>
      <c r="P592" s="888"/>
      <c r="Q592" s="888"/>
      <c r="R592" s="888"/>
      <c r="S592" s="888"/>
      <c r="T592" s="889"/>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0"/>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7"/>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6" t="s">
        <v>178</v>
      </c>
      <c r="AC597" s="566"/>
      <c r="AD597" s="566"/>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7"/>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6" t="s">
        <v>178</v>
      </c>
      <c r="AC602" s="566"/>
      <c r="AD602" s="566"/>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7"/>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6" t="s">
        <v>178</v>
      </c>
      <c r="AC607" s="566"/>
      <c r="AD607" s="566"/>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7"/>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6" t="s">
        <v>178</v>
      </c>
      <c r="AC612" s="566"/>
      <c r="AD612" s="566"/>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7"/>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6" t="s">
        <v>178</v>
      </c>
      <c r="AC617" s="566"/>
      <c r="AD617" s="566"/>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7"/>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6" t="s">
        <v>14</v>
      </c>
      <c r="AC622" s="566"/>
      <c r="AD622" s="566"/>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7"/>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6" t="s">
        <v>14</v>
      </c>
      <c r="AC627" s="566"/>
      <c r="AD627" s="566"/>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7"/>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6" t="s">
        <v>14</v>
      </c>
      <c r="AC632" s="566"/>
      <c r="AD632" s="566"/>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7"/>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6" t="s">
        <v>14</v>
      </c>
      <c r="AC637" s="566"/>
      <c r="AD637" s="566"/>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7"/>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6" t="s">
        <v>14</v>
      </c>
      <c r="AC642" s="566"/>
      <c r="AD642" s="566"/>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6" t="s">
        <v>207</v>
      </c>
      <c r="H646" s="108"/>
      <c r="I646" s="108"/>
      <c r="J646" s="887"/>
      <c r="K646" s="888"/>
      <c r="L646" s="888"/>
      <c r="M646" s="888"/>
      <c r="N646" s="888"/>
      <c r="O646" s="888"/>
      <c r="P646" s="888"/>
      <c r="Q646" s="888"/>
      <c r="R646" s="888"/>
      <c r="S646" s="888"/>
      <c r="T646" s="889"/>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0"/>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7"/>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6" t="s">
        <v>178</v>
      </c>
      <c r="AC651" s="566"/>
      <c r="AD651" s="566"/>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7"/>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6" t="s">
        <v>178</v>
      </c>
      <c r="AC656" s="566"/>
      <c r="AD656" s="566"/>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7"/>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6" t="s">
        <v>178</v>
      </c>
      <c r="AC661" s="566"/>
      <c r="AD661" s="566"/>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7"/>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6" t="s">
        <v>178</v>
      </c>
      <c r="AC666" s="566"/>
      <c r="AD666" s="566"/>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7"/>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6" t="s">
        <v>178</v>
      </c>
      <c r="AC671" s="566"/>
      <c r="AD671" s="566"/>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7"/>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6" t="s">
        <v>14</v>
      </c>
      <c r="AC676" s="566"/>
      <c r="AD676" s="566"/>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7"/>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6" t="s">
        <v>14</v>
      </c>
      <c r="AC681" s="566"/>
      <c r="AD681" s="566"/>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7"/>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6" t="s">
        <v>14</v>
      </c>
      <c r="AC686" s="566"/>
      <c r="AD686" s="566"/>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7"/>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6" t="s">
        <v>14</v>
      </c>
      <c r="AC691" s="566"/>
      <c r="AD691" s="566"/>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7"/>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6" t="s">
        <v>14</v>
      </c>
      <c r="AC696" s="566"/>
      <c r="AD696" s="566"/>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9"/>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1" t="s">
        <v>30</v>
      </c>
      <c r="AH701" s="368"/>
      <c r="AI701" s="368"/>
      <c r="AJ701" s="368"/>
      <c r="AK701" s="368"/>
      <c r="AL701" s="368"/>
      <c r="AM701" s="368"/>
      <c r="AN701" s="368"/>
      <c r="AO701" s="368"/>
      <c r="AP701" s="368"/>
      <c r="AQ701" s="368"/>
      <c r="AR701" s="368"/>
      <c r="AS701" s="368"/>
      <c r="AT701" s="368"/>
      <c r="AU701" s="368"/>
      <c r="AV701" s="368"/>
      <c r="AW701" s="368"/>
      <c r="AX701" s="812"/>
    </row>
    <row r="702" spans="1:50" ht="50.25" customHeight="1" x14ac:dyDescent="0.15">
      <c r="A702" s="857" t="s">
        <v>139</v>
      </c>
      <c r="B702" s="858"/>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1" t="s">
        <v>482</v>
      </c>
      <c r="AE702" s="332"/>
      <c r="AF702" s="332"/>
      <c r="AG702" s="371" t="s">
        <v>530</v>
      </c>
      <c r="AH702" s="372"/>
      <c r="AI702" s="372"/>
      <c r="AJ702" s="372"/>
      <c r="AK702" s="372"/>
      <c r="AL702" s="372"/>
      <c r="AM702" s="372"/>
      <c r="AN702" s="372"/>
      <c r="AO702" s="372"/>
      <c r="AP702" s="372"/>
      <c r="AQ702" s="372"/>
      <c r="AR702" s="372"/>
      <c r="AS702" s="372"/>
      <c r="AT702" s="372"/>
      <c r="AU702" s="372"/>
      <c r="AV702" s="372"/>
      <c r="AW702" s="372"/>
      <c r="AX702" s="373"/>
    </row>
    <row r="703" spans="1:50" ht="34.5" customHeight="1" x14ac:dyDescent="0.15">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8"/>
      <c r="AD703" s="312" t="s">
        <v>482</v>
      </c>
      <c r="AE703" s="313"/>
      <c r="AF703" s="313"/>
      <c r="AG703" s="86" t="s">
        <v>512</v>
      </c>
      <c r="AH703" s="87"/>
      <c r="AI703" s="87"/>
      <c r="AJ703" s="87"/>
      <c r="AK703" s="87"/>
      <c r="AL703" s="87"/>
      <c r="AM703" s="87"/>
      <c r="AN703" s="87"/>
      <c r="AO703" s="87"/>
      <c r="AP703" s="87"/>
      <c r="AQ703" s="87"/>
      <c r="AR703" s="87"/>
      <c r="AS703" s="87"/>
      <c r="AT703" s="87"/>
      <c r="AU703" s="87"/>
      <c r="AV703" s="87"/>
      <c r="AW703" s="87"/>
      <c r="AX703" s="88"/>
    </row>
    <row r="704" spans="1:50" ht="54" customHeight="1" x14ac:dyDescent="0.15">
      <c r="A704" s="861"/>
      <c r="B704" s="862"/>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9" t="s">
        <v>482</v>
      </c>
      <c r="AE704" s="770"/>
      <c r="AF704" s="770"/>
      <c r="AG704" s="152" t="s">
        <v>531</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7" t="s">
        <v>38</v>
      </c>
      <c r="B705" s="628"/>
      <c r="C705" s="808" t="s">
        <v>40</v>
      </c>
      <c r="D705" s="809"/>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10"/>
      <c r="AD705" s="701" t="s">
        <v>482</v>
      </c>
      <c r="AE705" s="702"/>
      <c r="AF705" s="702"/>
      <c r="AG705" s="110" t="s">
        <v>547</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9"/>
      <c r="B706" s="630"/>
      <c r="C706" s="781"/>
      <c r="D706" s="782"/>
      <c r="E706" s="717" t="s">
        <v>305</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2" t="s">
        <v>526</v>
      </c>
      <c r="AE706" s="313"/>
      <c r="AF706" s="650"/>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9"/>
      <c r="B707" s="630"/>
      <c r="C707" s="783"/>
      <c r="D707" s="784"/>
      <c r="E707" s="720" t="s">
        <v>242</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2" t="s">
        <v>527</v>
      </c>
      <c r="AE707" s="823"/>
      <c r="AF707" s="823"/>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9"/>
      <c r="B708" s="631"/>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1" t="s">
        <v>485</v>
      </c>
      <c r="AE708" s="592"/>
      <c r="AF708" s="592"/>
      <c r="AG708" s="729"/>
      <c r="AH708" s="730"/>
      <c r="AI708" s="730"/>
      <c r="AJ708" s="730"/>
      <c r="AK708" s="730"/>
      <c r="AL708" s="730"/>
      <c r="AM708" s="730"/>
      <c r="AN708" s="730"/>
      <c r="AO708" s="730"/>
      <c r="AP708" s="730"/>
      <c r="AQ708" s="730"/>
      <c r="AR708" s="730"/>
      <c r="AS708" s="730"/>
      <c r="AT708" s="730"/>
      <c r="AU708" s="730"/>
      <c r="AV708" s="730"/>
      <c r="AW708" s="730"/>
      <c r="AX708" s="731"/>
    </row>
    <row r="709" spans="1:50" ht="51" customHeight="1" x14ac:dyDescent="0.15">
      <c r="A709" s="629"/>
      <c r="B709" s="631"/>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482</v>
      </c>
      <c r="AE709" s="313"/>
      <c r="AF709" s="313"/>
      <c r="AG709" s="86" t="s">
        <v>513</v>
      </c>
      <c r="AH709" s="87"/>
      <c r="AI709" s="87"/>
      <c r="AJ709" s="87"/>
      <c r="AK709" s="87"/>
      <c r="AL709" s="87"/>
      <c r="AM709" s="87"/>
      <c r="AN709" s="87"/>
      <c r="AO709" s="87"/>
      <c r="AP709" s="87"/>
      <c r="AQ709" s="87"/>
      <c r="AR709" s="87"/>
      <c r="AS709" s="87"/>
      <c r="AT709" s="87"/>
      <c r="AU709" s="87"/>
      <c r="AV709" s="87"/>
      <c r="AW709" s="87"/>
      <c r="AX709" s="88"/>
    </row>
    <row r="710" spans="1:50" ht="27" customHeight="1" x14ac:dyDescent="0.15">
      <c r="A710" s="629"/>
      <c r="B710" s="631"/>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485</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30.75" customHeight="1" x14ac:dyDescent="0.15">
      <c r="A711" s="629"/>
      <c r="B711" s="631"/>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0"/>
      <c r="AD711" s="312" t="s">
        <v>482</v>
      </c>
      <c r="AE711" s="313"/>
      <c r="AF711" s="313"/>
      <c r="AG711" s="86" t="s">
        <v>514</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9"/>
      <c r="B712" s="631"/>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0"/>
      <c r="AD712" s="769" t="s">
        <v>485</v>
      </c>
      <c r="AE712" s="770"/>
      <c r="AF712" s="770"/>
      <c r="AG712" s="797"/>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29"/>
      <c r="B713" s="631"/>
      <c r="C713" s="968" t="s">
        <v>272</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12" t="s">
        <v>485</v>
      </c>
      <c r="AE713" s="313"/>
      <c r="AF713" s="650"/>
      <c r="AG713" s="86"/>
      <c r="AH713" s="87"/>
      <c r="AI713" s="87"/>
      <c r="AJ713" s="87"/>
      <c r="AK713" s="87"/>
      <c r="AL713" s="87"/>
      <c r="AM713" s="87"/>
      <c r="AN713" s="87"/>
      <c r="AO713" s="87"/>
      <c r="AP713" s="87"/>
      <c r="AQ713" s="87"/>
      <c r="AR713" s="87"/>
      <c r="AS713" s="87"/>
      <c r="AT713" s="87"/>
      <c r="AU713" s="87"/>
      <c r="AV713" s="87"/>
      <c r="AW713" s="87"/>
      <c r="AX713" s="88"/>
    </row>
    <row r="714" spans="1:50" ht="45" customHeight="1" x14ac:dyDescent="0.15">
      <c r="A714" s="632"/>
      <c r="B714" s="633"/>
      <c r="C714" s="634" t="s">
        <v>249</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4" t="s">
        <v>482</v>
      </c>
      <c r="AE714" s="795"/>
      <c r="AF714" s="796"/>
      <c r="AG714" s="723" t="s">
        <v>515</v>
      </c>
      <c r="AH714" s="724"/>
      <c r="AI714" s="724"/>
      <c r="AJ714" s="724"/>
      <c r="AK714" s="724"/>
      <c r="AL714" s="724"/>
      <c r="AM714" s="724"/>
      <c r="AN714" s="724"/>
      <c r="AO714" s="724"/>
      <c r="AP714" s="724"/>
      <c r="AQ714" s="724"/>
      <c r="AR714" s="724"/>
      <c r="AS714" s="724"/>
      <c r="AT714" s="724"/>
      <c r="AU714" s="724"/>
      <c r="AV714" s="724"/>
      <c r="AW714" s="724"/>
      <c r="AX714" s="725"/>
    </row>
    <row r="715" spans="1:50" ht="47.25" customHeight="1" x14ac:dyDescent="0.15">
      <c r="A715" s="627" t="s">
        <v>39</v>
      </c>
      <c r="B715" s="771"/>
      <c r="C715" s="772" t="s">
        <v>250</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1" t="s">
        <v>482</v>
      </c>
      <c r="AE715" s="592"/>
      <c r="AF715" s="643"/>
      <c r="AG715" s="729" t="s">
        <v>516</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482</v>
      </c>
      <c r="AE716" s="614"/>
      <c r="AF716" s="614"/>
      <c r="AG716" s="86" t="s">
        <v>517</v>
      </c>
      <c r="AH716" s="87"/>
      <c r="AI716" s="87"/>
      <c r="AJ716" s="87"/>
      <c r="AK716" s="87"/>
      <c r="AL716" s="87"/>
      <c r="AM716" s="87"/>
      <c r="AN716" s="87"/>
      <c r="AO716" s="87"/>
      <c r="AP716" s="87"/>
      <c r="AQ716" s="87"/>
      <c r="AR716" s="87"/>
      <c r="AS716" s="87"/>
      <c r="AT716" s="87"/>
      <c r="AU716" s="87"/>
      <c r="AV716" s="87"/>
      <c r="AW716" s="87"/>
      <c r="AX716" s="88"/>
    </row>
    <row r="717" spans="1:50" ht="41.25" customHeight="1" x14ac:dyDescent="0.15">
      <c r="A717" s="629"/>
      <c r="B717" s="631"/>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482</v>
      </c>
      <c r="AE717" s="313"/>
      <c r="AF717" s="313"/>
      <c r="AG717" s="86" t="s">
        <v>518</v>
      </c>
      <c r="AH717" s="87"/>
      <c r="AI717" s="87"/>
      <c r="AJ717" s="87"/>
      <c r="AK717" s="87"/>
      <c r="AL717" s="87"/>
      <c r="AM717" s="87"/>
      <c r="AN717" s="87"/>
      <c r="AO717" s="87"/>
      <c r="AP717" s="87"/>
      <c r="AQ717" s="87"/>
      <c r="AR717" s="87"/>
      <c r="AS717" s="87"/>
      <c r="AT717" s="87"/>
      <c r="AU717" s="87"/>
      <c r="AV717" s="87"/>
      <c r="AW717" s="87"/>
      <c r="AX717" s="88"/>
    </row>
    <row r="718" spans="1:50" ht="36" customHeight="1" x14ac:dyDescent="0.15">
      <c r="A718" s="632"/>
      <c r="B718" s="633"/>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482</v>
      </c>
      <c r="AE718" s="313"/>
      <c r="AF718" s="313"/>
      <c r="AG718" s="112" t="s">
        <v>519</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3" t="s">
        <v>57</v>
      </c>
      <c r="B719" s="764"/>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485</v>
      </c>
      <c r="AE719" s="592"/>
      <c r="AF719" s="592"/>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5"/>
      <c r="B720" s="766"/>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15">
      <c r="A721" s="765"/>
      <c r="B721" s="766"/>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5"/>
      <c r="B722" s="766"/>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5"/>
      <c r="B723" s="766"/>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5"/>
      <c r="B724" s="766"/>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7"/>
      <c r="B725" s="768"/>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7" t="s">
        <v>47</v>
      </c>
      <c r="B726" s="789"/>
      <c r="C726" s="802" t="s">
        <v>52</v>
      </c>
      <c r="D726" s="824"/>
      <c r="E726" s="824"/>
      <c r="F726" s="825"/>
      <c r="G726" s="564" t="s">
        <v>528</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67.5" customHeight="1" thickBot="1" x14ac:dyDescent="0.2">
      <c r="A727" s="790"/>
      <c r="B727" s="791"/>
      <c r="C727" s="735" t="s">
        <v>56</v>
      </c>
      <c r="D727" s="736"/>
      <c r="E727" s="736"/>
      <c r="F727" s="737"/>
      <c r="G727" s="562" t="s">
        <v>520</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49.5" customHeight="1" thickBot="1" x14ac:dyDescent="0.2">
      <c r="A729" s="621" t="s">
        <v>557</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47.25" customHeight="1" thickBot="1" x14ac:dyDescent="0.2">
      <c r="A731" s="786" t="s">
        <v>558</v>
      </c>
      <c r="B731" s="787"/>
      <c r="C731" s="787"/>
      <c r="D731" s="787"/>
      <c r="E731" s="788"/>
      <c r="F731" s="716" t="s">
        <v>559</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44.25" customHeight="1" thickBot="1" x14ac:dyDescent="0.2">
      <c r="A733" s="660" t="s">
        <v>306</v>
      </c>
      <c r="B733" s="661"/>
      <c r="C733" s="661"/>
      <c r="D733" s="661"/>
      <c r="E733" s="662"/>
      <c r="F733" s="624" t="s">
        <v>562</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52.5" customHeight="1" thickBot="1" x14ac:dyDescent="0.2">
      <c r="A735" s="777" t="s">
        <v>561</v>
      </c>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15">
      <c r="A736" s="637" t="s">
        <v>277</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15">
      <c r="A737" s="975" t="s">
        <v>327</v>
      </c>
      <c r="B737" s="195"/>
      <c r="C737" s="195"/>
      <c r="D737" s="196"/>
      <c r="E737" s="976" t="s">
        <v>483</v>
      </c>
      <c r="F737" s="976"/>
      <c r="G737" s="976"/>
      <c r="H737" s="976"/>
      <c r="I737" s="976"/>
      <c r="J737" s="976"/>
      <c r="K737" s="976"/>
      <c r="L737" s="976"/>
      <c r="M737" s="976"/>
      <c r="N737" s="351" t="s">
        <v>322</v>
      </c>
      <c r="O737" s="351"/>
      <c r="P737" s="351"/>
      <c r="Q737" s="351"/>
      <c r="R737" s="976" t="s">
        <v>483</v>
      </c>
      <c r="S737" s="976"/>
      <c r="T737" s="976"/>
      <c r="U737" s="976"/>
      <c r="V737" s="976"/>
      <c r="W737" s="976"/>
      <c r="X737" s="976"/>
      <c r="Y737" s="976"/>
      <c r="Z737" s="976"/>
      <c r="AA737" s="351" t="s">
        <v>321</v>
      </c>
      <c r="AB737" s="351"/>
      <c r="AC737" s="351"/>
      <c r="AD737" s="351"/>
      <c r="AE737" s="976" t="s">
        <v>521</v>
      </c>
      <c r="AF737" s="976"/>
      <c r="AG737" s="976"/>
      <c r="AH737" s="976"/>
      <c r="AI737" s="976"/>
      <c r="AJ737" s="976"/>
      <c r="AK737" s="976"/>
      <c r="AL737" s="976"/>
      <c r="AM737" s="976"/>
      <c r="AN737" s="351" t="s">
        <v>320</v>
      </c>
      <c r="AO737" s="351"/>
      <c r="AP737" s="351"/>
      <c r="AQ737" s="351"/>
      <c r="AR737" s="982" t="s">
        <v>522</v>
      </c>
      <c r="AS737" s="983"/>
      <c r="AT737" s="983"/>
      <c r="AU737" s="983"/>
      <c r="AV737" s="983"/>
      <c r="AW737" s="983"/>
      <c r="AX737" s="984"/>
      <c r="AY737" s="74"/>
      <c r="AZ737" s="74"/>
    </row>
    <row r="738" spans="1:52" ht="24.75" customHeight="1" x14ac:dyDescent="0.15">
      <c r="A738" s="975" t="s">
        <v>319</v>
      </c>
      <c r="B738" s="195"/>
      <c r="C738" s="195"/>
      <c r="D738" s="196"/>
      <c r="E738" s="976" t="s">
        <v>497</v>
      </c>
      <c r="F738" s="976"/>
      <c r="G738" s="976"/>
      <c r="H738" s="976"/>
      <c r="I738" s="976"/>
      <c r="J738" s="976"/>
      <c r="K738" s="976"/>
      <c r="L738" s="976"/>
      <c r="M738" s="976"/>
      <c r="N738" s="351" t="s">
        <v>318</v>
      </c>
      <c r="O738" s="351"/>
      <c r="P738" s="351"/>
      <c r="Q738" s="351"/>
      <c r="R738" s="976" t="s">
        <v>498</v>
      </c>
      <c r="S738" s="976"/>
      <c r="T738" s="976"/>
      <c r="U738" s="976"/>
      <c r="V738" s="976"/>
      <c r="W738" s="976"/>
      <c r="X738" s="976"/>
      <c r="Y738" s="976"/>
      <c r="Z738" s="976"/>
      <c r="AA738" s="351" t="s">
        <v>317</v>
      </c>
      <c r="AB738" s="351"/>
      <c r="AC738" s="351"/>
      <c r="AD738" s="351"/>
      <c r="AE738" s="976" t="s">
        <v>522</v>
      </c>
      <c r="AF738" s="976"/>
      <c r="AG738" s="976"/>
      <c r="AH738" s="976"/>
      <c r="AI738" s="976"/>
      <c r="AJ738" s="976"/>
      <c r="AK738" s="976"/>
      <c r="AL738" s="976"/>
      <c r="AM738" s="976"/>
      <c r="AN738" s="351" t="s">
        <v>316</v>
      </c>
      <c r="AO738" s="351"/>
      <c r="AP738" s="351"/>
      <c r="AQ738" s="351"/>
      <c r="AR738" s="982" t="s">
        <v>523</v>
      </c>
      <c r="AS738" s="983"/>
      <c r="AT738" s="983"/>
      <c r="AU738" s="983"/>
      <c r="AV738" s="983"/>
      <c r="AW738" s="983"/>
      <c r="AX738" s="984"/>
    </row>
    <row r="739" spans="1:52" ht="24.75" customHeight="1" x14ac:dyDescent="0.15">
      <c r="A739" s="975" t="s">
        <v>315</v>
      </c>
      <c r="B739" s="195"/>
      <c r="C739" s="195"/>
      <c r="D739" s="196"/>
      <c r="E739" s="976" t="s">
        <v>524</v>
      </c>
      <c r="F739" s="976"/>
      <c r="G739" s="976"/>
      <c r="H739" s="976"/>
      <c r="I739" s="976"/>
      <c r="J739" s="976"/>
      <c r="K739" s="976"/>
      <c r="L739" s="976"/>
      <c r="M739" s="976"/>
      <c r="N739" s="977"/>
      <c r="O739" s="977"/>
      <c r="P739" s="977"/>
      <c r="Q739" s="977"/>
      <c r="R739" s="978"/>
      <c r="S739" s="978"/>
      <c r="T739" s="978"/>
      <c r="U739" s="978"/>
      <c r="V739" s="978"/>
      <c r="W739" s="978"/>
      <c r="X739" s="978"/>
      <c r="Y739" s="978"/>
      <c r="Z739" s="978"/>
      <c r="AA739" s="977"/>
      <c r="AB739" s="977"/>
      <c r="AC739" s="977"/>
      <c r="AD739" s="977"/>
      <c r="AE739" s="978"/>
      <c r="AF739" s="978"/>
      <c r="AG739" s="978"/>
      <c r="AH739" s="978"/>
      <c r="AI739" s="978"/>
      <c r="AJ739" s="978"/>
      <c r="AK739" s="978"/>
      <c r="AL739" s="978"/>
      <c r="AM739" s="978"/>
      <c r="AN739" s="977"/>
      <c r="AO739" s="977"/>
      <c r="AP739" s="977"/>
      <c r="AQ739" s="977"/>
      <c r="AR739" s="979"/>
      <c r="AS739" s="980"/>
      <c r="AT739" s="980"/>
      <c r="AU739" s="980"/>
      <c r="AV739" s="980"/>
      <c r="AW739" s="980"/>
      <c r="AX739" s="981"/>
    </row>
    <row r="740" spans="1:52" ht="24.75" customHeight="1" thickBot="1" x14ac:dyDescent="0.2">
      <c r="A740" s="957" t="s">
        <v>339</v>
      </c>
      <c r="B740" s="958"/>
      <c r="C740" s="958"/>
      <c r="D740" s="959"/>
      <c r="E740" s="960" t="s">
        <v>486</v>
      </c>
      <c r="F740" s="961"/>
      <c r="G740" s="961"/>
      <c r="H740" s="78" t="str">
        <f>IF(E740="", "", "(")</f>
        <v>(</v>
      </c>
      <c r="I740" s="961"/>
      <c r="J740" s="961"/>
      <c r="K740" s="78" t="str">
        <f>IF(OR(I740="　", I740=""), "", "-")</f>
        <v/>
      </c>
      <c r="L740" s="962">
        <v>219</v>
      </c>
      <c r="M740" s="962"/>
      <c r="N740" s="79" t="str">
        <f>IF(O740="", "", "-")</f>
        <v/>
      </c>
      <c r="O740" s="80"/>
      <c r="P740" s="79" t="str">
        <f>IF(E740="", "", ")")</f>
        <v>)</v>
      </c>
      <c r="Q740" s="960"/>
      <c r="R740" s="961"/>
      <c r="S740" s="961"/>
      <c r="T740" s="78" t="str">
        <f>IF(Q740="", "", "(")</f>
        <v/>
      </c>
      <c r="U740" s="961"/>
      <c r="V740" s="961"/>
      <c r="W740" s="78" t="str">
        <f>IF(OR(U740="　", U740=""), "", "-")</f>
        <v/>
      </c>
      <c r="X740" s="962"/>
      <c r="Y740" s="962"/>
      <c r="Z740" s="79" t="str">
        <f>IF(AA740="", "", "-")</f>
        <v/>
      </c>
      <c r="AA740" s="80"/>
      <c r="AB740" s="79" t="str">
        <f>IF(Q740="", "", ")")</f>
        <v/>
      </c>
      <c r="AC740" s="960"/>
      <c r="AD740" s="961"/>
      <c r="AE740" s="961"/>
      <c r="AF740" s="78" t="str">
        <f>IF(AC740="", "", "(")</f>
        <v/>
      </c>
      <c r="AG740" s="961"/>
      <c r="AH740" s="961"/>
      <c r="AI740" s="78" t="str">
        <f>IF(OR(AG740="　", AG740=""), "", "-")</f>
        <v/>
      </c>
      <c r="AJ740" s="962"/>
      <c r="AK740" s="962"/>
      <c r="AL740" s="79" t="str">
        <f>IF(AM740="", "", "-")</f>
        <v/>
      </c>
      <c r="AM740" s="80"/>
      <c r="AN740" s="79" t="str">
        <f>IF(AC740="", "", ")")</f>
        <v/>
      </c>
      <c r="AO740" s="985"/>
      <c r="AP740" s="986"/>
      <c r="AQ740" s="986"/>
      <c r="AR740" s="986"/>
      <c r="AS740" s="986"/>
      <c r="AT740" s="986"/>
      <c r="AU740" s="986"/>
      <c r="AV740" s="986"/>
      <c r="AW740" s="986"/>
      <c r="AX740" s="987"/>
    </row>
    <row r="741" spans="1:52" ht="28.35" customHeight="1" x14ac:dyDescent="0.15">
      <c r="A741" s="601" t="s">
        <v>308</v>
      </c>
      <c r="B741" s="602"/>
      <c r="C741" s="602"/>
      <c r="D741" s="602"/>
      <c r="E741" s="602"/>
      <c r="F741" s="603"/>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1"/>
      <c r="B742" s="602"/>
      <c r="C742" s="602"/>
      <c r="D742" s="602"/>
      <c r="E742" s="602"/>
      <c r="F742" s="60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1"/>
      <c r="B743" s="602"/>
      <c r="C743" s="602"/>
      <c r="D743" s="602"/>
      <c r="E743" s="602"/>
      <c r="F743" s="60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1"/>
      <c r="B744" s="602"/>
      <c r="C744" s="602"/>
      <c r="D744" s="602"/>
      <c r="E744" s="602"/>
      <c r="F744" s="60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1"/>
      <c r="B745" s="602"/>
      <c r="C745" s="602"/>
      <c r="D745" s="602"/>
      <c r="E745" s="602"/>
      <c r="F745" s="60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1"/>
      <c r="B746" s="602"/>
      <c r="C746" s="602"/>
      <c r="D746" s="602"/>
      <c r="E746" s="602"/>
      <c r="F746" s="60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1"/>
      <c r="B747" s="602"/>
      <c r="C747" s="602"/>
      <c r="D747" s="602"/>
      <c r="E747" s="602"/>
      <c r="F747" s="60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1"/>
      <c r="B748" s="602"/>
      <c r="C748" s="602"/>
      <c r="D748" s="602"/>
      <c r="E748" s="602"/>
      <c r="F748" s="60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1"/>
      <c r="B749" s="602"/>
      <c r="C749" s="602"/>
      <c r="D749" s="602"/>
      <c r="E749" s="602"/>
      <c r="F749" s="60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1"/>
      <c r="B750" s="602"/>
      <c r="C750" s="602"/>
      <c r="D750" s="602"/>
      <c r="E750" s="602"/>
      <c r="F750" s="60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1"/>
      <c r="B751" s="602"/>
      <c r="C751" s="602"/>
      <c r="D751" s="602"/>
      <c r="E751" s="602"/>
      <c r="F751" s="60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1"/>
      <c r="B752" s="602"/>
      <c r="C752" s="602"/>
      <c r="D752" s="602"/>
      <c r="E752" s="602"/>
      <c r="F752" s="60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1"/>
      <c r="B753" s="602"/>
      <c r="C753" s="602"/>
      <c r="D753" s="602"/>
      <c r="E753" s="602"/>
      <c r="F753" s="60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1"/>
      <c r="B754" s="602"/>
      <c r="C754" s="602"/>
      <c r="D754" s="602"/>
      <c r="E754" s="602"/>
      <c r="F754" s="60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01"/>
      <c r="B755" s="602"/>
      <c r="C755" s="602"/>
      <c r="D755" s="602"/>
      <c r="E755" s="602"/>
      <c r="F755" s="60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1"/>
      <c r="B756" s="602"/>
      <c r="C756" s="602"/>
      <c r="D756" s="602"/>
      <c r="E756" s="602"/>
      <c r="F756" s="60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1"/>
      <c r="B757" s="602"/>
      <c r="C757" s="602"/>
      <c r="D757" s="602"/>
      <c r="E757" s="602"/>
      <c r="F757" s="60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1"/>
      <c r="B758" s="602"/>
      <c r="C758" s="602"/>
      <c r="D758" s="602"/>
      <c r="E758" s="602"/>
      <c r="F758" s="60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1"/>
      <c r="B759" s="602"/>
      <c r="C759" s="602"/>
      <c r="D759" s="602"/>
      <c r="E759" s="602"/>
      <c r="F759" s="60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1"/>
      <c r="B760" s="602"/>
      <c r="C760" s="602"/>
      <c r="D760" s="602"/>
      <c r="E760" s="602"/>
      <c r="F760" s="60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1"/>
      <c r="B761" s="602"/>
      <c r="C761" s="602"/>
      <c r="D761" s="602"/>
      <c r="E761" s="602"/>
      <c r="F761" s="6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1"/>
      <c r="B762" s="602"/>
      <c r="C762" s="602"/>
      <c r="D762" s="602"/>
      <c r="E762" s="602"/>
      <c r="F762" s="6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1"/>
      <c r="B763" s="602"/>
      <c r="C763" s="602"/>
      <c r="D763" s="602"/>
      <c r="E763" s="602"/>
      <c r="F763" s="6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1"/>
      <c r="B764" s="602"/>
      <c r="C764" s="602"/>
      <c r="D764" s="602"/>
      <c r="E764" s="602"/>
      <c r="F764" s="6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1"/>
      <c r="B765" s="602"/>
      <c r="C765" s="602"/>
      <c r="D765" s="602"/>
      <c r="E765" s="602"/>
      <c r="F765" s="6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1"/>
      <c r="B766" s="602"/>
      <c r="C766" s="602"/>
      <c r="D766" s="602"/>
      <c r="E766" s="602"/>
      <c r="F766" s="6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1"/>
      <c r="B767" s="602"/>
      <c r="C767" s="602"/>
      <c r="D767" s="602"/>
      <c r="E767" s="602"/>
      <c r="F767" s="6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1"/>
      <c r="B768" s="602"/>
      <c r="C768" s="602"/>
      <c r="D768" s="602"/>
      <c r="E768" s="602"/>
      <c r="F768" s="6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1"/>
      <c r="B769" s="602"/>
      <c r="C769" s="602"/>
      <c r="D769" s="602"/>
      <c r="E769" s="602"/>
      <c r="F769" s="6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1"/>
      <c r="B770" s="602"/>
      <c r="C770" s="602"/>
      <c r="D770" s="602"/>
      <c r="E770" s="602"/>
      <c r="F770" s="6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1"/>
      <c r="B771" s="602"/>
      <c r="C771" s="602"/>
      <c r="D771" s="602"/>
      <c r="E771" s="602"/>
      <c r="F771" s="6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1"/>
      <c r="B772" s="602"/>
      <c r="C772" s="602"/>
      <c r="D772" s="602"/>
      <c r="E772" s="602"/>
      <c r="F772" s="6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1"/>
      <c r="B773" s="602"/>
      <c r="C773" s="602"/>
      <c r="D773" s="602"/>
      <c r="E773" s="602"/>
      <c r="F773" s="6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1"/>
      <c r="B774" s="602"/>
      <c r="C774" s="602"/>
      <c r="D774" s="602"/>
      <c r="E774" s="602"/>
      <c r="F774" s="6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1"/>
      <c r="B775" s="602"/>
      <c r="C775" s="602"/>
      <c r="D775" s="602"/>
      <c r="E775" s="602"/>
      <c r="F775" s="6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1"/>
      <c r="B776" s="602"/>
      <c r="C776" s="602"/>
      <c r="D776" s="602"/>
      <c r="E776" s="602"/>
      <c r="F776" s="6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1"/>
      <c r="B777" s="602"/>
      <c r="C777" s="602"/>
      <c r="D777" s="602"/>
      <c r="E777" s="602"/>
      <c r="F777" s="6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1"/>
      <c r="B778" s="602"/>
      <c r="C778" s="602"/>
      <c r="D778" s="602"/>
      <c r="E778" s="602"/>
      <c r="F778" s="60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14.25" thickBot="1" x14ac:dyDescent="0.2">
      <c r="A779" s="604"/>
      <c r="B779" s="605"/>
      <c r="C779" s="605"/>
      <c r="D779" s="605"/>
      <c r="E779" s="605"/>
      <c r="F779" s="6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5" t="s">
        <v>310</v>
      </c>
      <c r="B780" s="616"/>
      <c r="C780" s="616"/>
      <c r="D780" s="616"/>
      <c r="E780" s="616"/>
      <c r="F780" s="617"/>
      <c r="G780" s="582" t="s">
        <v>533</v>
      </c>
      <c r="H780" s="583"/>
      <c r="I780" s="583"/>
      <c r="J780" s="583"/>
      <c r="K780" s="583"/>
      <c r="L780" s="583"/>
      <c r="M780" s="583"/>
      <c r="N780" s="583"/>
      <c r="O780" s="583"/>
      <c r="P780" s="583"/>
      <c r="Q780" s="583"/>
      <c r="R780" s="583"/>
      <c r="S780" s="583"/>
      <c r="T780" s="583"/>
      <c r="U780" s="583"/>
      <c r="V780" s="583"/>
      <c r="W780" s="583"/>
      <c r="X780" s="583"/>
      <c r="Y780" s="583"/>
      <c r="Z780" s="583"/>
      <c r="AA780" s="583"/>
      <c r="AB780" s="584"/>
      <c r="AC780" s="582" t="s">
        <v>287</v>
      </c>
      <c r="AD780" s="583"/>
      <c r="AE780" s="583"/>
      <c r="AF780" s="583"/>
      <c r="AG780" s="583"/>
      <c r="AH780" s="583"/>
      <c r="AI780" s="583"/>
      <c r="AJ780" s="583"/>
      <c r="AK780" s="583"/>
      <c r="AL780" s="583"/>
      <c r="AM780" s="583"/>
      <c r="AN780" s="583"/>
      <c r="AO780" s="583"/>
      <c r="AP780" s="583"/>
      <c r="AQ780" s="583"/>
      <c r="AR780" s="583"/>
      <c r="AS780" s="583"/>
      <c r="AT780" s="583"/>
      <c r="AU780" s="583"/>
      <c r="AV780" s="583"/>
      <c r="AW780" s="583"/>
      <c r="AX780" s="780"/>
    </row>
    <row r="781" spans="1:50" ht="39.75" customHeight="1" x14ac:dyDescent="0.15">
      <c r="A781" s="618"/>
      <c r="B781" s="619"/>
      <c r="C781" s="619"/>
      <c r="D781" s="619"/>
      <c r="E781" s="619"/>
      <c r="F781" s="620"/>
      <c r="G781" s="802" t="s">
        <v>17</v>
      </c>
      <c r="H781" s="655"/>
      <c r="I781" s="655"/>
      <c r="J781" s="655"/>
      <c r="K781" s="655"/>
      <c r="L781" s="654" t="s">
        <v>18</v>
      </c>
      <c r="M781" s="655"/>
      <c r="N781" s="655"/>
      <c r="O781" s="655"/>
      <c r="P781" s="655"/>
      <c r="Q781" s="655"/>
      <c r="R781" s="655"/>
      <c r="S781" s="655"/>
      <c r="T781" s="655"/>
      <c r="U781" s="655"/>
      <c r="V781" s="655"/>
      <c r="W781" s="655"/>
      <c r="X781" s="656"/>
      <c r="Y781" s="640" t="s">
        <v>19</v>
      </c>
      <c r="Z781" s="641"/>
      <c r="AA781" s="641"/>
      <c r="AB781" s="785"/>
      <c r="AC781" s="802" t="s">
        <v>17</v>
      </c>
      <c r="AD781" s="655"/>
      <c r="AE781" s="655"/>
      <c r="AF781" s="655"/>
      <c r="AG781" s="655"/>
      <c r="AH781" s="654" t="s">
        <v>18</v>
      </c>
      <c r="AI781" s="655"/>
      <c r="AJ781" s="655"/>
      <c r="AK781" s="655"/>
      <c r="AL781" s="655"/>
      <c r="AM781" s="655"/>
      <c r="AN781" s="655"/>
      <c r="AO781" s="655"/>
      <c r="AP781" s="655"/>
      <c r="AQ781" s="655"/>
      <c r="AR781" s="655"/>
      <c r="AS781" s="655"/>
      <c r="AT781" s="656"/>
      <c r="AU781" s="640" t="s">
        <v>19</v>
      </c>
      <c r="AV781" s="641"/>
      <c r="AW781" s="641"/>
      <c r="AX781" s="642"/>
    </row>
    <row r="782" spans="1:50" ht="40.5" customHeight="1" x14ac:dyDescent="0.15">
      <c r="A782" s="618"/>
      <c r="B782" s="619"/>
      <c r="C782" s="619"/>
      <c r="D782" s="619"/>
      <c r="E782" s="619"/>
      <c r="F782" s="620"/>
      <c r="G782" s="657" t="s">
        <v>536</v>
      </c>
      <c r="H782" s="658"/>
      <c r="I782" s="658"/>
      <c r="J782" s="658"/>
      <c r="K782" s="659"/>
      <c r="L782" s="651" t="s">
        <v>535</v>
      </c>
      <c r="M782" s="652"/>
      <c r="N782" s="652"/>
      <c r="O782" s="652"/>
      <c r="P782" s="652"/>
      <c r="Q782" s="652"/>
      <c r="R782" s="652"/>
      <c r="S782" s="652"/>
      <c r="T782" s="652"/>
      <c r="U782" s="652"/>
      <c r="V782" s="652"/>
      <c r="W782" s="652"/>
      <c r="X782" s="653"/>
      <c r="Y782" s="374">
        <v>23</v>
      </c>
      <c r="Z782" s="375"/>
      <c r="AA782" s="375"/>
      <c r="AB782" s="792"/>
      <c r="AC782" s="657"/>
      <c r="AD782" s="658"/>
      <c r="AE782" s="658"/>
      <c r="AF782" s="658"/>
      <c r="AG782" s="659"/>
      <c r="AH782" s="651"/>
      <c r="AI782" s="652"/>
      <c r="AJ782" s="652"/>
      <c r="AK782" s="652"/>
      <c r="AL782" s="652"/>
      <c r="AM782" s="652"/>
      <c r="AN782" s="652"/>
      <c r="AO782" s="652"/>
      <c r="AP782" s="652"/>
      <c r="AQ782" s="652"/>
      <c r="AR782" s="652"/>
      <c r="AS782" s="652"/>
      <c r="AT782" s="653"/>
      <c r="AU782" s="374"/>
      <c r="AV782" s="375"/>
      <c r="AW782" s="375"/>
      <c r="AX782" s="376"/>
    </row>
    <row r="783" spans="1:50" ht="24.75" hidden="1" customHeight="1" x14ac:dyDescent="0.15">
      <c r="A783" s="618"/>
      <c r="B783" s="619"/>
      <c r="C783" s="619"/>
      <c r="D783" s="619"/>
      <c r="E783" s="619"/>
      <c r="F783" s="620"/>
      <c r="G783" s="593"/>
      <c r="H783" s="594"/>
      <c r="I783" s="594"/>
      <c r="J783" s="594"/>
      <c r="K783" s="595"/>
      <c r="L783" s="585"/>
      <c r="M783" s="586"/>
      <c r="N783" s="586"/>
      <c r="O783" s="586"/>
      <c r="P783" s="586"/>
      <c r="Q783" s="586"/>
      <c r="R783" s="586"/>
      <c r="S783" s="586"/>
      <c r="T783" s="586"/>
      <c r="U783" s="586"/>
      <c r="V783" s="586"/>
      <c r="W783" s="586"/>
      <c r="X783" s="587"/>
      <c r="Y783" s="588"/>
      <c r="Z783" s="589"/>
      <c r="AA783" s="589"/>
      <c r="AB783" s="599"/>
      <c r="AC783" s="593"/>
      <c r="AD783" s="594"/>
      <c r="AE783" s="594"/>
      <c r="AF783" s="594"/>
      <c r="AG783" s="595"/>
      <c r="AH783" s="585"/>
      <c r="AI783" s="586"/>
      <c r="AJ783" s="586"/>
      <c r="AK783" s="586"/>
      <c r="AL783" s="586"/>
      <c r="AM783" s="586"/>
      <c r="AN783" s="586"/>
      <c r="AO783" s="586"/>
      <c r="AP783" s="586"/>
      <c r="AQ783" s="586"/>
      <c r="AR783" s="586"/>
      <c r="AS783" s="586"/>
      <c r="AT783" s="587"/>
      <c r="AU783" s="588"/>
      <c r="AV783" s="589"/>
      <c r="AW783" s="589"/>
      <c r="AX783" s="590"/>
    </row>
    <row r="784" spans="1:50" ht="24.75" hidden="1" customHeight="1" x14ac:dyDescent="0.15">
      <c r="A784" s="618"/>
      <c r="B784" s="619"/>
      <c r="C784" s="619"/>
      <c r="D784" s="619"/>
      <c r="E784" s="619"/>
      <c r="F784" s="620"/>
      <c r="G784" s="593"/>
      <c r="H784" s="594"/>
      <c r="I784" s="594"/>
      <c r="J784" s="594"/>
      <c r="K784" s="595"/>
      <c r="L784" s="585"/>
      <c r="M784" s="586"/>
      <c r="N784" s="586"/>
      <c r="O784" s="586"/>
      <c r="P784" s="586"/>
      <c r="Q784" s="586"/>
      <c r="R784" s="586"/>
      <c r="S784" s="586"/>
      <c r="T784" s="586"/>
      <c r="U784" s="586"/>
      <c r="V784" s="586"/>
      <c r="W784" s="586"/>
      <c r="X784" s="587"/>
      <c r="Y784" s="588"/>
      <c r="Z784" s="589"/>
      <c r="AA784" s="589"/>
      <c r="AB784" s="599"/>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590"/>
    </row>
    <row r="785" spans="1:50" ht="24.75" hidden="1" customHeight="1" x14ac:dyDescent="0.15">
      <c r="A785" s="618"/>
      <c r="B785" s="619"/>
      <c r="C785" s="619"/>
      <c r="D785" s="619"/>
      <c r="E785" s="619"/>
      <c r="F785" s="620"/>
      <c r="G785" s="593"/>
      <c r="H785" s="594"/>
      <c r="I785" s="594"/>
      <c r="J785" s="594"/>
      <c r="K785" s="595"/>
      <c r="L785" s="585"/>
      <c r="M785" s="586"/>
      <c r="N785" s="586"/>
      <c r="O785" s="586"/>
      <c r="P785" s="586"/>
      <c r="Q785" s="586"/>
      <c r="R785" s="586"/>
      <c r="S785" s="586"/>
      <c r="T785" s="586"/>
      <c r="U785" s="586"/>
      <c r="V785" s="586"/>
      <c r="W785" s="586"/>
      <c r="X785" s="587"/>
      <c r="Y785" s="588"/>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24.75" hidden="1" customHeight="1" x14ac:dyDescent="0.15">
      <c r="A786" s="618"/>
      <c r="B786" s="619"/>
      <c r="C786" s="619"/>
      <c r="D786" s="619"/>
      <c r="E786" s="619"/>
      <c r="F786" s="620"/>
      <c r="G786" s="593"/>
      <c r="H786" s="594"/>
      <c r="I786" s="594"/>
      <c r="J786" s="594"/>
      <c r="K786" s="595"/>
      <c r="L786" s="585"/>
      <c r="M786" s="586"/>
      <c r="N786" s="586"/>
      <c r="O786" s="586"/>
      <c r="P786" s="586"/>
      <c r="Q786" s="586"/>
      <c r="R786" s="586"/>
      <c r="S786" s="586"/>
      <c r="T786" s="586"/>
      <c r="U786" s="586"/>
      <c r="V786" s="586"/>
      <c r="W786" s="586"/>
      <c r="X786" s="587"/>
      <c r="Y786" s="588"/>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24.75" hidden="1" customHeight="1" x14ac:dyDescent="0.15">
      <c r="A787" s="618"/>
      <c r="B787" s="619"/>
      <c r="C787" s="619"/>
      <c r="D787" s="619"/>
      <c r="E787" s="619"/>
      <c r="F787" s="620"/>
      <c r="G787" s="593"/>
      <c r="H787" s="594"/>
      <c r="I787" s="594"/>
      <c r="J787" s="594"/>
      <c r="K787" s="595"/>
      <c r="L787" s="585"/>
      <c r="M787" s="586"/>
      <c r="N787" s="586"/>
      <c r="O787" s="586"/>
      <c r="P787" s="586"/>
      <c r="Q787" s="586"/>
      <c r="R787" s="586"/>
      <c r="S787" s="586"/>
      <c r="T787" s="586"/>
      <c r="U787" s="586"/>
      <c r="V787" s="586"/>
      <c r="W787" s="586"/>
      <c r="X787" s="587"/>
      <c r="Y787" s="588"/>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hidden="1" customHeight="1" x14ac:dyDescent="0.15">
      <c r="A788" s="618"/>
      <c r="B788" s="619"/>
      <c r="C788" s="619"/>
      <c r="D788" s="619"/>
      <c r="E788" s="619"/>
      <c r="F788" s="620"/>
      <c r="G788" s="593"/>
      <c r="H788" s="594"/>
      <c r="I788" s="594"/>
      <c r="J788" s="594"/>
      <c r="K788" s="595"/>
      <c r="L788" s="585"/>
      <c r="M788" s="586"/>
      <c r="N788" s="586"/>
      <c r="O788" s="586"/>
      <c r="P788" s="586"/>
      <c r="Q788" s="586"/>
      <c r="R788" s="586"/>
      <c r="S788" s="586"/>
      <c r="T788" s="586"/>
      <c r="U788" s="586"/>
      <c r="V788" s="586"/>
      <c r="W788" s="586"/>
      <c r="X788" s="587"/>
      <c r="Y788" s="588"/>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hidden="1" customHeight="1" x14ac:dyDescent="0.15">
      <c r="A789" s="618"/>
      <c r="B789" s="619"/>
      <c r="C789" s="619"/>
      <c r="D789" s="619"/>
      <c r="E789" s="619"/>
      <c r="F789" s="620"/>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hidden="1" customHeight="1" x14ac:dyDescent="0.15">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hidden="1" customHeight="1" x14ac:dyDescent="0.15">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0" ht="39" customHeight="1" x14ac:dyDescent="0.15">
      <c r="A792" s="618"/>
      <c r="B792" s="619"/>
      <c r="C792" s="619"/>
      <c r="D792" s="619"/>
      <c r="E792" s="619"/>
      <c r="F792" s="620"/>
      <c r="G792" s="813" t="s">
        <v>20</v>
      </c>
      <c r="H792" s="814"/>
      <c r="I792" s="814"/>
      <c r="J792" s="814"/>
      <c r="K792" s="814"/>
      <c r="L792" s="815"/>
      <c r="M792" s="816"/>
      <c r="N792" s="816"/>
      <c r="O792" s="816"/>
      <c r="P792" s="816"/>
      <c r="Q792" s="816"/>
      <c r="R792" s="816"/>
      <c r="S792" s="816"/>
      <c r="T792" s="816"/>
      <c r="U792" s="816"/>
      <c r="V792" s="816"/>
      <c r="W792" s="816"/>
      <c r="X792" s="817"/>
      <c r="Y792" s="818">
        <f>SUM(Y782:AB791)</f>
        <v>23</v>
      </c>
      <c r="Z792" s="819"/>
      <c r="AA792" s="819"/>
      <c r="AB792" s="820"/>
      <c r="AC792" s="813" t="s">
        <v>20</v>
      </c>
      <c r="AD792" s="814"/>
      <c r="AE792" s="814"/>
      <c r="AF792" s="814"/>
      <c r="AG792" s="814"/>
      <c r="AH792" s="815"/>
      <c r="AI792" s="816"/>
      <c r="AJ792" s="816"/>
      <c r="AK792" s="816"/>
      <c r="AL792" s="816"/>
      <c r="AM792" s="816"/>
      <c r="AN792" s="816"/>
      <c r="AO792" s="816"/>
      <c r="AP792" s="816"/>
      <c r="AQ792" s="816"/>
      <c r="AR792" s="816"/>
      <c r="AS792" s="816"/>
      <c r="AT792" s="817"/>
      <c r="AU792" s="818">
        <f>SUM(AU782:AX791)</f>
        <v>0</v>
      </c>
      <c r="AV792" s="819"/>
      <c r="AW792" s="819"/>
      <c r="AX792" s="821"/>
    </row>
    <row r="793" spans="1:50" ht="24.75" hidden="1" customHeight="1" x14ac:dyDescent="0.15">
      <c r="A793" s="618"/>
      <c r="B793" s="619"/>
      <c r="C793" s="619"/>
      <c r="D793" s="619"/>
      <c r="E793" s="619"/>
      <c r="F793" s="620"/>
      <c r="G793" s="582" t="s">
        <v>245</v>
      </c>
      <c r="H793" s="583"/>
      <c r="I793" s="583"/>
      <c r="J793" s="583"/>
      <c r="K793" s="583"/>
      <c r="L793" s="583"/>
      <c r="M793" s="583"/>
      <c r="N793" s="583"/>
      <c r="O793" s="583"/>
      <c r="P793" s="583"/>
      <c r="Q793" s="583"/>
      <c r="R793" s="583"/>
      <c r="S793" s="583"/>
      <c r="T793" s="583"/>
      <c r="U793" s="583"/>
      <c r="V793" s="583"/>
      <c r="W793" s="583"/>
      <c r="X793" s="583"/>
      <c r="Y793" s="583"/>
      <c r="Z793" s="583"/>
      <c r="AA793" s="583"/>
      <c r="AB793" s="584"/>
      <c r="AC793" s="582" t="s">
        <v>244</v>
      </c>
      <c r="AD793" s="583"/>
      <c r="AE793" s="583"/>
      <c r="AF793" s="583"/>
      <c r="AG793" s="583"/>
      <c r="AH793" s="583"/>
      <c r="AI793" s="583"/>
      <c r="AJ793" s="583"/>
      <c r="AK793" s="583"/>
      <c r="AL793" s="583"/>
      <c r="AM793" s="583"/>
      <c r="AN793" s="583"/>
      <c r="AO793" s="583"/>
      <c r="AP793" s="583"/>
      <c r="AQ793" s="583"/>
      <c r="AR793" s="583"/>
      <c r="AS793" s="583"/>
      <c r="AT793" s="583"/>
      <c r="AU793" s="583"/>
      <c r="AV793" s="583"/>
      <c r="AW793" s="583"/>
      <c r="AX793" s="780"/>
    </row>
    <row r="794" spans="1:50" ht="24.75" hidden="1" customHeight="1" x14ac:dyDescent="0.15">
      <c r="A794" s="618"/>
      <c r="B794" s="619"/>
      <c r="C794" s="619"/>
      <c r="D794" s="619"/>
      <c r="E794" s="619"/>
      <c r="F794" s="620"/>
      <c r="G794" s="802" t="s">
        <v>17</v>
      </c>
      <c r="H794" s="655"/>
      <c r="I794" s="655"/>
      <c r="J794" s="655"/>
      <c r="K794" s="655"/>
      <c r="L794" s="654" t="s">
        <v>18</v>
      </c>
      <c r="M794" s="655"/>
      <c r="N794" s="655"/>
      <c r="O794" s="655"/>
      <c r="P794" s="655"/>
      <c r="Q794" s="655"/>
      <c r="R794" s="655"/>
      <c r="S794" s="655"/>
      <c r="T794" s="655"/>
      <c r="U794" s="655"/>
      <c r="V794" s="655"/>
      <c r="W794" s="655"/>
      <c r="X794" s="656"/>
      <c r="Y794" s="640" t="s">
        <v>19</v>
      </c>
      <c r="Z794" s="641"/>
      <c r="AA794" s="641"/>
      <c r="AB794" s="785"/>
      <c r="AC794" s="802" t="s">
        <v>17</v>
      </c>
      <c r="AD794" s="655"/>
      <c r="AE794" s="655"/>
      <c r="AF794" s="655"/>
      <c r="AG794" s="655"/>
      <c r="AH794" s="654" t="s">
        <v>18</v>
      </c>
      <c r="AI794" s="655"/>
      <c r="AJ794" s="655"/>
      <c r="AK794" s="655"/>
      <c r="AL794" s="655"/>
      <c r="AM794" s="655"/>
      <c r="AN794" s="655"/>
      <c r="AO794" s="655"/>
      <c r="AP794" s="655"/>
      <c r="AQ794" s="655"/>
      <c r="AR794" s="655"/>
      <c r="AS794" s="655"/>
      <c r="AT794" s="656"/>
      <c r="AU794" s="640" t="s">
        <v>19</v>
      </c>
      <c r="AV794" s="641"/>
      <c r="AW794" s="641"/>
      <c r="AX794" s="642"/>
    </row>
    <row r="795" spans="1:50" ht="24.75" hidden="1" customHeight="1" x14ac:dyDescent="0.15">
      <c r="A795" s="618"/>
      <c r="B795" s="619"/>
      <c r="C795" s="619"/>
      <c r="D795" s="619"/>
      <c r="E795" s="619"/>
      <c r="F795" s="620"/>
      <c r="G795" s="657"/>
      <c r="H795" s="658"/>
      <c r="I795" s="658"/>
      <c r="J795" s="658"/>
      <c r="K795" s="659"/>
      <c r="L795" s="651"/>
      <c r="M795" s="652"/>
      <c r="N795" s="652"/>
      <c r="O795" s="652"/>
      <c r="P795" s="652"/>
      <c r="Q795" s="652"/>
      <c r="R795" s="652"/>
      <c r="S795" s="652"/>
      <c r="T795" s="652"/>
      <c r="U795" s="652"/>
      <c r="V795" s="652"/>
      <c r="W795" s="652"/>
      <c r="X795" s="653"/>
      <c r="Y795" s="374"/>
      <c r="Z795" s="375"/>
      <c r="AA795" s="375"/>
      <c r="AB795" s="792"/>
      <c r="AC795" s="657"/>
      <c r="AD795" s="658"/>
      <c r="AE795" s="658"/>
      <c r="AF795" s="658"/>
      <c r="AG795" s="659"/>
      <c r="AH795" s="651"/>
      <c r="AI795" s="652"/>
      <c r="AJ795" s="652"/>
      <c r="AK795" s="652"/>
      <c r="AL795" s="652"/>
      <c r="AM795" s="652"/>
      <c r="AN795" s="652"/>
      <c r="AO795" s="652"/>
      <c r="AP795" s="652"/>
      <c r="AQ795" s="652"/>
      <c r="AR795" s="652"/>
      <c r="AS795" s="652"/>
      <c r="AT795" s="653"/>
      <c r="AU795" s="374"/>
      <c r="AV795" s="375"/>
      <c r="AW795" s="375"/>
      <c r="AX795" s="376"/>
    </row>
    <row r="796" spans="1:50" ht="24.75" hidden="1"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hidden="1"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hidden="1"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15">
      <c r="A799" s="618"/>
      <c r="B799" s="619"/>
      <c r="C799" s="619"/>
      <c r="D799" s="619"/>
      <c r="E799" s="619"/>
      <c r="F799" s="620"/>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15">
      <c r="A800" s="618"/>
      <c r="B800" s="619"/>
      <c r="C800" s="619"/>
      <c r="D800" s="619"/>
      <c r="E800" s="619"/>
      <c r="F800" s="620"/>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15">
      <c r="A801" s="618"/>
      <c r="B801" s="619"/>
      <c r="C801" s="619"/>
      <c r="D801" s="619"/>
      <c r="E801" s="619"/>
      <c r="F801" s="620"/>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15">
      <c r="A802" s="618"/>
      <c r="B802" s="619"/>
      <c r="C802" s="619"/>
      <c r="D802" s="619"/>
      <c r="E802" s="619"/>
      <c r="F802" s="620"/>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15">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hidden="1" customHeight="1" x14ac:dyDescent="0.15">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row>
    <row r="805" spans="1:50" ht="24.75" hidden="1" customHeight="1" thickBot="1" x14ac:dyDescent="0.2">
      <c r="A805" s="618"/>
      <c r="B805" s="619"/>
      <c r="C805" s="619"/>
      <c r="D805" s="619"/>
      <c r="E805" s="619"/>
      <c r="F805" s="620"/>
      <c r="G805" s="813" t="s">
        <v>20</v>
      </c>
      <c r="H805" s="814"/>
      <c r="I805" s="814"/>
      <c r="J805" s="814"/>
      <c r="K805" s="814"/>
      <c r="L805" s="815"/>
      <c r="M805" s="816"/>
      <c r="N805" s="816"/>
      <c r="O805" s="816"/>
      <c r="P805" s="816"/>
      <c r="Q805" s="816"/>
      <c r="R805" s="816"/>
      <c r="S805" s="816"/>
      <c r="T805" s="816"/>
      <c r="U805" s="816"/>
      <c r="V805" s="816"/>
      <c r="W805" s="816"/>
      <c r="X805" s="817"/>
      <c r="Y805" s="818">
        <f>SUM(Y795:AB804)</f>
        <v>0</v>
      </c>
      <c r="Z805" s="819"/>
      <c r="AA805" s="819"/>
      <c r="AB805" s="820"/>
      <c r="AC805" s="813" t="s">
        <v>20</v>
      </c>
      <c r="AD805" s="814"/>
      <c r="AE805" s="814"/>
      <c r="AF805" s="814"/>
      <c r="AG805" s="814"/>
      <c r="AH805" s="815"/>
      <c r="AI805" s="816"/>
      <c r="AJ805" s="816"/>
      <c r="AK805" s="816"/>
      <c r="AL805" s="816"/>
      <c r="AM805" s="816"/>
      <c r="AN805" s="816"/>
      <c r="AO805" s="816"/>
      <c r="AP805" s="816"/>
      <c r="AQ805" s="816"/>
      <c r="AR805" s="816"/>
      <c r="AS805" s="816"/>
      <c r="AT805" s="817"/>
      <c r="AU805" s="818">
        <f>SUM(AU795:AX804)</f>
        <v>0</v>
      </c>
      <c r="AV805" s="819"/>
      <c r="AW805" s="819"/>
      <c r="AX805" s="821"/>
    </row>
    <row r="806" spans="1:50" ht="24.75" hidden="1" customHeight="1" x14ac:dyDescent="0.15">
      <c r="A806" s="618"/>
      <c r="B806" s="619"/>
      <c r="C806" s="619"/>
      <c r="D806" s="619"/>
      <c r="E806" s="619"/>
      <c r="F806" s="620"/>
      <c r="G806" s="582" t="s">
        <v>246</v>
      </c>
      <c r="H806" s="583"/>
      <c r="I806" s="583"/>
      <c r="J806" s="583"/>
      <c r="K806" s="583"/>
      <c r="L806" s="583"/>
      <c r="M806" s="583"/>
      <c r="N806" s="583"/>
      <c r="O806" s="583"/>
      <c r="P806" s="583"/>
      <c r="Q806" s="583"/>
      <c r="R806" s="583"/>
      <c r="S806" s="583"/>
      <c r="T806" s="583"/>
      <c r="U806" s="583"/>
      <c r="V806" s="583"/>
      <c r="W806" s="583"/>
      <c r="X806" s="583"/>
      <c r="Y806" s="583"/>
      <c r="Z806" s="583"/>
      <c r="AA806" s="583"/>
      <c r="AB806" s="584"/>
      <c r="AC806" s="582" t="s">
        <v>247</v>
      </c>
      <c r="AD806" s="583"/>
      <c r="AE806" s="583"/>
      <c r="AF806" s="583"/>
      <c r="AG806" s="583"/>
      <c r="AH806" s="583"/>
      <c r="AI806" s="583"/>
      <c r="AJ806" s="583"/>
      <c r="AK806" s="583"/>
      <c r="AL806" s="583"/>
      <c r="AM806" s="583"/>
      <c r="AN806" s="583"/>
      <c r="AO806" s="583"/>
      <c r="AP806" s="583"/>
      <c r="AQ806" s="583"/>
      <c r="AR806" s="583"/>
      <c r="AS806" s="583"/>
      <c r="AT806" s="583"/>
      <c r="AU806" s="583"/>
      <c r="AV806" s="583"/>
      <c r="AW806" s="583"/>
      <c r="AX806" s="780"/>
    </row>
    <row r="807" spans="1:50" ht="24.75" hidden="1" customHeight="1" x14ac:dyDescent="0.15">
      <c r="A807" s="618"/>
      <c r="B807" s="619"/>
      <c r="C807" s="619"/>
      <c r="D807" s="619"/>
      <c r="E807" s="619"/>
      <c r="F807" s="620"/>
      <c r="G807" s="802" t="s">
        <v>17</v>
      </c>
      <c r="H807" s="655"/>
      <c r="I807" s="655"/>
      <c r="J807" s="655"/>
      <c r="K807" s="655"/>
      <c r="L807" s="654" t="s">
        <v>18</v>
      </c>
      <c r="M807" s="655"/>
      <c r="N807" s="655"/>
      <c r="O807" s="655"/>
      <c r="P807" s="655"/>
      <c r="Q807" s="655"/>
      <c r="R807" s="655"/>
      <c r="S807" s="655"/>
      <c r="T807" s="655"/>
      <c r="U807" s="655"/>
      <c r="V807" s="655"/>
      <c r="W807" s="655"/>
      <c r="X807" s="656"/>
      <c r="Y807" s="640" t="s">
        <v>19</v>
      </c>
      <c r="Z807" s="641"/>
      <c r="AA807" s="641"/>
      <c r="AB807" s="785"/>
      <c r="AC807" s="802" t="s">
        <v>17</v>
      </c>
      <c r="AD807" s="655"/>
      <c r="AE807" s="655"/>
      <c r="AF807" s="655"/>
      <c r="AG807" s="655"/>
      <c r="AH807" s="654" t="s">
        <v>18</v>
      </c>
      <c r="AI807" s="655"/>
      <c r="AJ807" s="655"/>
      <c r="AK807" s="655"/>
      <c r="AL807" s="655"/>
      <c r="AM807" s="655"/>
      <c r="AN807" s="655"/>
      <c r="AO807" s="655"/>
      <c r="AP807" s="655"/>
      <c r="AQ807" s="655"/>
      <c r="AR807" s="655"/>
      <c r="AS807" s="655"/>
      <c r="AT807" s="656"/>
      <c r="AU807" s="640" t="s">
        <v>19</v>
      </c>
      <c r="AV807" s="641"/>
      <c r="AW807" s="641"/>
      <c r="AX807" s="642"/>
    </row>
    <row r="808" spans="1:50" ht="24.75" hidden="1" customHeight="1" x14ac:dyDescent="0.15">
      <c r="A808" s="618"/>
      <c r="B808" s="619"/>
      <c r="C808" s="619"/>
      <c r="D808" s="619"/>
      <c r="E808" s="619"/>
      <c r="F808" s="620"/>
      <c r="G808" s="657"/>
      <c r="H808" s="658"/>
      <c r="I808" s="658"/>
      <c r="J808" s="658"/>
      <c r="K808" s="659"/>
      <c r="L808" s="651"/>
      <c r="M808" s="652"/>
      <c r="N808" s="652"/>
      <c r="O808" s="652"/>
      <c r="P808" s="652"/>
      <c r="Q808" s="652"/>
      <c r="R808" s="652"/>
      <c r="S808" s="652"/>
      <c r="T808" s="652"/>
      <c r="U808" s="652"/>
      <c r="V808" s="652"/>
      <c r="W808" s="652"/>
      <c r="X808" s="653"/>
      <c r="Y808" s="374"/>
      <c r="Z808" s="375"/>
      <c r="AA808" s="375"/>
      <c r="AB808" s="792"/>
      <c r="AC808" s="657"/>
      <c r="AD808" s="658"/>
      <c r="AE808" s="658"/>
      <c r="AF808" s="658"/>
      <c r="AG808" s="659"/>
      <c r="AH808" s="651"/>
      <c r="AI808" s="652"/>
      <c r="AJ808" s="652"/>
      <c r="AK808" s="652"/>
      <c r="AL808" s="652"/>
      <c r="AM808" s="652"/>
      <c r="AN808" s="652"/>
      <c r="AO808" s="652"/>
      <c r="AP808" s="652"/>
      <c r="AQ808" s="652"/>
      <c r="AR808" s="652"/>
      <c r="AS808" s="652"/>
      <c r="AT808" s="653"/>
      <c r="AU808" s="374"/>
      <c r="AV808" s="375"/>
      <c r="AW808" s="375"/>
      <c r="AX808" s="376"/>
    </row>
    <row r="809" spans="1:50" ht="24.75" hidden="1"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15">
      <c r="A812" s="618"/>
      <c r="B812" s="619"/>
      <c r="C812" s="619"/>
      <c r="D812" s="619"/>
      <c r="E812" s="619"/>
      <c r="F812" s="620"/>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15">
      <c r="A813" s="618"/>
      <c r="B813" s="619"/>
      <c r="C813" s="619"/>
      <c r="D813" s="619"/>
      <c r="E813" s="619"/>
      <c r="F813" s="620"/>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15">
      <c r="A814" s="618"/>
      <c r="B814" s="619"/>
      <c r="C814" s="619"/>
      <c r="D814" s="619"/>
      <c r="E814" s="619"/>
      <c r="F814" s="620"/>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15">
      <c r="A815" s="618"/>
      <c r="B815" s="619"/>
      <c r="C815" s="619"/>
      <c r="D815" s="619"/>
      <c r="E815" s="619"/>
      <c r="F815" s="620"/>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hidden="1" customHeight="1" x14ac:dyDescent="0.15">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row>
    <row r="818" spans="1:50" ht="24.75" hidden="1" customHeight="1" thickBot="1" x14ac:dyDescent="0.2">
      <c r="A818" s="618"/>
      <c r="B818" s="619"/>
      <c r="C818" s="619"/>
      <c r="D818" s="619"/>
      <c r="E818" s="619"/>
      <c r="F818" s="620"/>
      <c r="G818" s="813" t="s">
        <v>20</v>
      </c>
      <c r="H818" s="814"/>
      <c r="I818" s="814"/>
      <c r="J818" s="814"/>
      <c r="K818" s="814"/>
      <c r="L818" s="815"/>
      <c r="M818" s="816"/>
      <c r="N818" s="816"/>
      <c r="O818" s="816"/>
      <c r="P818" s="816"/>
      <c r="Q818" s="816"/>
      <c r="R818" s="816"/>
      <c r="S818" s="816"/>
      <c r="T818" s="816"/>
      <c r="U818" s="816"/>
      <c r="V818" s="816"/>
      <c r="W818" s="816"/>
      <c r="X818" s="817"/>
      <c r="Y818" s="818">
        <f>SUM(Y808:AB817)</f>
        <v>0</v>
      </c>
      <c r="Z818" s="819"/>
      <c r="AA818" s="819"/>
      <c r="AB818" s="820"/>
      <c r="AC818" s="813" t="s">
        <v>20</v>
      </c>
      <c r="AD818" s="814"/>
      <c r="AE818" s="814"/>
      <c r="AF818" s="814"/>
      <c r="AG818" s="814"/>
      <c r="AH818" s="815"/>
      <c r="AI818" s="816"/>
      <c r="AJ818" s="816"/>
      <c r="AK818" s="816"/>
      <c r="AL818" s="816"/>
      <c r="AM818" s="816"/>
      <c r="AN818" s="816"/>
      <c r="AO818" s="816"/>
      <c r="AP818" s="816"/>
      <c r="AQ818" s="816"/>
      <c r="AR818" s="816"/>
      <c r="AS818" s="816"/>
      <c r="AT818" s="817"/>
      <c r="AU818" s="818">
        <f>SUM(AU808:AX817)</f>
        <v>0</v>
      </c>
      <c r="AV818" s="819"/>
      <c r="AW818" s="819"/>
      <c r="AX818" s="821"/>
    </row>
    <row r="819" spans="1:50" ht="24.75" hidden="1" customHeight="1" x14ac:dyDescent="0.15">
      <c r="A819" s="618"/>
      <c r="B819" s="619"/>
      <c r="C819" s="619"/>
      <c r="D819" s="619"/>
      <c r="E819" s="619"/>
      <c r="F819" s="620"/>
      <c r="G819" s="582" t="s">
        <v>221</v>
      </c>
      <c r="H819" s="583"/>
      <c r="I819" s="583"/>
      <c r="J819" s="583"/>
      <c r="K819" s="583"/>
      <c r="L819" s="583"/>
      <c r="M819" s="583"/>
      <c r="N819" s="583"/>
      <c r="O819" s="583"/>
      <c r="P819" s="583"/>
      <c r="Q819" s="583"/>
      <c r="R819" s="583"/>
      <c r="S819" s="583"/>
      <c r="T819" s="583"/>
      <c r="U819" s="583"/>
      <c r="V819" s="583"/>
      <c r="W819" s="583"/>
      <c r="X819" s="583"/>
      <c r="Y819" s="583"/>
      <c r="Z819" s="583"/>
      <c r="AA819" s="583"/>
      <c r="AB819" s="584"/>
      <c r="AC819" s="582" t="s">
        <v>179</v>
      </c>
      <c r="AD819" s="583"/>
      <c r="AE819" s="583"/>
      <c r="AF819" s="583"/>
      <c r="AG819" s="583"/>
      <c r="AH819" s="583"/>
      <c r="AI819" s="583"/>
      <c r="AJ819" s="583"/>
      <c r="AK819" s="583"/>
      <c r="AL819" s="583"/>
      <c r="AM819" s="583"/>
      <c r="AN819" s="583"/>
      <c r="AO819" s="583"/>
      <c r="AP819" s="583"/>
      <c r="AQ819" s="583"/>
      <c r="AR819" s="583"/>
      <c r="AS819" s="583"/>
      <c r="AT819" s="583"/>
      <c r="AU819" s="583"/>
      <c r="AV819" s="583"/>
      <c r="AW819" s="583"/>
      <c r="AX819" s="780"/>
    </row>
    <row r="820" spans="1:50" ht="24.75" hidden="1" customHeight="1" x14ac:dyDescent="0.15">
      <c r="A820" s="618"/>
      <c r="B820" s="619"/>
      <c r="C820" s="619"/>
      <c r="D820" s="619"/>
      <c r="E820" s="619"/>
      <c r="F820" s="620"/>
      <c r="G820" s="802" t="s">
        <v>17</v>
      </c>
      <c r="H820" s="655"/>
      <c r="I820" s="655"/>
      <c r="J820" s="655"/>
      <c r="K820" s="655"/>
      <c r="L820" s="654" t="s">
        <v>18</v>
      </c>
      <c r="M820" s="655"/>
      <c r="N820" s="655"/>
      <c r="O820" s="655"/>
      <c r="P820" s="655"/>
      <c r="Q820" s="655"/>
      <c r="R820" s="655"/>
      <c r="S820" s="655"/>
      <c r="T820" s="655"/>
      <c r="U820" s="655"/>
      <c r="V820" s="655"/>
      <c r="W820" s="655"/>
      <c r="X820" s="656"/>
      <c r="Y820" s="640" t="s">
        <v>19</v>
      </c>
      <c r="Z820" s="641"/>
      <c r="AA820" s="641"/>
      <c r="AB820" s="785"/>
      <c r="AC820" s="802" t="s">
        <v>17</v>
      </c>
      <c r="AD820" s="655"/>
      <c r="AE820" s="655"/>
      <c r="AF820" s="655"/>
      <c r="AG820" s="655"/>
      <c r="AH820" s="654" t="s">
        <v>18</v>
      </c>
      <c r="AI820" s="655"/>
      <c r="AJ820" s="655"/>
      <c r="AK820" s="655"/>
      <c r="AL820" s="655"/>
      <c r="AM820" s="655"/>
      <c r="AN820" s="655"/>
      <c r="AO820" s="655"/>
      <c r="AP820" s="655"/>
      <c r="AQ820" s="655"/>
      <c r="AR820" s="655"/>
      <c r="AS820" s="655"/>
      <c r="AT820" s="656"/>
      <c r="AU820" s="640" t="s">
        <v>19</v>
      </c>
      <c r="AV820" s="641"/>
      <c r="AW820" s="641"/>
      <c r="AX820" s="642"/>
    </row>
    <row r="821" spans="1:50" s="16" customFormat="1" ht="24.75" hidden="1" customHeight="1" x14ac:dyDescent="0.15">
      <c r="A821" s="618"/>
      <c r="B821" s="619"/>
      <c r="C821" s="619"/>
      <c r="D821" s="619"/>
      <c r="E821" s="619"/>
      <c r="F821" s="620"/>
      <c r="G821" s="657"/>
      <c r="H821" s="658"/>
      <c r="I821" s="658"/>
      <c r="J821" s="658"/>
      <c r="K821" s="659"/>
      <c r="L821" s="651"/>
      <c r="M821" s="652"/>
      <c r="N821" s="652"/>
      <c r="O821" s="652"/>
      <c r="P821" s="652"/>
      <c r="Q821" s="652"/>
      <c r="R821" s="652"/>
      <c r="S821" s="652"/>
      <c r="T821" s="652"/>
      <c r="U821" s="652"/>
      <c r="V821" s="652"/>
      <c r="W821" s="652"/>
      <c r="X821" s="653"/>
      <c r="Y821" s="374"/>
      <c r="Z821" s="375"/>
      <c r="AA821" s="375"/>
      <c r="AB821" s="792"/>
      <c r="AC821" s="657"/>
      <c r="AD821" s="658"/>
      <c r="AE821" s="658"/>
      <c r="AF821" s="658"/>
      <c r="AG821" s="659"/>
      <c r="AH821" s="651"/>
      <c r="AI821" s="652"/>
      <c r="AJ821" s="652"/>
      <c r="AK821" s="652"/>
      <c r="AL821" s="652"/>
      <c r="AM821" s="652"/>
      <c r="AN821" s="652"/>
      <c r="AO821" s="652"/>
      <c r="AP821" s="652"/>
      <c r="AQ821" s="652"/>
      <c r="AR821" s="652"/>
      <c r="AS821" s="652"/>
      <c r="AT821" s="653"/>
      <c r="AU821" s="374"/>
      <c r="AV821" s="375"/>
      <c r="AW821" s="375"/>
      <c r="AX821" s="376"/>
    </row>
    <row r="822" spans="1:50"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15">
      <c r="A825" s="618"/>
      <c r="B825" s="619"/>
      <c r="C825" s="619"/>
      <c r="D825" s="619"/>
      <c r="E825" s="619"/>
      <c r="F825" s="620"/>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15">
      <c r="A826" s="618"/>
      <c r="B826" s="619"/>
      <c r="C826" s="619"/>
      <c r="D826" s="619"/>
      <c r="E826" s="619"/>
      <c r="F826" s="620"/>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15">
      <c r="A827" s="618"/>
      <c r="B827" s="619"/>
      <c r="C827" s="619"/>
      <c r="D827" s="619"/>
      <c r="E827" s="619"/>
      <c r="F827" s="620"/>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15">
      <c r="A828" s="618"/>
      <c r="B828" s="619"/>
      <c r="C828" s="619"/>
      <c r="D828" s="619"/>
      <c r="E828" s="619"/>
      <c r="F828" s="620"/>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x14ac:dyDescent="0.15">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row>
    <row r="831" spans="1:50" ht="24.75" hidden="1" customHeight="1" x14ac:dyDescent="0.15">
      <c r="A831" s="618"/>
      <c r="B831" s="619"/>
      <c r="C831" s="619"/>
      <c r="D831" s="619"/>
      <c r="E831" s="619"/>
      <c r="F831" s="620"/>
      <c r="G831" s="813" t="s">
        <v>20</v>
      </c>
      <c r="H831" s="814"/>
      <c r="I831" s="814"/>
      <c r="J831" s="814"/>
      <c r="K831" s="814"/>
      <c r="L831" s="815"/>
      <c r="M831" s="816"/>
      <c r="N831" s="816"/>
      <c r="O831" s="816"/>
      <c r="P831" s="816"/>
      <c r="Q831" s="816"/>
      <c r="R831" s="816"/>
      <c r="S831" s="816"/>
      <c r="T831" s="816"/>
      <c r="U831" s="816"/>
      <c r="V831" s="816"/>
      <c r="W831" s="816"/>
      <c r="X831" s="817"/>
      <c r="Y831" s="818">
        <f>SUM(Y821:AB830)</f>
        <v>0</v>
      </c>
      <c r="Z831" s="819"/>
      <c r="AA831" s="819"/>
      <c r="AB831" s="820"/>
      <c r="AC831" s="813" t="s">
        <v>20</v>
      </c>
      <c r="AD831" s="814"/>
      <c r="AE831" s="814"/>
      <c r="AF831" s="814"/>
      <c r="AG831" s="814"/>
      <c r="AH831" s="815"/>
      <c r="AI831" s="816"/>
      <c r="AJ831" s="816"/>
      <c r="AK831" s="816"/>
      <c r="AL831" s="816"/>
      <c r="AM831" s="816"/>
      <c r="AN831" s="816"/>
      <c r="AO831" s="816"/>
      <c r="AP831" s="816"/>
      <c r="AQ831" s="816"/>
      <c r="AR831" s="816"/>
      <c r="AS831" s="816"/>
      <c r="AT831" s="817"/>
      <c r="AU831" s="818">
        <f>SUM(AU821:AX830)</f>
        <v>0</v>
      </c>
      <c r="AV831" s="819"/>
      <c r="AW831" s="819"/>
      <c r="AX831" s="821"/>
    </row>
    <row r="832" spans="1:50" ht="24.75" customHeight="1" thickBot="1" x14ac:dyDescent="0.2">
      <c r="A832" s="891" t="s">
        <v>147</v>
      </c>
      <c r="B832" s="892"/>
      <c r="C832" s="892"/>
      <c r="D832" s="892"/>
      <c r="E832" s="892"/>
      <c r="F832" s="892"/>
      <c r="G832" s="892"/>
      <c r="H832" s="892"/>
      <c r="I832" s="892"/>
      <c r="J832" s="892"/>
      <c r="K832" s="892"/>
      <c r="L832" s="892"/>
      <c r="M832" s="892"/>
      <c r="N832" s="892"/>
      <c r="O832" s="892"/>
      <c r="P832" s="892"/>
      <c r="Q832" s="892"/>
      <c r="R832" s="892"/>
      <c r="S832" s="892"/>
      <c r="T832" s="892"/>
      <c r="U832" s="892"/>
      <c r="V832" s="892"/>
      <c r="W832" s="892"/>
      <c r="X832" s="892"/>
      <c r="Y832" s="892"/>
      <c r="Z832" s="892"/>
      <c r="AA832" s="892"/>
      <c r="AB832" s="892"/>
      <c r="AC832" s="892"/>
      <c r="AD832" s="892"/>
      <c r="AE832" s="892"/>
      <c r="AF832" s="892"/>
      <c r="AG832" s="892"/>
      <c r="AH832" s="892"/>
      <c r="AI832" s="892"/>
      <c r="AJ832" s="892"/>
      <c r="AK832" s="893"/>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46.5" customHeight="1" x14ac:dyDescent="0.15">
      <c r="A838" s="362">
        <v>1</v>
      </c>
      <c r="B838" s="362">
        <v>1</v>
      </c>
      <c r="C838" s="347" t="s">
        <v>541</v>
      </c>
      <c r="D838" s="333"/>
      <c r="E838" s="333"/>
      <c r="F838" s="333"/>
      <c r="G838" s="333"/>
      <c r="H838" s="333"/>
      <c r="I838" s="333"/>
      <c r="J838" s="334">
        <v>2010001183774</v>
      </c>
      <c r="K838" s="335"/>
      <c r="L838" s="335"/>
      <c r="M838" s="335"/>
      <c r="N838" s="335"/>
      <c r="O838" s="335"/>
      <c r="P838" s="348" t="s">
        <v>535</v>
      </c>
      <c r="Q838" s="336"/>
      <c r="R838" s="336"/>
      <c r="S838" s="336"/>
      <c r="T838" s="336"/>
      <c r="U838" s="336"/>
      <c r="V838" s="336"/>
      <c r="W838" s="336"/>
      <c r="X838" s="336"/>
      <c r="Y838" s="337">
        <v>23</v>
      </c>
      <c r="Z838" s="338"/>
      <c r="AA838" s="338"/>
      <c r="AB838" s="339"/>
      <c r="AC838" s="349" t="s">
        <v>296</v>
      </c>
      <c r="AD838" s="357"/>
      <c r="AE838" s="357"/>
      <c r="AF838" s="357"/>
      <c r="AG838" s="357"/>
      <c r="AH838" s="358">
        <v>1</v>
      </c>
      <c r="AI838" s="359"/>
      <c r="AJ838" s="359"/>
      <c r="AK838" s="359"/>
      <c r="AL838" s="343">
        <v>94.98</v>
      </c>
      <c r="AM838" s="344"/>
      <c r="AN838" s="344"/>
      <c r="AO838" s="345"/>
      <c r="AP838" s="346"/>
      <c r="AQ838" s="346"/>
      <c r="AR838" s="346"/>
      <c r="AS838" s="346"/>
      <c r="AT838" s="346"/>
      <c r="AU838" s="346"/>
      <c r="AV838" s="346"/>
      <c r="AW838" s="346"/>
      <c r="AX838" s="346"/>
    </row>
    <row r="839" spans="1:50" ht="53.25" customHeight="1" x14ac:dyDescent="0.15">
      <c r="A839" s="362">
        <v>2</v>
      </c>
      <c r="B839" s="362">
        <v>1</v>
      </c>
      <c r="C839" s="347" t="s">
        <v>542</v>
      </c>
      <c r="D839" s="333"/>
      <c r="E839" s="333"/>
      <c r="F839" s="333"/>
      <c r="G839" s="333"/>
      <c r="H839" s="333"/>
      <c r="I839" s="333"/>
      <c r="J839" s="334">
        <v>6120001144217</v>
      </c>
      <c r="K839" s="335"/>
      <c r="L839" s="335"/>
      <c r="M839" s="335"/>
      <c r="N839" s="335"/>
      <c r="O839" s="335"/>
      <c r="P839" s="348" t="s">
        <v>537</v>
      </c>
      <c r="Q839" s="336"/>
      <c r="R839" s="336"/>
      <c r="S839" s="336"/>
      <c r="T839" s="336"/>
      <c r="U839" s="336"/>
      <c r="V839" s="336"/>
      <c r="W839" s="336"/>
      <c r="X839" s="336"/>
      <c r="Y839" s="337">
        <v>1</v>
      </c>
      <c r="Z839" s="338"/>
      <c r="AA839" s="338"/>
      <c r="AB839" s="339"/>
      <c r="AC839" s="349" t="s">
        <v>302</v>
      </c>
      <c r="AD839" s="349"/>
      <c r="AE839" s="349"/>
      <c r="AF839" s="349"/>
      <c r="AG839" s="349"/>
      <c r="AH839" s="358" t="s">
        <v>539</v>
      </c>
      <c r="AI839" s="359"/>
      <c r="AJ839" s="359"/>
      <c r="AK839" s="359"/>
      <c r="AL839" s="343" t="s">
        <v>539</v>
      </c>
      <c r="AM839" s="344"/>
      <c r="AN839" s="344"/>
      <c r="AO839" s="345"/>
      <c r="AP839" s="346"/>
      <c r="AQ839" s="346"/>
      <c r="AR839" s="346"/>
      <c r="AS839" s="346"/>
      <c r="AT839" s="346"/>
      <c r="AU839" s="346"/>
      <c r="AV839" s="346"/>
      <c r="AW839" s="346"/>
      <c r="AX839" s="346"/>
    </row>
    <row r="840" spans="1:50" ht="41.25" customHeight="1" x14ac:dyDescent="0.15">
      <c r="A840" s="362">
        <v>3</v>
      </c>
      <c r="B840" s="362">
        <v>1</v>
      </c>
      <c r="C840" s="347" t="s">
        <v>534</v>
      </c>
      <c r="D840" s="333"/>
      <c r="E840" s="333"/>
      <c r="F840" s="333"/>
      <c r="G840" s="333"/>
      <c r="H840" s="333"/>
      <c r="I840" s="333"/>
      <c r="J840" s="334">
        <v>8010001109930</v>
      </c>
      <c r="K840" s="335"/>
      <c r="L840" s="335"/>
      <c r="M840" s="335"/>
      <c r="N840" s="335"/>
      <c r="O840" s="335"/>
      <c r="P840" s="348" t="s">
        <v>538</v>
      </c>
      <c r="Q840" s="336"/>
      <c r="R840" s="336"/>
      <c r="S840" s="336"/>
      <c r="T840" s="336"/>
      <c r="U840" s="336"/>
      <c r="V840" s="336"/>
      <c r="W840" s="336"/>
      <c r="X840" s="336"/>
      <c r="Y840" s="337">
        <v>0</v>
      </c>
      <c r="Z840" s="338"/>
      <c r="AA840" s="338"/>
      <c r="AB840" s="339"/>
      <c r="AC840" s="349" t="s">
        <v>302</v>
      </c>
      <c r="AD840" s="349"/>
      <c r="AE840" s="349"/>
      <c r="AF840" s="349"/>
      <c r="AG840" s="349"/>
      <c r="AH840" s="341" t="s">
        <v>539</v>
      </c>
      <c r="AI840" s="342"/>
      <c r="AJ840" s="342"/>
      <c r="AK840" s="342"/>
      <c r="AL840" s="343" t="s">
        <v>540</v>
      </c>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83">
    <cfRule type="expression" dxfId="2093" priority="13877">
      <formula>IF(RIGHT(TEXT(Y783,"0.#"),1)=".",FALSE,TRUE)</formula>
    </cfRule>
    <cfRule type="expression" dxfId="2092" priority="13878">
      <formula>IF(RIGHT(TEXT(Y783,"0.#"),1)=".",TRUE,FALSE)</formula>
    </cfRule>
  </conditionalFormatting>
  <conditionalFormatting sqref="Y792">
    <cfRule type="expression" dxfId="2091" priority="13873">
      <formula>IF(RIGHT(TEXT(Y792,"0.#"),1)=".",FALSE,TRUE)</formula>
    </cfRule>
    <cfRule type="expression" dxfId="2090" priority="13874">
      <formula>IF(RIGHT(TEXT(Y792,"0.#"),1)=".",TRUE,FALSE)</formula>
    </cfRule>
  </conditionalFormatting>
  <conditionalFormatting sqref="Y823:Y830 Y821 Y810:Y817 Y808 Y797:Y804 Y795">
    <cfRule type="expression" dxfId="2089" priority="13655">
      <formula>IF(RIGHT(TEXT(Y795,"0.#"),1)=".",FALSE,TRUE)</formula>
    </cfRule>
    <cfRule type="expression" dxfId="2088" priority="13656">
      <formula>IF(RIGHT(TEXT(Y795,"0.#"),1)=".",TRUE,FALSE)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84:Y791 Y782">
    <cfRule type="expression" dxfId="2081" priority="13679">
      <formula>IF(RIGHT(TEXT(Y782,"0.#"),1)=".",FALSE,TRUE)</formula>
    </cfRule>
    <cfRule type="expression" dxfId="2080" priority="13680">
      <formula>IF(RIGHT(TEXT(Y782,"0.#"),1)=".",TRUE,FALSE)</formula>
    </cfRule>
  </conditionalFormatting>
  <conditionalFormatting sqref="AU783">
    <cfRule type="expression" dxfId="2079" priority="13677">
      <formula>IF(RIGHT(TEXT(AU783,"0.#"),1)=".",FALSE,TRUE)</formula>
    </cfRule>
    <cfRule type="expression" dxfId="2078" priority="13678">
      <formula>IF(RIGHT(TEXT(AU783,"0.#"),1)=".",TRUE,FALSE)</formula>
    </cfRule>
  </conditionalFormatting>
  <conditionalFormatting sqref="AU792">
    <cfRule type="expression" dxfId="2077" priority="13675">
      <formula>IF(RIGHT(TEXT(AU792,"0.#"),1)=".",FALSE,TRUE)</formula>
    </cfRule>
    <cfRule type="expression" dxfId="2076" priority="13676">
      <formula>IF(RIGHT(TEXT(AU792,"0.#"),1)=".",TRUE,FALSE)</formula>
    </cfRule>
  </conditionalFormatting>
  <conditionalFormatting sqref="AU784:AU791 AU782">
    <cfRule type="expression" dxfId="2075" priority="13673">
      <formula>IF(RIGHT(TEXT(AU782,"0.#"),1)=".",FALSE,TRUE)</formula>
    </cfRule>
    <cfRule type="expression" dxfId="2074" priority="13674">
      <formula>IF(RIGHT(TEXT(AU782,"0.#"),1)=".",TRUE,FALSE)</formula>
    </cfRule>
  </conditionalFormatting>
  <conditionalFormatting sqref="Y822 Y809 Y796">
    <cfRule type="expression" dxfId="2073" priority="13659">
      <formula>IF(RIGHT(TEXT(Y796,"0.#"),1)=".",FALSE,TRUE)</formula>
    </cfRule>
    <cfRule type="expression" dxfId="2072" priority="13660">
      <formula>IF(RIGHT(TEXT(Y796,"0.#"),1)=".",TRUE,FALSE)</formula>
    </cfRule>
  </conditionalFormatting>
  <conditionalFormatting sqref="Y831 Y818 Y805">
    <cfRule type="expression" dxfId="2071" priority="13657">
      <formula>IF(RIGHT(TEXT(Y805,"0.#"),1)=".",FALSE,TRUE)</formula>
    </cfRule>
    <cfRule type="expression" dxfId="2070" priority="13658">
      <formula>IF(RIGHT(TEXT(Y805,"0.#"),1)=".",TRUE,FALSE)</formula>
    </cfRule>
  </conditionalFormatting>
  <conditionalFormatting sqref="AU822 AU809 AU796">
    <cfRule type="expression" dxfId="2069" priority="13653">
      <formula>IF(RIGHT(TEXT(AU796,"0.#"),1)=".",FALSE,TRUE)</formula>
    </cfRule>
    <cfRule type="expression" dxfId="2068" priority="13654">
      <formula>IF(RIGHT(TEXT(AU796,"0.#"),1)=".",TRUE,FALSE)</formula>
    </cfRule>
  </conditionalFormatting>
  <conditionalFormatting sqref="AU831 AU818 AU805">
    <cfRule type="expression" dxfId="2067" priority="13651">
      <formula>IF(RIGHT(TEXT(AU805,"0.#"),1)=".",FALSE,TRUE)</formula>
    </cfRule>
    <cfRule type="expression" dxfId="2066" priority="13652">
      <formula>IF(RIGHT(TEXT(AU805,"0.#"),1)=".",TRUE,FALSE)</formula>
    </cfRule>
  </conditionalFormatting>
  <conditionalFormatting sqref="AU823:AU830 AU821 AU810:AU817 AU808 AU797:AU804 AU795">
    <cfRule type="expression" dxfId="2065" priority="13649">
      <formula>IF(RIGHT(TEXT(AU795,"0.#"),1)=".",FALSE,TRUE)</formula>
    </cfRule>
    <cfRule type="expression" dxfId="2064" priority="13650">
      <formula>IF(RIGHT(TEXT(AU795,"0.#"),1)=".",TRUE,FALSE)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0:AO867">
    <cfRule type="expression" dxfId="1799" priority="6627">
      <formula>IF(AND(AL840&gt;=0, RIGHT(TEXT(AL840,"0.#"),1)&lt;&gt;"."),TRUE,FALSE)</formula>
    </cfRule>
    <cfRule type="expression" dxfId="1798" priority="6628">
      <formula>IF(AND(AL840&gt;=0, RIGHT(TEXT(AL840,"0.#"),1)="."),TRUE,FALSE)</formula>
    </cfRule>
    <cfRule type="expression" dxfId="1797" priority="6629">
      <formula>IF(AND(AL840&lt;0, RIGHT(TEXT(AL840,"0.#"),1)&lt;&gt;"."),TRUE,FALSE)</formula>
    </cfRule>
    <cfRule type="expression" dxfId="1796" priority="6630">
      <formula>IF(AND(AL840&lt;0, RIGHT(TEXT(AL840,"0.#"),1)="."),TRUE,FALSE)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0:Y867">
    <cfRule type="expression" dxfId="1725" priority="2955">
      <formula>IF(RIGHT(TEXT(Y840,"0.#"),1)=".",FALSE,TRUE)</formula>
    </cfRule>
    <cfRule type="expression" dxfId="1724" priority="2956">
      <formula>IF(RIGHT(TEXT(Y840,"0.#"),1)=".",TRUE,FALSE)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3:AO1132">
    <cfRule type="expression" dxfId="1695" priority="2861">
      <formula>IF(AND(AL1103&gt;=0, RIGHT(TEXT(AL1103,"0.#"),1)&lt;&gt;"."),TRUE,FALSE)</formula>
    </cfRule>
    <cfRule type="expression" dxfId="1694" priority="2862">
      <formula>IF(AND(AL1103&gt;=0, RIGHT(TEXT(AL1103,"0.#"),1)="."),TRUE,FALSE)</formula>
    </cfRule>
    <cfRule type="expression" dxfId="1693" priority="2863">
      <formula>IF(AND(AL1103&lt;0, RIGHT(TEXT(AL1103,"0.#"),1)&lt;&gt;"."),TRUE,FALSE)</formula>
    </cfRule>
    <cfRule type="expression" dxfId="1692" priority="2864">
      <formula>IF(AND(AL1103&lt;0, RIGHT(TEXT(AL1103,"0.#"),1)="."),TRUE,FALSE)</formula>
    </cfRule>
  </conditionalFormatting>
  <conditionalFormatting sqref="Y1103:Y1132">
    <cfRule type="expression" dxfId="1691" priority="2859">
      <formula>IF(RIGHT(TEXT(Y1103,"0.#"),1)=".",FALSE,TRUE)</formula>
    </cfRule>
    <cfRule type="expression" dxfId="1690" priority="2860">
      <formula>IF(RIGHT(TEXT(Y1103,"0.#"),1)=".",TRUE,FALSE)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8:AO839">
    <cfRule type="expression" dxfId="1681" priority="2813">
      <formula>IF(AND(AL838&gt;=0, RIGHT(TEXT(AL838,"0.#"),1)&lt;&gt;"."),TRUE,FALSE)</formula>
    </cfRule>
    <cfRule type="expression" dxfId="1680" priority="2814">
      <formula>IF(AND(AL838&gt;=0, RIGHT(TEXT(AL838,"0.#"),1)="."),TRUE,FALSE)</formula>
    </cfRule>
    <cfRule type="expression" dxfId="1679" priority="2815">
      <formula>IF(AND(AL838&lt;0, RIGHT(TEXT(AL838,"0.#"),1)&lt;&gt;"."),TRUE,FALSE)</formula>
    </cfRule>
    <cfRule type="expression" dxfId="1678" priority="2816">
      <formula>IF(AND(AL838&lt;0, RIGHT(TEXT(AL838,"0.#"),1)="."),TRUE,FALSE)</formula>
    </cfRule>
  </conditionalFormatting>
  <conditionalFormatting sqref="Y838:Y839">
    <cfRule type="expression" dxfId="1677" priority="2811">
      <formula>IF(RIGHT(TEXT(Y838,"0.#"),1)=".",FALSE,TRUE)</formula>
    </cfRule>
    <cfRule type="expression" dxfId="1676" priority="2812">
      <formula>IF(RIGHT(TEXT(Y838,"0.#"),1)=".",TRUE,FALSE)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3:Y900">
    <cfRule type="expression" dxfId="1359" priority="2071">
      <formula>IF(RIGHT(TEXT(Y873,"0.#"),1)=".",FALSE,TRUE)</formula>
    </cfRule>
    <cfRule type="expression" dxfId="1358" priority="2072">
      <formula>IF(RIGHT(TEXT(Y873,"0.#"),1)=".",TRUE,FALSE)</formula>
    </cfRule>
  </conditionalFormatting>
  <conditionalFormatting sqref="Y871:Y872">
    <cfRule type="expression" dxfId="1357" priority="2065">
      <formula>IF(RIGHT(TEXT(Y871,"0.#"),1)=".",FALSE,TRUE)</formula>
    </cfRule>
    <cfRule type="expression" dxfId="1356" priority="2066">
      <formula>IF(RIGHT(TEXT(Y871,"0.#"),1)=".",TRUE,FALSE)</formula>
    </cfRule>
  </conditionalFormatting>
  <conditionalFormatting sqref="Y906:Y933">
    <cfRule type="expression" dxfId="1355" priority="2059">
      <formula>IF(RIGHT(TEXT(Y906,"0.#"),1)=".",FALSE,TRUE)</formula>
    </cfRule>
    <cfRule type="expression" dxfId="1354" priority="2060">
      <formula>IF(RIGHT(TEXT(Y906,"0.#"),1)=".",TRUE,FALSE)</formula>
    </cfRule>
  </conditionalFormatting>
  <conditionalFormatting sqref="Y904:Y905">
    <cfRule type="expression" dxfId="1353" priority="2053">
      <formula>IF(RIGHT(TEXT(Y904,"0.#"),1)=".",FALSE,TRUE)</formula>
    </cfRule>
    <cfRule type="expression" dxfId="1352" priority="2054">
      <formula>IF(RIGHT(TEXT(Y904,"0.#"),1)=".",TRUE,FALSE)</formula>
    </cfRule>
  </conditionalFormatting>
  <conditionalFormatting sqref="Y939:Y966">
    <cfRule type="expression" dxfId="1351" priority="2047">
      <formula>IF(RIGHT(TEXT(Y939,"0.#"),1)=".",FALSE,TRUE)</formula>
    </cfRule>
    <cfRule type="expression" dxfId="1350" priority="2048">
      <formula>IF(RIGHT(TEXT(Y939,"0.#"),1)=".",TRUE,FALSE)</formula>
    </cfRule>
  </conditionalFormatting>
  <conditionalFormatting sqref="Y937:Y938">
    <cfRule type="expression" dxfId="1349" priority="2041">
      <formula>IF(RIGHT(TEXT(Y937,"0.#"),1)=".",FALSE,TRUE)</formula>
    </cfRule>
    <cfRule type="expression" dxfId="1348" priority="2042">
      <formula>IF(RIGHT(TEXT(Y937,"0.#"),1)=".",TRUE,FALSE)</formula>
    </cfRule>
  </conditionalFormatting>
  <conditionalFormatting sqref="Y972:Y999">
    <cfRule type="expression" dxfId="1347" priority="2035">
      <formula>IF(RIGHT(TEXT(Y972,"0.#"),1)=".",FALSE,TRUE)</formula>
    </cfRule>
    <cfRule type="expression" dxfId="1346" priority="2036">
      <formula>IF(RIGHT(TEXT(Y972,"0.#"),1)=".",TRUE,FALSE)</formula>
    </cfRule>
  </conditionalFormatting>
  <conditionalFormatting sqref="Y970:Y971">
    <cfRule type="expression" dxfId="1345" priority="2029">
      <formula>IF(RIGHT(TEXT(Y970,"0.#"),1)=".",FALSE,TRUE)</formula>
    </cfRule>
    <cfRule type="expression" dxfId="1344" priority="2030">
      <formula>IF(RIGHT(TEXT(Y970,"0.#"),1)=".",TRUE,FALSE)</formula>
    </cfRule>
  </conditionalFormatting>
  <conditionalFormatting sqref="Y1005:Y1032">
    <cfRule type="expression" dxfId="1343" priority="2023">
      <formula>IF(RIGHT(TEXT(Y1005,"0.#"),1)=".",FALSE,TRUE)</formula>
    </cfRule>
    <cfRule type="expression" dxfId="1342" priority="2024">
      <formula>IF(RIGHT(TEXT(Y1005,"0.#"),1)=".",TRUE,FALSE)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3:AO900">
    <cfRule type="expression" dxfId="1261" priority="2073">
      <formula>IF(AND(AL873&gt;=0, RIGHT(TEXT(AL873,"0.#"),1)&lt;&gt;"."),TRUE,FALSE)</formula>
    </cfRule>
    <cfRule type="expression" dxfId="1260" priority="2074">
      <formula>IF(AND(AL873&gt;=0, RIGHT(TEXT(AL873,"0.#"),1)="."),TRUE,FALSE)</formula>
    </cfRule>
    <cfRule type="expression" dxfId="1259" priority="2075">
      <formula>IF(AND(AL873&lt;0, RIGHT(TEXT(AL873,"0.#"),1)&lt;&gt;"."),TRUE,FALSE)</formula>
    </cfRule>
    <cfRule type="expression" dxfId="1258" priority="2076">
      <formula>IF(AND(AL873&lt;0, RIGHT(TEXT(AL873,"0.#"),1)="."),TRUE,FALSE)</formula>
    </cfRule>
  </conditionalFormatting>
  <conditionalFormatting sqref="AL871:AO872">
    <cfRule type="expression" dxfId="1257" priority="2067">
      <formula>IF(AND(AL871&gt;=0, RIGHT(TEXT(AL871,"0.#"),1)&lt;&gt;"."),TRUE,FALSE)</formula>
    </cfRule>
    <cfRule type="expression" dxfId="1256" priority="2068">
      <formula>IF(AND(AL871&gt;=0, RIGHT(TEXT(AL871,"0.#"),1)="."),TRUE,FALSE)</formula>
    </cfRule>
    <cfRule type="expression" dxfId="1255" priority="2069">
      <formula>IF(AND(AL871&lt;0, RIGHT(TEXT(AL871,"0.#"),1)&lt;&gt;"."),TRUE,FALSE)</formula>
    </cfRule>
    <cfRule type="expression" dxfId="1254" priority="2070">
      <formula>IF(AND(AL871&lt;0, RIGHT(TEXT(AL871,"0.#"),1)="."),TRUE,FALSE)</formula>
    </cfRule>
  </conditionalFormatting>
  <conditionalFormatting sqref="AL906:AO933">
    <cfRule type="expression" dxfId="1253" priority="2061">
      <formula>IF(AND(AL906&gt;=0, RIGHT(TEXT(AL906,"0.#"),1)&lt;&gt;"."),TRUE,FALSE)</formula>
    </cfRule>
    <cfRule type="expression" dxfId="1252" priority="2062">
      <formula>IF(AND(AL906&gt;=0, RIGHT(TEXT(AL906,"0.#"),1)="."),TRUE,FALSE)</formula>
    </cfRule>
    <cfRule type="expression" dxfId="1251" priority="2063">
      <formula>IF(AND(AL906&lt;0, RIGHT(TEXT(AL906,"0.#"),1)&lt;&gt;"."),TRUE,FALSE)</formula>
    </cfRule>
    <cfRule type="expression" dxfId="1250" priority="2064">
      <formula>IF(AND(AL906&lt;0, RIGHT(TEXT(AL906,"0.#"),1)="."),TRUE,FALSE)</formula>
    </cfRule>
  </conditionalFormatting>
  <conditionalFormatting sqref="AL904:AO905">
    <cfRule type="expression" dxfId="1249" priority="2055">
      <formula>IF(AND(AL904&gt;=0, RIGHT(TEXT(AL904,"0.#"),1)&lt;&gt;"."),TRUE,FALSE)</formula>
    </cfRule>
    <cfRule type="expression" dxfId="1248" priority="2056">
      <formula>IF(AND(AL904&gt;=0, RIGHT(TEXT(AL904,"0.#"),1)="."),TRUE,FALSE)</formula>
    </cfRule>
    <cfRule type="expression" dxfId="1247" priority="2057">
      <formula>IF(AND(AL904&lt;0, RIGHT(TEXT(AL904,"0.#"),1)&lt;&gt;"."),TRUE,FALSE)</formula>
    </cfRule>
    <cfRule type="expression" dxfId="1246" priority="2058">
      <formula>IF(AND(AL904&lt;0, RIGHT(TEXT(AL904,"0.#"),1)="."),TRUE,FALSE)</formula>
    </cfRule>
  </conditionalFormatting>
  <conditionalFormatting sqref="AL939:AO966">
    <cfRule type="expression" dxfId="1245" priority="2049">
      <formula>IF(AND(AL939&gt;=0, RIGHT(TEXT(AL939,"0.#"),1)&lt;&gt;"."),TRUE,FALSE)</formula>
    </cfRule>
    <cfRule type="expression" dxfId="1244" priority="2050">
      <formula>IF(AND(AL939&gt;=0, RIGHT(TEXT(AL939,"0.#"),1)="."),TRUE,FALSE)</formula>
    </cfRule>
    <cfRule type="expression" dxfId="1243" priority="2051">
      <formula>IF(AND(AL939&lt;0, RIGHT(TEXT(AL939,"0.#"),1)&lt;&gt;"."),TRUE,FALSE)</formula>
    </cfRule>
    <cfRule type="expression" dxfId="1242" priority="2052">
      <formula>IF(AND(AL939&lt;0, RIGHT(TEXT(AL939,"0.#"),1)="."),TRUE,FALSE)</formula>
    </cfRule>
  </conditionalFormatting>
  <conditionalFormatting sqref="AL937:AO938">
    <cfRule type="expression" dxfId="1241" priority="2043">
      <formula>IF(AND(AL937&gt;=0, RIGHT(TEXT(AL937,"0.#"),1)&lt;&gt;"."),TRUE,FALSE)</formula>
    </cfRule>
    <cfRule type="expression" dxfId="1240" priority="2044">
      <formula>IF(AND(AL937&gt;=0, RIGHT(TEXT(AL937,"0.#"),1)="."),TRUE,FALSE)</formula>
    </cfRule>
    <cfRule type="expression" dxfId="1239" priority="2045">
      <formula>IF(AND(AL937&lt;0, RIGHT(TEXT(AL937,"0.#"),1)&lt;&gt;"."),TRUE,FALSE)</formula>
    </cfRule>
    <cfRule type="expression" dxfId="1238" priority="2046">
      <formula>IF(AND(AL937&lt;0, RIGHT(TEXT(AL937,"0.#"),1)="."),TRUE,FALSE)</formula>
    </cfRule>
  </conditionalFormatting>
  <conditionalFormatting sqref="AL972:AO999">
    <cfRule type="expression" dxfId="1237" priority="2037">
      <formula>IF(AND(AL972&gt;=0, RIGHT(TEXT(AL972,"0.#"),1)&lt;&gt;"."),TRUE,FALSE)</formula>
    </cfRule>
    <cfRule type="expression" dxfId="1236" priority="2038">
      <formula>IF(AND(AL972&gt;=0, RIGHT(TEXT(AL972,"0.#"),1)="."),TRUE,FALSE)</formula>
    </cfRule>
    <cfRule type="expression" dxfId="1235" priority="2039">
      <formula>IF(AND(AL972&lt;0, RIGHT(TEXT(AL972,"0.#"),1)&lt;&gt;"."),TRUE,FALSE)</formula>
    </cfRule>
    <cfRule type="expression" dxfId="1234" priority="2040">
      <formula>IF(AND(AL972&lt;0, RIGHT(TEXT(AL972,"0.#"),1)="."),TRUE,FALSE)</formula>
    </cfRule>
  </conditionalFormatting>
  <conditionalFormatting sqref="AL970:AO971">
    <cfRule type="expression" dxfId="1233" priority="2031">
      <formula>IF(AND(AL970&gt;=0, RIGHT(TEXT(AL970,"0.#"),1)&lt;&gt;"."),TRUE,FALSE)</formula>
    </cfRule>
    <cfRule type="expression" dxfId="1232" priority="2032">
      <formula>IF(AND(AL970&gt;=0, RIGHT(TEXT(AL970,"0.#"),1)="."),TRUE,FALSE)</formula>
    </cfRule>
    <cfRule type="expression" dxfId="1231" priority="2033">
      <formula>IF(AND(AL970&lt;0, RIGHT(TEXT(AL970,"0.#"),1)&lt;&gt;"."),TRUE,FALSE)</formula>
    </cfRule>
    <cfRule type="expression" dxfId="1230" priority="2034">
      <formula>IF(AND(AL970&lt;0, RIGHT(TEXT(AL970,"0.#"),1)="."),TRUE,FALSE)</formula>
    </cfRule>
  </conditionalFormatting>
  <conditionalFormatting sqref="AL1005:AO1032">
    <cfRule type="expression" dxfId="1229" priority="2025">
      <formula>IF(AND(AL1005&gt;=0, RIGHT(TEXT(AL1005,"0.#"),1)&lt;&gt;"."),TRUE,FALSE)</formula>
    </cfRule>
    <cfRule type="expression" dxfId="1228" priority="2026">
      <formula>IF(AND(AL1005&gt;=0, RIGHT(TEXT(AL1005,"0.#"),1)="."),TRUE,FALSE)</formula>
    </cfRule>
    <cfRule type="expression" dxfId="1227" priority="2027">
      <formula>IF(AND(AL1005&lt;0, RIGHT(TEXT(AL1005,"0.#"),1)&lt;&gt;"."),TRUE,FALSE)</formula>
    </cfRule>
    <cfRule type="expression" dxfId="1226" priority="2028">
      <formula>IF(AND(AL1005&lt;0, RIGHT(TEXT(AL1005,"0.#"),1)="."),TRUE,FALSE)</formula>
    </cfRule>
  </conditionalFormatting>
  <conditionalFormatting sqref="AL1003:AO1004">
    <cfRule type="expression" dxfId="1225" priority="2019">
      <formula>IF(AND(AL1003&gt;=0, RIGHT(TEXT(AL1003,"0.#"),1)&lt;&gt;"."),TRUE,FALSE)</formula>
    </cfRule>
    <cfRule type="expression" dxfId="1224" priority="2020">
      <formula>IF(AND(AL1003&gt;=0, RIGHT(TEXT(AL1003,"0.#"),1)="."),TRUE,FALSE)</formula>
    </cfRule>
    <cfRule type="expression" dxfId="1223" priority="2021">
      <formula>IF(AND(AL1003&lt;0, RIGHT(TEXT(AL1003,"0.#"),1)&lt;&gt;"."),TRUE,FALSE)</formula>
    </cfRule>
    <cfRule type="expression" dxfId="1222" priority="2022">
      <formula>IF(AND(AL1003&lt;0, RIGHT(TEXT(AL1003,"0.#"),1)="."),TRUE,FALSE)</formula>
    </cfRule>
  </conditionalFormatting>
  <conditionalFormatting sqref="Y1003:Y1004">
    <cfRule type="expression" dxfId="1221" priority="2017">
      <formula>IF(RIGHT(TEXT(Y1003,"0.#"),1)=".",FALSE,TRUE)</formula>
    </cfRule>
    <cfRule type="expression" dxfId="1220" priority="2018">
      <formula>IF(RIGHT(TEXT(Y1003,"0.#"),1)=".",TRUE,FALSE)</formula>
    </cfRule>
  </conditionalFormatting>
  <conditionalFormatting sqref="AL1038:AO1065">
    <cfRule type="expression" dxfId="1219" priority="2013">
      <formula>IF(AND(AL1038&gt;=0, RIGHT(TEXT(AL1038,"0.#"),1)&lt;&gt;"."),TRUE,FALSE)</formula>
    </cfRule>
    <cfRule type="expression" dxfId="1218" priority="2014">
      <formula>IF(AND(AL1038&gt;=0, RIGHT(TEXT(AL1038,"0.#"),1)="."),TRUE,FALSE)</formula>
    </cfRule>
    <cfRule type="expression" dxfId="1217" priority="2015">
      <formula>IF(AND(AL1038&lt;0, RIGHT(TEXT(AL1038,"0.#"),1)&lt;&gt;"."),TRUE,FALSE)</formula>
    </cfRule>
    <cfRule type="expression" dxfId="1216" priority="2016">
      <formula>IF(AND(AL1038&lt;0, RIGHT(TEXT(AL1038,"0.#"),1)="."),TRUE,FALSE)</formula>
    </cfRule>
  </conditionalFormatting>
  <conditionalFormatting sqref="Y1038:Y1065">
    <cfRule type="expression" dxfId="1215" priority="2011">
      <formula>IF(RIGHT(TEXT(Y1038,"0.#"),1)=".",FALSE,TRUE)</formula>
    </cfRule>
    <cfRule type="expression" dxfId="1214" priority="2012">
      <formula>IF(RIGHT(TEXT(Y1038,"0.#"),1)=".",TRUE,FALSE)</formula>
    </cfRule>
  </conditionalFormatting>
  <conditionalFormatting sqref="AL1036:AO1037">
    <cfRule type="expression" dxfId="1213" priority="2007">
      <formula>IF(AND(AL1036&gt;=0, RIGHT(TEXT(AL1036,"0.#"),1)&lt;&gt;"."),TRUE,FALSE)</formula>
    </cfRule>
    <cfRule type="expression" dxfId="1212" priority="2008">
      <formula>IF(AND(AL1036&gt;=0, RIGHT(TEXT(AL1036,"0.#"),1)="."),TRUE,FALSE)</formula>
    </cfRule>
    <cfRule type="expression" dxfId="1211" priority="2009">
      <formula>IF(AND(AL1036&lt;0, RIGHT(TEXT(AL1036,"0.#"),1)&lt;&gt;"."),TRUE,FALSE)</formula>
    </cfRule>
    <cfRule type="expression" dxfId="1210" priority="2010">
      <formula>IF(AND(AL1036&lt;0, RIGHT(TEXT(AL1036,"0.#"),1)="."),TRUE,FALSE)</formula>
    </cfRule>
  </conditionalFormatting>
  <conditionalFormatting sqref="Y1036:Y1037">
    <cfRule type="expression" dxfId="1209" priority="2005">
      <formula>IF(RIGHT(TEXT(Y1036,"0.#"),1)=".",FALSE,TRUE)</formula>
    </cfRule>
    <cfRule type="expression" dxfId="1208" priority="2006">
      <formula>IF(RIGHT(TEXT(Y1036,"0.#"),1)=".",TRUE,FALSE)</formula>
    </cfRule>
  </conditionalFormatting>
  <conditionalFormatting sqref="AL1071:AO1098">
    <cfRule type="expression" dxfId="1207" priority="2001">
      <formula>IF(AND(AL1071&gt;=0, RIGHT(TEXT(AL1071,"0.#"),1)&lt;&gt;"."),TRUE,FALSE)</formula>
    </cfRule>
    <cfRule type="expression" dxfId="1206" priority="2002">
      <formula>IF(AND(AL1071&gt;=0, RIGHT(TEXT(AL1071,"0.#"),1)="."),TRUE,FALSE)</formula>
    </cfRule>
    <cfRule type="expression" dxfId="1205" priority="2003">
      <formula>IF(AND(AL1071&lt;0, RIGHT(TEXT(AL1071,"0.#"),1)&lt;&gt;"."),TRUE,FALSE)</formula>
    </cfRule>
    <cfRule type="expression" dxfId="1204" priority="2004">
      <formula>IF(AND(AL1071&lt;0, RIGHT(TEXT(AL1071,"0.#"),1)="."),TRUE,FALSE)</formula>
    </cfRule>
  </conditionalFormatting>
  <conditionalFormatting sqref="Y1071:Y1098">
    <cfRule type="expression" dxfId="1203" priority="1999">
      <formula>IF(RIGHT(TEXT(Y1071,"0.#"),1)=".",FALSE,TRUE)</formula>
    </cfRule>
    <cfRule type="expression" dxfId="1202" priority="2000">
      <formula>IF(RIGHT(TEXT(Y1071,"0.#"),1)=".",TRUE,FALSE)</formula>
    </cfRule>
  </conditionalFormatting>
  <conditionalFormatting sqref="AL1069:AO1070">
    <cfRule type="expression" dxfId="1201" priority="1995">
      <formula>IF(AND(AL1069&gt;=0, RIGHT(TEXT(AL1069,"0.#"),1)&lt;&gt;"."),TRUE,FALSE)</formula>
    </cfRule>
    <cfRule type="expression" dxfId="1200" priority="1996">
      <formula>IF(AND(AL1069&gt;=0, RIGHT(TEXT(AL1069,"0.#"),1)="."),TRUE,FALSE)</formula>
    </cfRule>
    <cfRule type="expression" dxfId="1199" priority="1997">
      <formula>IF(AND(AL1069&lt;0, RIGHT(TEXT(AL1069,"0.#"),1)&lt;&gt;"."),TRUE,FALSE)</formula>
    </cfRule>
    <cfRule type="expression" dxfId="1198" priority="1998">
      <formula>IF(AND(AL1069&lt;0, RIGHT(TEXT(AL1069,"0.#"),1)="."),TRUE,FALSE)</formula>
    </cfRule>
  </conditionalFormatting>
  <conditionalFormatting sqref="Y1069:Y1070">
    <cfRule type="expression" dxfId="1197" priority="1993">
      <formula>IF(RIGHT(TEXT(Y1069,"0.#"),1)=".",FALSE,TRUE)</formula>
    </cfRule>
    <cfRule type="expression" dxfId="1196" priority="1994">
      <formula>IF(RIGHT(TEXT(Y1069,"0.#"),1)=".",TRUE,FALSE)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699" max="49"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T3" sqref="T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482</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2020-09-18T12:18:17Z</cp:lastPrinted>
  <dcterms:created xsi:type="dcterms:W3CDTF">2012-03-13T00:50:25Z</dcterms:created>
  <dcterms:modified xsi:type="dcterms:W3CDTF">2020-09-18T12:23:03Z</dcterms:modified>
</cp:coreProperties>
</file>