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3　各課より\4.技政課\車検分\"/>
    </mc:Choice>
  </mc:AlternateContent>
  <bookViews>
    <workbookView xWindow="0" yWindow="0" windowWidth="23040" windowHeight="8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S3" i="4"/>
  <c r="S4" i="4" s="1"/>
  <c r="S5" i="4" s="1"/>
  <c r="S6" i="4" s="1"/>
  <c r="S7" i="4" s="1"/>
  <c r="S8" i="4" s="1"/>
  <c r="P10" i="4" s="1"/>
  <c r="G11" i="3" s="1"/>
  <c r="N5" i="4"/>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<sst xmlns="http://schemas.openxmlformats.org/spreadsheetml/2006/main" count="2275" uniqueCount="586">
  <si>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</si>
  <si>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</si>
  <si>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</si>
  <si>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市川土木（株）</t>
    <rPh sb="0" eb="2">
      <t>イチカワ</t>
    </rPh>
    <rPh sb="2" eb="4">
      <t>ドボク</t>
    </rPh>
    <rPh sb="4" eb="7">
      <t>カブ</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</si>
  <si>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</si>
  <si>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</si>
  <si>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</si>
  <si>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</si>
  <si>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</si>
  <si>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</si>
  <si>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</si>
  <si>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</si>
  <si>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</si>
  <si>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</si>
  <si>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</si>
  <si>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 xml:space="preserve">日本無線（株）   </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</si>
  <si>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</si>
  <si>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</si>
  <si>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</si>
  <si>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</si>
  <si>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</si>
  <si>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</si>
  <si>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</si>
  <si>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</si>
  <si>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</si>
  <si>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</si>
  <si>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</si>
  <si>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</si>
  <si>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</si>
  <si>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</si>
  <si>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</si>
  <si>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</si>
  <si>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</si>
  <si>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</si>
  <si>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自動車及びその装置の型式指定の際に保安基準に適合するかどうかの審査を行わせるための施設について整備を行う。</t>
  </si>
  <si>
    <t>終了予定</t>
  </si>
  <si>
    <t>関係</t>
  </si>
  <si>
    <t>H</t>
  </si>
  <si>
    <t>単位</t>
    <rPh sb="0" eb="2">
      <t>タンイ</t>
    </rPh>
    <phoneticPr fontId="4"/>
  </si>
  <si>
    <t>自動車検査場における検査機器の故障等による閉鎖時間の削減</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</si>
  <si>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</si>
  <si>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</si>
  <si>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</si>
  <si>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</si>
  <si>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</si>
  <si>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</si>
  <si>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</si>
  <si>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</si>
  <si>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</si>
  <si>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</si>
  <si>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</si>
  <si>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</si>
  <si>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</si>
  <si>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</si>
  <si>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</si>
  <si>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</si>
  <si>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</si>
  <si>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</si>
  <si>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（株）明電舎</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</si>
  <si>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</si>
  <si>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</si>
  <si>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</si>
  <si>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</si>
  <si>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</si>
  <si>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</si>
  <si>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</si>
  <si>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</si>
  <si>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</si>
  <si>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</si>
  <si>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</si>
  <si>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</si>
  <si>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</si>
  <si>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</si>
  <si>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</si>
  <si>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</si>
  <si>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</si>
  <si>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</si>
  <si>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</si>
  <si>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</si>
  <si>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</si>
  <si>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</si>
  <si>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</si>
  <si>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</si>
  <si>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</si>
  <si>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</si>
  <si>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</si>
  <si>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</si>
  <si>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</si>
  <si>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</si>
  <si>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</si>
  <si>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</si>
  <si>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</si>
  <si>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</si>
  <si>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</si>
  <si>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</si>
  <si>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</si>
  <si>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</si>
  <si>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</si>
  <si>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</si>
  <si>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</si>
  <si>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</si>
  <si>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</si>
  <si>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（株）近藤組</t>
    <rPh sb="0" eb="3">
      <t>カブ</t>
    </rPh>
    <rPh sb="3" eb="5">
      <t>コンドウ</t>
    </rPh>
    <rPh sb="5" eb="6">
      <t>グミ</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</si>
  <si>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</si>
  <si>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</si>
  <si>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</si>
  <si>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</si>
  <si>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</si>
  <si>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</si>
  <si>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</si>
  <si>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</si>
  <si>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</si>
  <si>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</si>
  <si>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</si>
  <si>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</si>
  <si>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E.（株）明電舎</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</si>
  <si>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</si>
  <si>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</si>
  <si>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</si>
  <si>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D.交通安全環境研究所</t>
    <rPh sb="2" eb="4">
      <t>コウツウ</t>
    </rPh>
    <rPh sb="4" eb="6">
      <t>アンゼン</t>
    </rPh>
    <rPh sb="6" eb="8">
      <t>カンキョウ</t>
    </rPh>
    <rPh sb="8" eb="11">
      <t>ケンキュウジョ</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</si>
  <si>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</si>
  <si>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</si>
  <si>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</si>
  <si>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</si>
  <si>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（株）ノリモトコーポレーション</t>
    <rPh sb="0" eb="3">
      <t>カブ</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</si>
  <si>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</si>
  <si>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</si>
  <si>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</si>
  <si>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</si>
  <si>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</si>
  <si>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</si>
  <si>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</si>
  <si>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</si>
  <si>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</si>
  <si>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</si>
  <si>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</si>
  <si>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</si>
  <si>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</si>
  <si>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</si>
  <si>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</si>
  <si>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</si>
  <si>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</si>
  <si>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</si>
  <si>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</si>
  <si>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</si>
  <si>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</si>
  <si>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</si>
  <si>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</si>
  <si>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</si>
  <si>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</si>
  <si>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</si>
  <si>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C.今井建設（株）</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</si>
  <si>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</si>
  <si>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</si>
  <si>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</si>
  <si>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</si>
  <si>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</si>
  <si>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</si>
  <si>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</si>
  <si>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</si>
  <si>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</si>
  <si>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</si>
  <si>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</si>
  <si>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209</t>
  </si>
  <si>
    <t>地球温暖化対策</t>
  </si>
  <si>
    <t>ＩＴ戦略</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</si>
  <si>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</si>
  <si>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</si>
  <si>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</si>
  <si>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</si>
  <si>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</si>
  <si>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</si>
  <si>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</si>
  <si>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</si>
  <si>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</si>
  <si>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</si>
  <si>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</si>
  <si>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F. 関東地方整備局</t>
    <rPh sb="3" eb="5">
      <t>カントウ</t>
    </rPh>
    <rPh sb="5" eb="7">
      <t>チホウ</t>
    </rPh>
    <rPh sb="7" eb="10">
      <t>セイビキョク</t>
    </rPh>
    <phoneticPr fontId="4"/>
  </si>
  <si>
    <t>特許特別会計</t>
  </si>
  <si>
    <t xml:space="preserve">北陸信越検査部審査機器更新に伴う床面等改修工事及び第２検査場耐震補強工事                                                     </t>
  </si>
  <si>
    <t>中小企業対策</t>
  </si>
  <si>
    <t>定量的な成果目標の設定が困難な場合</t>
  </si>
  <si>
    <t>エネルギー対策</t>
  </si>
  <si>
    <t>（選択してください）</t>
    <rPh sb="1" eb="3">
      <t>センタク</t>
    </rPh>
    <phoneticPr fontId="4"/>
  </si>
  <si>
    <t xml:space="preserve">多摩事務所 審査上屋３コース床面改修その他工事         </t>
  </si>
  <si>
    <t>その他の事項経費</t>
  </si>
  <si>
    <t>既存施設・設備の老朽化に対する改修や新しい施設・設備の整備の実施</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</si>
  <si>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</si>
  <si>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</si>
  <si>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</si>
  <si>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</si>
  <si>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</si>
  <si>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度数率</t>
    <rPh sb="0" eb="2">
      <t>ドスウ</t>
    </rPh>
    <rPh sb="2" eb="3">
      <t>リツ</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</si>
  <si>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</si>
  <si>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</si>
  <si>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</si>
  <si>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</si>
  <si>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</si>
  <si>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</si>
  <si>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</si>
  <si>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</si>
  <si>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</si>
  <si>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</si>
  <si>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</si>
  <si>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</si>
  <si>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</si>
  <si>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</si>
  <si>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</si>
  <si>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</si>
  <si>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</si>
  <si>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</si>
  <si>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</si>
  <si>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</si>
  <si>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</si>
  <si>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独立行政法人自動車技術総合機構審査勘定施設整備費補助金</t>
    <rPh sb="15" eb="17">
      <t>シンサ</t>
    </rPh>
    <rPh sb="17" eb="19">
      <t>カンジョウ</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</si>
  <si>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</si>
  <si>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</si>
  <si>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</si>
  <si>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</si>
  <si>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</si>
  <si>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</si>
  <si>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</si>
  <si>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</si>
  <si>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</si>
  <si>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</si>
  <si>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</si>
  <si>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</si>
  <si>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</si>
  <si>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</si>
  <si>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</si>
  <si>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</si>
  <si>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</si>
  <si>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</si>
  <si>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</si>
  <si>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</si>
  <si>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</si>
  <si>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</si>
  <si>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</si>
  <si>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</si>
  <si>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</si>
  <si>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</si>
  <si>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自動車の安全性を高める</t>
    <rPh sb="0" eb="3">
      <t>ジドウシャ</t>
    </rPh>
    <rPh sb="4" eb="7">
      <t>アンゼンセイ</t>
    </rPh>
    <rPh sb="8" eb="9">
      <t>タカ</t>
    </rPh>
    <phoneticPr fontId="4"/>
  </si>
  <si>
    <t>自動車検査場における受検者等の人身事故の削減</t>
  </si>
  <si>
    <t>復興庁</t>
  </si>
  <si>
    <t>所管府省名</t>
    <rPh sb="0" eb="2">
      <t>ショカン</t>
    </rPh>
    <rPh sb="2" eb="4">
      <t>フショウ</t>
    </rPh>
    <rPh sb="4" eb="5">
      <t>メイ</t>
    </rPh>
    <phoneticPr fontId="4"/>
  </si>
  <si>
    <t>自動車検査用機器の製造及び据付</t>
  </si>
  <si>
    <t>総務省</t>
  </si>
  <si>
    <t>令和4年度</t>
    <rPh sb="0" eb="2">
      <t>レイワ</t>
    </rPh>
    <rPh sb="3" eb="4">
      <t>ネン</t>
    </rPh>
    <rPh sb="4" eb="5">
      <t>ド</t>
    </rPh>
    <phoneticPr fontId="4"/>
  </si>
  <si>
    <t>外務省</t>
  </si>
  <si>
    <t>財務省</t>
  </si>
  <si>
    <t>文部科学省</t>
  </si>
  <si>
    <t>厚生労働省</t>
  </si>
  <si>
    <t>衝突安全審査棟の整備における試験設備の導入</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</si>
  <si>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</si>
  <si>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</si>
  <si>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</si>
  <si>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</si>
  <si>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</si>
  <si>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</si>
  <si>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</si>
  <si>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</si>
  <si>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</si>
  <si>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</si>
  <si>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</si>
  <si>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</si>
  <si>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</si>
  <si>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</si>
  <si>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</si>
  <si>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</si>
  <si>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</si>
  <si>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</si>
  <si>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独立行政法人自動車技術総合機構交通安全環境研究所自動車試験場ＷＬＴＰ試験棟他１施設新設工事及び走行試験路改修工事</t>
  </si>
  <si>
    <t>昭和51年度</t>
    <rPh sb="0" eb="2">
      <t>ショウワ</t>
    </rPh>
    <rPh sb="4" eb="5">
      <t>ネン</t>
    </rPh>
    <rPh sb="5" eb="6">
      <t>ド</t>
    </rPh>
    <phoneticPr fontId="4"/>
  </si>
  <si>
    <t>B</t>
  </si>
  <si>
    <t>D</t>
  </si>
  <si>
    <t>E</t>
  </si>
  <si>
    <t xml:space="preserve">埼玉事務所 傾斜角度測定上屋床面改修その他工事        </t>
  </si>
  <si>
    <t>191,193,410</t>
  </si>
  <si>
    <t>整備実施件数</t>
    <rPh sb="4" eb="5">
      <t>ケン</t>
    </rPh>
    <phoneticPr fontId="4"/>
  </si>
  <si>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</si>
  <si>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</si>
  <si>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</si>
  <si>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</si>
  <si>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 xml:space="preserve">袖ヶ浦事務所 審査上屋４コース床面改修その他工事   </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</si>
  <si>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</si>
  <si>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</si>
  <si>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</si>
  <si>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</si>
  <si>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</si>
  <si>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</si>
  <si>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</si>
  <si>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 xml:space="preserve">（株）守谷商会 </t>
  </si>
  <si>
    <t>検査施設の新営、改修並びに検査用機械器具の製造及び据付</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</si>
  <si>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</si>
  <si>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</si>
  <si>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</si>
  <si>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</si>
  <si>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</si>
  <si>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</si>
  <si>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</si>
  <si>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</si>
  <si>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ドライビングシミュレータ保守整備用備品等</t>
  </si>
  <si>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</si>
  <si>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</si>
  <si>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</si>
  <si>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</si>
  <si>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</si>
  <si>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</si>
  <si>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大型貨物自動車の衝突被害軽減ブレーキの装着率</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</si>
  <si>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</si>
  <si>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</si>
  <si>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</si>
  <si>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</si>
  <si>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3465/38</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</si>
  <si>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</si>
  <si>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</si>
  <si>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</si>
  <si>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</si>
  <si>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</si>
  <si>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</si>
  <si>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</si>
  <si>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</si>
  <si>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</si>
  <si>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</si>
  <si>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</si>
  <si>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</si>
  <si>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</si>
  <si>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</si>
  <si>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</si>
  <si>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</si>
  <si>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</si>
  <si>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</si>
  <si>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</si>
  <si>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</si>
  <si>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</si>
  <si>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</si>
  <si>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</si>
  <si>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</si>
  <si>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</si>
  <si>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</si>
  <si>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</si>
  <si>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</si>
  <si>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</si>
  <si>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</si>
  <si>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</si>
  <si>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</si>
  <si>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</si>
  <si>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</si>
  <si>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</si>
  <si>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</si>
  <si>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</si>
  <si>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</si>
  <si>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</si>
  <si>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</si>
  <si>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</si>
  <si>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</si>
  <si>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</si>
  <si>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</si>
  <si>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</si>
  <si>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</si>
  <si>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</si>
  <si>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</si>
  <si>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324,326,328</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</si>
  <si>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</si>
  <si>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</si>
  <si>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</si>
  <si>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</si>
  <si>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</si>
  <si>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</si>
  <si>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</si>
  <si>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</si>
  <si>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</si>
  <si>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</si>
  <si>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</si>
  <si>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</si>
  <si>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</si>
  <si>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</si>
  <si>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</si>
  <si>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</si>
  <si>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</si>
  <si>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</si>
  <si>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</si>
  <si>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</si>
  <si>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B.（株）バンザイ</t>
    <rPh sb="2" eb="5">
      <t>カブ</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</si>
  <si>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</si>
  <si>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</si>
  <si>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</si>
  <si>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</si>
  <si>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</si>
  <si>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 xml:space="preserve">自動車検査用機器の製造及び据付（山形事務所第１コース他） </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</si>
  <si>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</si>
  <si>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</si>
  <si>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</si>
  <si>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</si>
  <si>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</si>
  <si>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</si>
  <si>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</si>
  <si>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</si>
  <si>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ドライビングシミュレータの連接機能、自動走行機能等の整備</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</si>
  <si>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</si>
  <si>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</si>
  <si>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</si>
  <si>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</si>
  <si>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</si>
  <si>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</si>
  <si>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</si>
  <si>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</si>
  <si>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</si>
  <si>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 xml:space="preserve">自動車検査用器具の製造及び据付（足立事務所第４コース他） </t>
  </si>
  <si>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</si>
  <si>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</si>
  <si>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</si>
  <si>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</si>
  <si>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</si>
  <si>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</si>
  <si>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</si>
  <si>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</si>
  <si>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</si>
  <si>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</si>
  <si>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</si>
  <si>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</si>
  <si>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</si>
  <si>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</si>
  <si>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</si>
  <si>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</si>
  <si>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</si>
  <si>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</si>
  <si>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</si>
  <si>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</si>
  <si>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</si>
  <si>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</si>
  <si>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</si>
  <si>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</si>
  <si>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（株）沢木組</t>
    <rPh sb="0" eb="3">
      <t>カブ</t>
    </rPh>
    <rPh sb="3" eb="5">
      <t>サワキ</t>
    </rPh>
    <rPh sb="5" eb="6">
      <t>グミ</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</si>
  <si>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</si>
  <si>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</si>
  <si>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</si>
  <si>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</si>
  <si>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 xml:space="preserve">足立事務所 審査上屋４コース床面改修その他工事   </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</si>
  <si>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</si>
  <si>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</si>
  <si>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</si>
  <si>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</si>
  <si>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</si>
  <si>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</si>
  <si>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</si>
  <si>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</si>
  <si>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</si>
  <si>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</si>
  <si>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</si>
  <si>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</si>
  <si>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</si>
  <si>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</si>
  <si>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</si>
  <si>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</si>
  <si>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</si>
  <si>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</si>
  <si>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</si>
  <si>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西興建設（株）</t>
    <rPh sb="0" eb="1">
      <t>ニシ</t>
    </rPh>
    <rPh sb="1" eb="2">
      <t>オコス</t>
    </rPh>
    <rPh sb="2" eb="4">
      <t>ケンセツ</t>
    </rPh>
    <rPh sb="4" eb="7">
      <t>カブ</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</si>
  <si>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</si>
  <si>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</si>
  <si>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</si>
  <si>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</si>
  <si>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</si>
  <si>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</si>
  <si>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</si>
  <si>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</si>
  <si>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</si>
  <si>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</si>
  <si>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</si>
  <si>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 xml:space="preserve">春日部事務所 審査上屋１コース床面改修その他工事   </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</si>
  <si>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</si>
  <si>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</si>
  <si>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</si>
  <si>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</si>
  <si>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</si>
  <si>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</si>
  <si>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自動車検査場における検査機器の故障等による閉鎖時間を年平均2,000時間以下とする。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</si>
  <si>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</si>
  <si>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</si>
  <si>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</si>
  <si>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</si>
  <si>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</si>
  <si>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</si>
  <si>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</si>
  <si>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 xml:space="preserve">豊橋事務所審査機器更新に伴う床面等改修工事   </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</si>
  <si>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</si>
  <si>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</si>
  <si>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</si>
  <si>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</si>
  <si>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</si>
  <si>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</si>
  <si>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</si>
  <si>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予算の削減に努めている。</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</si>
  <si>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</si>
  <si>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</si>
  <si>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</si>
  <si>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引き続き、必要性・優先度の精査を厳しく行ったうえで、適正な運用を行う。</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</si>
  <si>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</si>
  <si>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</si>
  <si>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</si>
  <si>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</si>
  <si>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</si>
  <si>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 xml:space="preserve">令和元年度 静岡事務所審査機器等更新に伴う床面等改修工事      </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</si>
  <si>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</si>
  <si>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</si>
  <si>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</si>
  <si>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</si>
  <si>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</si>
  <si>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</si>
  <si>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</si>
  <si>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独立行政法人自動車技術総合機構施設整備費</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</si>
  <si>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</si>
  <si>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</si>
  <si>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</si>
  <si>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技術・環境政策課</t>
    <rPh sb="0" eb="2">
      <t>ギジュツ</t>
    </rPh>
    <rPh sb="3" eb="8">
      <t>カンキョウセイサクカ</t>
    </rPh>
    <phoneticPr fontId="4"/>
  </si>
  <si>
    <t>○</t>
  </si>
  <si>
    <t>独立行政法人通則法第４６条</t>
    <rPh sb="0" eb="2">
      <t>ドクリツ</t>
    </rPh>
    <rPh sb="2" eb="4">
      <t>ギョウセイ</t>
    </rPh>
    <rPh sb="4" eb="6">
      <t>ホウジン</t>
    </rPh>
    <phoneticPr fontId="4"/>
  </si>
  <si>
    <t>－</t>
  </si>
  <si>
    <t xml:space="preserve">茨城事務所 検査上屋下廻り検査ピットLED照明設備追加設置工事  </t>
  </si>
  <si>
    <t>自動車検査場における重大な事故の発生に係る度数率を年平均1.15以下とする。
※度数率は厚生労働省の基準を参照</t>
  </si>
  <si>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4"/>
  </si>
  <si>
    <t>業務の確実な遂行のため、施設の計画的な整備・更新を実施。</t>
  </si>
  <si>
    <t>箇所数</t>
    <rPh sb="0" eb="2">
      <t>カショ</t>
    </rPh>
    <rPh sb="2" eb="3">
      <t>スウ</t>
    </rPh>
    <phoneticPr fontId="4"/>
  </si>
  <si>
    <t>執行額／箇所数　　　　　　　　　　　　　　</t>
    <rPh sb="0" eb="2">
      <t>シッコウ</t>
    </rPh>
    <rPh sb="2" eb="3">
      <t>ガク</t>
    </rPh>
    <rPh sb="4" eb="7">
      <t>カショスウ</t>
    </rPh>
    <phoneticPr fontId="4"/>
  </si>
  <si>
    <t>百万円</t>
    <rPh sb="0" eb="2">
      <t>ヒャクマン</t>
    </rPh>
    <rPh sb="2" eb="3">
      <t>エン</t>
    </rPh>
    <phoneticPr fontId="4"/>
  </si>
  <si>
    <t>4212/105</t>
  </si>
  <si>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4"/>
  </si>
  <si>
    <t>有</t>
  </si>
  <si>
    <t>無</t>
  </si>
  <si>
    <t>同上</t>
    <rPh sb="0" eb="2">
      <t>ドウジョウ</t>
    </rPh>
    <phoneticPr fontId="4"/>
  </si>
  <si>
    <t>自動車安全特別会計（自動車検査登録勘定）は、受益者である自動車ユーザーからの検査手数料を財源としている。</t>
  </si>
  <si>
    <t>301,304,306</t>
  </si>
  <si>
    <t>309,312,315</t>
  </si>
  <si>
    <t>197,199,431</t>
  </si>
  <si>
    <t>195,197,427</t>
  </si>
  <si>
    <t>0200</t>
  </si>
  <si>
    <t>0199</t>
  </si>
  <si>
    <t>(株)バンザイ</t>
    <rPh sb="0" eb="3">
      <t>カブ</t>
    </rPh>
    <phoneticPr fontId="4"/>
  </si>
  <si>
    <t>安全自動車（株）</t>
    <rPh sb="0" eb="2">
      <t>アンゼン</t>
    </rPh>
    <rPh sb="2" eb="5">
      <t>ジドウシャ</t>
    </rPh>
    <rPh sb="5" eb="8">
      <t>カブ</t>
    </rPh>
    <phoneticPr fontId="4"/>
  </si>
  <si>
    <t>自動車検査用機器の製造及び据付（釧路事務所第２コース他）</t>
  </si>
  <si>
    <t>今井建設（株）</t>
    <rPh sb="0" eb="2">
      <t>イマイ</t>
    </rPh>
    <rPh sb="2" eb="4">
      <t>ケンセツ</t>
    </rPh>
    <rPh sb="4" eb="7">
      <t>カブ</t>
    </rPh>
    <phoneticPr fontId="4"/>
  </si>
  <si>
    <t>（株）小林建設</t>
    <rPh sb="0" eb="3">
      <t>カブ</t>
    </rPh>
    <rPh sb="3" eb="5">
      <t>コバヤシ</t>
    </rPh>
    <rPh sb="5" eb="7">
      <t>ケンセツ</t>
    </rPh>
    <phoneticPr fontId="4"/>
  </si>
  <si>
    <t xml:space="preserve">土浦事務所 審査上屋６コース床面改修その他工事     </t>
  </si>
  <si>
    <t>（株）新電気</t>
    <rPh sb="0" eb="3">
      <t>カブ</t>
    </rPh>
    <rPh sb="3" eb="4">
      <t>シン</t>
    </rPh>
    <rPh sb="4" eb="6">
      <t>デンキ</t>
    </rPh>
    <phoneticPr fontId="4"/>
  </si>
  <si>
    <t>協和建設（株）</t>
    <rPh sb="0" eb="2">
      <t>キョウワ</t>
    </rPh>
    <rPh sb="2" eb="4">
      <t>ケンセツ</t>
    </rPh>
    <rPh sb="4" eb="7">
      <t>カブ</t>
    </rPh>
    <phoneticPr fontId="4"/>
  </si>
  <si>
    <t>アオバ建設工業（株）</t>
    <rPh sb="3" eb="5">
      <t>ケンセツ</t>
    </rPh>
    <rPh sb="5" eb="7">
      <t>コウギョウ</t>
    </rPh>
    <rPh sb="7" eb="10">
      <t>カブ</t>
    </rPh>
    <phoneticPr fontId="4"/>
  </si>
  <si>
    <t xml:space="preserve">審査上屋床面改修その他工事    </t>
  </si>
  <si>
    <t xml:space="preserve">埼玉事務所 審査上屋二輪コース床面改修その他工事  </t>
  </si>
  <si>
    <t>釧路事務所２コース審査機器更新に伴う床面等改修工事</t>
  </si>
  <si>
    <t xml:space="preserve">熊谷事務所 審査上屋下廻り検査ピット空調機改修その他工事         </t>
  </si>
  <si>
    <t xml:space="preserve">自動車審査機器更新に伴う高度化設備改修工事     </t>
  </si>
  <si>
    <t xml:space="preserve">秋田事務所傾斜角度測定機ピット及び床面等改修工事                                                                                   </t>
  </si>
  <si>
    <t xml:space="preserve">鹿児島事務所小型コース及びＤＳコース機器設置に伴う床面等改修工事           </t>
  </si>
  <si>
    <t xml:space="preserve">栃木事務所 審査上屋５コース床面改修その他工事       </t>
  </si>
  <si>
    <t xml:space="preserve">和歌山事務所自動車検査場傾斜角度測定装置機器更新に伴う床面等改修工事                                                                                            </t>
  </si>
  <si>
    <t xml:space="preserve">兵庫事務所自動車検査場５コース自動方式検査用機械器具設置における床面等改修工事                                                                                  </t>
  </si>
  <si>
    <t>排気ガス実車実験棟 シャシダイナモ試験環境高度化</t>
  </si>
  <si>
    <t>関東地方整備局</t>
    <rPh sb="0" eb="2">
      <t>カントウ</t>
    </rPh>
    <rPh sb="2" eb="4">
      <t>チホウ</t>
    </rPh>
    <rPh sb="4" eb="7">
      <t>セイビキョク</t>
    </rPh>
    <phoneticPr fontId="4"/>
  </si>
  <si>
    <t>排気ガス実車実験棟 排気ガス実車実験室 アスベスト撤去工事及びシャシダイナモメータ ピットカバー改修工事</t>
  </si>
  <si>
    <t>交通研WLTP試験棟（仮称）（１９）建築工事（地方整備局への委託）</t>
  </si>
  <si>
    <t>交通安全環境研究所自動車試験場走行路（19）舗装改修工事 （地方整備局への委託）</t>
  </si>
  <si>
    <t>交通安全環境研究所衝突試験棟（仮称）（１９）建築工事 （地方整備局への委託）</t>
  </si>
  <si>
    <t>交通安全環境研究所WLTP試験棟（仮称）他（17）設計業務（地方整備局への委託）</t>
  </si>
  <si>
    <t>交通安全環境研究所衝突試験棟（仮称）（19）電気設備工事（地方整備局への委託）</t>
  </si>
  <si>
    <t xml:space="preserve">関東地方整備局 </t>
  </si>
  <si>
    <t>独立行政法人自動車技術総合機構交通安全環境研究所自動車試験場ポール側面衝突試験棟他施設敷地調査及び設計業務</t>
  </si>
  <si>
    <t>独立行政法人自動車技術総合機構交通安全環境研究所自動車試験場ＷＬＴＰ試験棟施設敷地調査及び設計業務</t>
  </si>
  <si>
    <t>A.自動車検査及び登録確認調査業務</t>
  </si>
  <si>
    <t>（独）自動車技術総合機構</t>
    <rPh sb="1" eb="2">
      <t>ドク</t>
    </rPh>
    <rPh sb="3" eb="6">
      <t>ジドウシャ</t>
    </rPh>
    <rPh sb="6" eb="8">
      <t>ギジュツ</t>
    </rPh>
    <rPh sb="8" eb="10">
      <t>ソウゴウ</t>
    </rPh>
    <rPh sb="10" eb="12">
      <t>キコウ</t>
    </rPh>
    <phoneticPr fontId="4"/>
  </si>
  <si>
    <t>補助金等交付</t>
    <rPh sb="0" eb="3">
      <t>ホジョキン</t>
    </rPh>
    <rPh sb="3" eb="4">
      <t>トウ</t>
    </rPh>
    <rPh sb="4" eb="6">
      <t>コウフ</t>
    </rPh>
    <phoneticPr fontId="4"/>
  </si>
  <si>
    <t>交通安全環境研究所</t>
    <rPh sb="0" eb="9">
      <t>コウツウアンゼンカンキョウケンキュウジョ</t>
    </rPh>
    <phoneticPr fontId="4"/>
  </si>
  <si>
    <t>関東地方整備局</t>
  </si>
  <si>
    <t>2453/55</t>
  </si>
  <si>
    <t>執行額/箇所数</t>
    <rPh sb="0" eb="3">
      <t>シッコウガク</t>
    </rPh>
    <rPh sb="4" eb="6">
      <t>カショ</t>
    </rPh>
    <rPh sb="6" eb="7">
      <t>スウ</t>
    </rPh>
    <phoneticPr fontId="4"/>
  </si>
  <si>
    <t>国連における新基準の採択に伴う施設整備の仕様変更により、不測の日数が生じたことを理由としており、妥当である。</t>
    <rPh sb="0" eb="2">
      <t>コクレン</t>
    </rPh>
    <rPh sb="6" eb="9">
      <t>シンキジュン</t>
    </rPh>
    <rPh sb="10" eb="12">
      <t>サイタク</t>
    </rPh>
    <rPh sb="13" eb="14">
      <t>トモナ</t>
    </rPh>
    <rPh sb="15" eb="17">
      <t>シセツ</t>
    </rPh>
    <rPh sb="17" eb="19">
      <t>セイビ</t>
    </rPh>
    <rPh sb="20" eb="22">
      <t>シヨウ</t>
    </rPh>
    <rPh sb="22" eb="24">
      <t>ヘンコウ</t>
    </rPh>
    <rPh sb="28" eb="30">
      <t>フソク</t>
    </rPh>
    <rPh sb="31" eb="33">
      <t>ニッスウ</t>
    </rPh>
    <rPh sb="34" eb="35">
      <t>ショウ</t>
    </rPh>
    <rPh sb="40" eb="42">
      <t>リユウ</t>
    </rPh>
    <rPh sb="48" eb="50">
      <t>ダトウ</t>
    </rPh>
    <phoneticPr fontId="4"/>
  </si>
  <si>
    <t>計画していた件数を上回る実績となっており妥当な水準となっている。</t>
    <rPh sb="0" eb="2">
      <t>ケイカク</t>
    </rPh>
    <rPh sb="6" eb="8">
      <t>ケンスウ</t>
    </rPh>
    <rPh sb="9" eb="11">
      <t>ウワマワ</t>
    </rPh>
    <rPh sb="12" eb="14">
      <t>ジッセキ</t>
    </rPh>
    <rPh sb="20" eb="22">
      <t>ダトウ</t>
    </rPh>
    <rPh sb="23" eb="25">
      <t>スイジュン</t>
    </rPh>
    <phoneticPr fontId="4"/>
  </si>
  <si>
    <t>整備された施設は自動車の審査業務、調査・研究等の業務を行うにあたり必要不可欠なものであり、十分に活用されている。</t>
    <rPh sb="0" eb="2">
      <t>セイビ</t>
    </rPh>
    <rPh sb="5" eb="7">
      <t>シセツ</t>
    </rPh>
    <rPh sb="8" eb="11">
      <t>ジドウシャ</t>
    </rPh>
    <rPh sb="12" eb="14">
      <t>シンサ</t>
    </rPh>
    <rPh sb="14" eb="16">
      <t>ギョウム</t>
    </rPh>
    <rPh sb="17" eb="19">
      <t>チョウサ</t>
    </rPh>
    <rPh sb="20" eb="22">
      <t>ケンキュウ</t>
    </rPh>
    <rPh sb="22" eb="23">
      <t>トウ</t>
    </rPh>
    <rPh sb="24" eb="26">
      <t>ギョウム</t>
    </rPh>
    <rPh sb="27" eb="28">
      <t>オコナ</t>
    </rPh>
    <rPh sb="33" eb="35">
      <t>ヒツヨウ</t>
    </rPh>
    <rPh sb="35" eb="38">
      <t>フカケツ</t>
    </rPh>
    <rPh sb="45" eb="47">
      <t>ジュウブン</t>
    </rPh>
    <rPh sb="48" eb="50">
      <t>カツヨウ</t>
    </rPh>
    <phoneticPr fontId="4"/>
  </si>
  <si>
    <t>自動車の審査業務及び調査・研究等の業務に係る施設の整備に必要な経費のみであり、真に必要なものに限定されている。</t>
    <rPh sb="0" eb="3">
      <t>ジドウシャ</t>
    </rPh>
    <rPh sb="4" eb="6">
      <t>シンサ</t>
    </rPh>
    <rPh sb="6" eb="8">
      <t>ギョウム</t>
    </rPh>
    <rPh sb="8" eb="9">
      <t>オヨ</t>
    </rPh>
    <rPh sb="10" eb="12">
      <t>チョウサ</t>
    </rPh>
    <rPh sb="13" eb="15">
      <t>ケンキュウ</t>
    </rPh>
    <rPh sb="15" eb="16">
      <t>トウ</t>
    </rPh>
    <rPh sb="17" eb="19">
      <t>ギョウム</t>
    </rPh>
    <rPh sb="20" eb="21">
      <t>カカ</t>
    </rPh>
    <rPh sb="22" eb="24">
      <t>シセツ</t>
    </rPh>
    <rPh sb="25" eb="27">
      <t>セイビ</t>
    </rPh>
    <rPh sb="28" eb="30">
      <t>ヒツヨウ</t>
    </rPh>
    <rPh sb="31" eb="33">
      <t>ケイヒ</t>
    </rPh>
    <rPh sb="39" eb="40">
      <t>シン</t>
    </rPh>
    <rPh sb="41" eb="43">
      <t>ヒツヨウ</t>
    </rPh>
    <rPh sb="47" eb="49">
      <t>ゲンテイ</t>
    </rPh>
    <phoneticPr fontId="5"/>
  </si>
  <si>
    <t>見込みを上回る成果を上げている。</t>
    <rPh sb="0" eb="2">
      <t>ミコ</t>
    </rPh>
    <rPh sb="4" eb="6">
      <t>ウワマワ</t>
    </rPh>
    <rPh sb="7" eb="9">
      <t>セイカ</t>
    </rPh>
    <rPh sb="10" eb="11">
      <t>ア</t>
    </rPh>
    <phoneticPr fontId="4"/>
  </si>
  <si>
    <t>課長
　久保田　秀暢</t>
    <rPh sb="0" eb="2">
      <t>カチョウ</t>
    </rPh>
    <rPh sb="4" eb="7">
      <t>クボタ</t>
    </rPh>
    <rPh sb="8" eb="9">
      <t>ヒデ</t>
    </rPh>
    <rPh sb="9" eb="10">
      <t>ヨウ</t>
    </rPh>
    <phoneticPr fontId="4"/>
  </si>
  <si>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が図られている。引き続き、必要性・優先度を精査し調達の効率化、コストの縮減に努めて効率的・効果的な予算執行を行うべき。</t>
    <phoneticPr fontId="4"/>
  </si>
  <si>
    <t>独立行政法人自動車技術総合機構一般勘定施設整備費補助金</t>
    <rPh sb="15" eb="17">
      <t>イッパン</t>
    </rPh>
    <rPh sb="17" eb="19">
      <t>カンジョウ</t>
    </rPh>
    <phoneticPr fontId="4"/>
  </si>
  <si>
    <t xml:space="preserve">「新型コロナウイルス感染症への対応など緊要な経費の要望額」355百万円
</t>
    <rPh sb="32" eb="33">
      <t>ヒャク</t>
    </rPh>
    <rPh sb="33" eb="35">
      <t>マンエン</t>
    </rPh>
    <phoneticPr fontId="4"/>
  </si>
  <si>
    <t>事業の実施に際し、引き続き必要性・優先度を精査し調達の効率化、コストの縮減に努めて効率的・効果的な予算執行を行う。</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</si>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</sst>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31750</xdr:colOff>
      <xdr:row>741</xdr:row>
      <xdr:rowOff>10160</xdr:rowOff>
    </xdr:from>
    <xdr:to>
      <xdr:col>33</xdr:col>
      <xdr:colOff>118110</xdr:colOff>
      <xdr:row>742</xdr:row>
      <xdr:rowOff>328930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32350" y="44770040"/>
          <a:ext cx="1886585" cy="67881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２，４５３百万円</a:t>
          </a:r>
        </a:p>
      </xdr:txBody>
    </xdr:sp>
    <xdr:clientData/>
  </xdr:twoCellAnchor>
  <xdr:twoCellAnchor>
    <xdr:from>
      <xdr:col>28</xdr:col>
      <xdr:colOff>140335</xdr:colOff>
      <xdr:row>743</xdr:row>
      <xdr:rowOff>71755</xdr:rowOff>
    </xdr:from>
    <xdr:to>
      <xdr:col>28</xdr:col>
      <xdr:colOff>140335</xdr:colOff>
      <xdr:row>744</xdr:row>
      <xdr:rowOff>67945</xdr:rowOff>
    </xdr:to>
    <xdr:sp macro="" textlink="">
      <xdr:nvSpPr>
        <xdr:cNvPr id="3" name="Line 11">
          <a:extLst>
            <a:ext uri="{FF2B5EF4-FFF2-40B4-BE49-F238E27FC236}">
              <a16:creationId xmlns:a16="http://schemas.microsoft.com/office/drawing/2014/main" id="{00000000-0008-0000-0000-000003000000}"/>
            </a:ext>
          </a:extLst>
        </xdr:cNvPr>
        <xdr:cNvSpPr>
          <a:spLocks noChangeShapeType="1"/>
        </xdr:cNvSpPr>
      </xdr:nvSpPr>
      <xdr:spPr>
        <a:xfrm>
          <a:off x="5741035" y="45551725"/>
          <a:ext cx="0" cy="356235"/>
        </a:xfrm>
        <a:prstGeom prst="line">
          <a:avLst/>
        </a:prstGeom>
        <a:noFill/>
        <a:ln w="9525">
          <a:solidFill>
            <a:srgbClr val="000000"/>
          </a:solidFill>
          <a:round/>
          <a:headEnd/>
          <a:tailEnd type="arrow" w="med" len="med"/>
        </a:ln>
      </xdr:spPr>
    </xdr:sp>
    <xdr:clientData/>
  </xdr:twoCellAnchor>
  <xdr:twoCellAnchor>
    <xdr:from>
      <xdr:col>24</xdr:col>
      <xdr:colOff>48260</xdr:colOff>
      <xdr:row>745</xdr:row>
      <xdr:rowOff>43815</xdr:rowOff>
    </xdr:from>
    <xdr:to>
      <xdr:col>33</xdr:col>
      <xdr:colOff>132715</xdr:colOff>
      <xdr:row>747</xdr:row>
      <xdr:rowOff>8255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48860" y="46236255"/>
          <a:ext cx="1884680" cy="68453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２，４５３百万円</a:t>
          </a:r>
        </a:p>
      </xdr:txBody>
    </xdr:sp>
    <xdr:clientData/>
  </xdr:twoCellAnchor>
  <xdr:twoCellAnchor>
    <xdr:from>
      <xdr:col>20</xdr:col>
      <xdr:colOff>156845</xdr:colOff>
      <xdr:row>747</xdr:row>
      <xdr:rowOff>161925</xdr:rowOff>
    </xdr:from>
    <xdr:to>
      <xdr:col>37</xdr:col>
      <xdr:colOff>133350</xdr:colOff>
      <xdr:row>749</xdr:row>
      <xdr:rowOff>77470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157345" y="47074455"/>
          <a:ext cx="3376930" cy="6280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（独）自動車技術総合機構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の施設整備の総合調整を行う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93345</xdr:colOff>
      <xdr:row>744</xdr:row>
      <xdr:rowOff>84455</xdr:rowOff>
    </xdr:from>
    <xdr:to>
      <xdr:col>34</xdr:col>
      <xdr:colOff>96520</xdr:colOff>
      <xdr:row>745</xdr:row>
      <xdr:rowOff>25400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a:xfrm>
          <a:off x="4693920" y="45924470"/>
          <a:ext cx="2203450" cy="29337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補　　　助　　</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25</xdr:col>
      <xdr:colOff>47625</xdr:colOff>
      <xdr:row>749</xdr:row>
      <xdr:rowOff>99060</xdr:rowOff>
    </xdr:from>
    <xdr:to>
      <xdr:col>25</xdr:col>
      <xdr:colOff>47625</xdr:colOff>
      <xdr:row>750</xdr:row>
      <xdr:rowOff>106045</xdr:rowOff>
    </xdr:to>
    <xdr:sp macro="" textlink="">
      <xdr:nvSpPr>
        <xdr:cNvPr id="7" name="Line 11">
          <a:extLst>
            <a:ext uri="{FF2B5EF4-FFF2-40B4-BE49-F238E27FC236}">
              <a16:creationId xmlns:a16="http://schemas.microsoft.com/office/drawing/2014/main" id="{00000000-0008-0000-0000-000007000000}"/>
            </a:ext>
          </a:extLst>
        </xdr:cNvPr>
        <xdr:cNvSpPr>
          <a:spLocks noChangeShapeType="1"/>
        </xdr:cNvSpPr>
      </xdr:nvSpPr>
      <xdr:spPr>
        <a:xfrm>
          <a:off x="5048250" y="47724060"/>
          <a:ext cx="0" cy="367030"/>
        </a:xfrm>
        <a:prstGeom prst="line">
          <a:avLst/>
        </a:prstGeom>
        <a:noFill/>
        <a:ln w="9525">
          <a:solidFill>
            <a:srgbClr val="000000"/>
          </a:solidFill>
          <a:round/>
          <a:headEnd/>
          <a:tailEnd type="arrow" w="med" len="med"/>
        </a:ln>
      </xdr:spPr>
    </xdr:sp>
    <xdr:clientData/>
  </xdr:twoCellAnchor>
  <xdr:twoCellAnchor>
    <xdr:from>
      <xdr:col>32</xdr:col>
      <xdr:colOff>78105</xdr:colOff>
      <xdr:row>749</xdr:row>
      <xdr:rowOff>99060</xdr:rowOff>
    </xdr:from>
    <xdr:to>
      <xdr:col>32</xdr:col>
      <xdr:colOff>78105</xdr:colOff>
      <xdr:row>750</xdr:row>
      <xdr:rowOff>106045</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a:xfrm>
          <a:off x="6478905" y="47724060"/>
          <a:ext cx="0" cy="367030"/>
        </a:xfrm>
        <a:prstGeom prst="line">
          <a:avLst/>
        </a:prstGeom>
        <a:noFill/>
        <a:ln w="9525">
          <a:solidFill>
            <a:srgbClr val="000000"/>
          </a:solidFill>
          <a:round/>
          <a:headEnd/>
          <a:tailEnd type="arrow" w="med" len="med"/>
        </a:ln>
      </xdr:spPr>
    </xdr:sp>
    <xdr:clientData/>
  </xdr:twoCellAnchor>
  <xdr:twoCellAnchor>
    <xdr:from>
      <xdr:col>24</xdr:col>
      <xdr:colOff>26035</xdr:colOff>
      <xdr:row>751</xdr:row>
      <xdr:rowOff>101600</xdr:rowOff>
    </xdr:from>
    <xdr:to>
      <xdr:col>32</xdr:col>
      <xdr:colOff>143510</xdr:colOff>
      <xdr:row>754</xdr:row>
      <xdr:rowOff>22860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826635" y="48446690"/>
          <a:ext cx="1717675" cy="99377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検査施設の建替・改修に係る費用　　</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うち施設施工旅費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４百万円</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60325</xdr:colOff>
      <xdr:row>751</xdr:row>
      <xdr:rowOff>19685</xdr:rowOff>
    </xdr:from>
    <xdr:to>
      <xdr:col>22</xdr:col>
      <xdr:colOff>45720</xdr:colOff>
      <xdr:row>753</xdr:row>
      <xdr:rowOff>99695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60550" y="48364775"/>
          <a:ext cx="2585720" cy="80010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１，５２７百万円</a:t>
          </a:r>
        </a:p>
      </xdr:txBody>
    </xdr:sp>
    <xdr:clientData/>
  </xdr:twoCellAnchor>
  <xdr:twoCellAnchor>
    <xdr:from>
      <xdr:col>8</xdr:col>
      <xdr:colOff>163195</xdr:colOff>
      <xdr:row>753</xdr:row>
      <xdr:rowOff>251460</xdr:rowOff>
    </xdr:from>
    <xdr:to>
      <xdr:col>23</xdr:col>
      <xdr:colOff>53975</xdr:colOff>
      <xdr:row>755</xdr:row>
      <xdr:rowOff>63500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763395" y="49316640"/>
          <a:ext cx="2891155" cy="524510"/>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検査施設の建替・改修、整備等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15240</xdr:colOff>
      <xdr:row>750</xdr:row>
      <xdr:rowOff>320675</xdr:rowOff>
    </xdr:from>
    <xdr:to>
      <xdr:col>48</xdr:col>
      <xdr:colOff>24765</xdr:colOff>
      <xdr:row>753</xdr:row>
      <xdr:rowOff>217170</xdr:rowOff>
    </xdr:to>
    <xdr:sp macro="" textlink="">
      <xdr:nvSpPr>
        <xdr:cNvPr id="12" name="Text Box 4">
          <a:extLst>
            <a:ext uri="{FF2B5EF4-FFF2-40B4-BE49-F238E27FC236}">
              <a16:creationId xmlns:a16="http://schemas.microsoft.com/office/drawing/2014/main" id="{00000000-0008-0000-0000-00000C000000}"/>
            </a:ext>
          </a:extLst>
        </xdr:cNvPr>
        <xdr:cNvSpPr txBox="1">
          <a:spLocks noChangeArrowheads="1"/>
        </xdr:cNvSpPr>
      </xdr:nvSpPr>
      <xdr:spPr>
        <a:xfrm>
          <a:off x="7216140" y="48305720"/>
          <a:ext cx="2409825" cy="97663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ts val="1800"/>
            </a:lnSpc>
            <a:spcBef>
              <a:spcPts val="0"/>
            </a:spcBef>
            <a:spcAft>
              <a:spcPts val="0"/>
            </a:spcAf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９２６百万円</a:t>
          </a:r>
        </a:p>
      </xdr:txBody>
    </xdr:sp>
    <xdr:clientData/>
  </xdr:twoCellAnchor>
  <xdr:twoCellAnchor>
    <xdr:from>
      <xdr:col>36</xdr:col>
      <xdr:colOff>53975</xdr:colOff>
      <xdr:row>753</xdr:row>
      <xdr:rowOff>341630</xdr:rowOff>
    </xdr:from>
    <xdr:to>
      <xdr:col>48</xdr:col>
      <xdr:colOff>20320</xdr:colOff>
      <xdr:row>755</xdr:row>
      <xdr:rowOff>311785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254875" y="49406810"/>
          <a:ext cx="2366645" cy="68262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既存施設・設備の老朽化に対する改修や新しい施設・設備の整備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152400</xdr:colOff>
      <xdr:row>750</xdr:row>
      <xdr:rowOff>342900</xdr:rowOff>
    </xdr:from>
    <xdr:to>
      <xdr:col>33</xdr:col>
      <xdr:colOff>78740</xdr:colOff>
      <xdr:row>754</xdr:row>
      <xdr:rowOff>20955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752975" y="48327945"/>
          <a:ext cx="1926590" cy="11106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128905</xdr:colOff>
      <xdr:row>754</xdr:row>
      <xdr:rowOff>317500</xdr:rowOff>
    </xdr:from>
    <xdr:to>
      <xdr:col>25</xdr:col>
      <xdr:colOff>60960</xdr:colOff>
      <xdr:row>756</xdr:row>
      <xdr:rowOff>342900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348105" y="50139600"/>
          <a:ext cx="3792855" cy="736600"/>
          <a:chOff x="3188075" y="233288443"/>
          <a:chExt cx="5417070" cy="878336"/>
        </a:xfrm>
      </xdr:grpSpPr>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583357" y="233288443"/>
            <a:ext cx="2247" cy="371951"/>
          </a:xfrm>
          <a:prstGeom prst="straightConnector1">
            <a:avLst/>
          </a:prstGeom>
          <a:noFill/>
          <a:ln w="9525" cap="flat" cmpd="sng" algn="ctr">
            <a:solidFill>
              <a:sysClr val="windowText" lastClr="000000">
                <a:shade val="95000"/>
                <a:satMod val="105000"/>
              </a:sysClr>
            </a:solidFill>
            <a:prstDash val="solid"/>
          </a:ln>
          <a:effectLst/>
        </xdr:spPr>
      </xdr:cxn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3188075" y="233667300"/>
            <a:ext cx="5417070" cy="0"/>
          </a:xfrm>
          <a:prstGeom prst="straightConnector1">
            <a:avLst/>
          </a:prstGeom>
          <a:noFill/>
          <a:ln w="9525" cap="flat" cmpd="sng" algn="ctr">
            <a:solidFill>
              <a:sysClr val="windowText" lastClr="000000">
                <a:shade val="95000"/>
                <a:satMod val="105000"/>
              </a:sysClr>
            </a:solidFill>
            <a:prstDash val="solid"/>
          </a:ln>
          <a:effectLst/>
        </xdr:spPr>
      </xdr:cxnSp>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8602812" y="233673836"/>
            <a:ext cx="2332" cy="46212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3206070" y="233678141"/>
            <a:ext cx="6176" cy="48863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6</xdr:col>
      <xdr:colOff>103505</xdr:colOff>
      <xdr:row>757</xdr:row>
      <xdr:rowOff>26035</xdr:rowOff>
    </xdr:from>
    <xdr:to>
      <xdr:col>15</xdr:col>
      <xdr:colOff>86995</xdr:colOff>
      <xdr:row>758</xdr:row>
      <xdr:rowOff>57785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03655" y="50523775"/>
          <a:ext cx="1783715" cy="698500"/>
        </a:xfrm>
        <a:prstGeom prst="rect">
          <a:avLst/>
        </a:prstGeom>
        <a:no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base"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６７９百万円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635</xdr:colOff>
      <xdr:row>756</xdr:row>
      <xdr:rowOff>1270</xdr:rowOff>
    </xdr:from>
    <xdr:to>
      <xdr:col>15</xdr:col>
      <xdr:colOff>200025</xdr:colOff>
      <xdr:row>756</xdr:row>
      <xdr:rowOff>335915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00810" y="50138965"/>
          <a:ext cx="1799590" cy="334645"/>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一般競争入札・随意契約</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7</xdr:col>
      <xdr:colOff>8890</xdr:colOff>
      <xdr:row>758</xdr:row>
      <xdr:rowOff>214630</xdr:rowOff>
    </xdr:from>
    <xdr:to>
      <xdr:col>14</xdr:col>
      <xdr:colOff>148590</xdr:colOff>
      <xdr:row>758</xdr:row>
      <xdr:rowOff>392430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409065" y="51379120"/>
          <a:ext cx="1539875" cy="177800"/>
        </a:xfrm>
        <a:prstGeom prst="rect">
          <a:avLst/>
        </a:prstGeom>
        <a:noFill/>
        <a:ln w="9525" cmpd="sng">
          <a:noFill/>
          <a:miter lim="800000"/>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検査機器を製造・整備</a:t>
          </a:r>
        </a:p>
      </xdr:txBody>
    </xdr:sp>
    <xdr:clientData/>
  </xdr:twoCellAnchor>
  <xdr:twoCellAnchor>
    <xdr:from>
      <xdr:col>16</xdr:col>
      <xdr:colOff>123190</xdr:colOff>
      <xdr:row>757</xdr:row>
      <xdr:rowOff>20955</xdr:rowOff>
    </xdr:from>
    <xdr:to>
      <xdr:col>25</xdr:col>
      <xdr:colOff>160020</xdr:colOff>
      <xdr:row>758</xdr:row>
      <xdr:rowOff>46990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323590" y="50518695"/>
          <a:ext cx="1837055" cy="692785"/>
        </a:xfrm>
        <a:prstGeom prst="rect">
          <a:avLst/>
        </a:prstGeom>
        <a:no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base"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８４８百万円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124460</xdr:colOff>
      <xdr:row>756</xdr:row>
      <xdr:rowOff>50800</xdr:rowOff>
    </xdr:from>
    <xdr:to>
      <xdr:col>25</xdr:col>
      <xdr:colOff>28575</xdr:colOff>
      <xdr:row>756</xdr:row>
      <xdr:rowOff>252730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124835" y="50188495"/>
          <a:ext cx="1904365" cy="201930"/>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一般競争入札・随意契約</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118110</xdr:colOff>
      <xdr:row>758</xdr:row>
      <xdr:rowOff>125730</xdr:rowOff>
    </xdr:from>
    <xdr:to>
      <xdr:col>24</xdr:col>
      <xdr:colOff>10795</xdr:colOff>
      <xdr:row>758</xdr:row>
      <xdr:rowOff>371475</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3318510" y="51290220"/>
          <a:ext cx="1492885" cy="245745"/>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76200</xdr:colOff>
      <xdr:row>758</xdr:row>
      <xdr:rowOff>191135</xdr:rowOff>
    </xdr:from>
    <xdr:to>
      <xdr:col>23</xdr:col>
      <xdr:colOff>76200</xdr:colOff>
      <xdr:row>758</xdr:row>
      <xdr:rowOff>342265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476625" y="51355625"/>
          <a:ext cx="1200150" cy="151130"/>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検査施設を整備</a:t>
          </a:r>
        </a:p>
      </xdr:txBody>
    </xdr:sp>
    <xdr:clientData/>
  </xdr:twoCellAnchor>
  <xdr:twoCellAnchor>
    <xdr:from>
      <xdr:col>35</xdr:col>
      <xdr:colOff>38100</xdr:colOff>
      <xdr:row>754</xdr:row>
      <xdr:rowOff>0</xdr:rowOff>
    </xdr:from>
    <xdr:to>
      <xdr:col>48</xdr:col>
      <xdr:colOff>107315</xdr:colOff>
      <xdr:row>755</xdr:row>
      <xdr:rowOff>244475</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7038975" y="49417605"/>
          <a:ext cx="2669540" cy="60452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53975</xdr:colOff>
      <xdr:row>756</xdr:row>
      <xdr:rowOff>341630</xdr:rowOff>
    </xdr:from>
    <xdr:to>
      <xdr:col>48</xdr:col>
      <xdr:colOff>147955</xdr:colOff>
      <xdr:row>756</xdr:row>
      <xdr:rowOff>341630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6854825" y="50479325"/>
          <a:ext cx="2894330" cy="0"/>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41</xdr:col>
      <xdr:colOff>5715</xdr:colOff>
      <xdr:row>756</xdr:row>
      <xdr:rowOff>12700</xdr:rowOff>
    </xdr:from>
    <xdr:to>
      <xdr:col>41</xdr:col>
      <xdr:colOff>7620</xdr:colOff>
      <xdr:row>756</xdr:row>
      <xdr:rowOff>344805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8206740" y="50150395"/>
          <a:ext cx="1905" cy="332105"/>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70485</xdr:colOff>
      <xdr:row>756</xdr:row>
      <xdr:rowOff>357505</xdr:rowOff>
    </xdr:from>
    <xdr:to>
      <xdr:col>34</xdr:col>
      <xdr:colOff>70485</xdr:colOff>
      <xdr:row>758</xdr:row>
      <xdr:rowOff>612140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6871335" y="50495200"/>
          <a:ext cx="0" cy="128143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48</xdr:col>
      <xdr:colOff>147955</xdr:colOff>
      <xdr:row>756</xdr:row>
      <xdr:rowOff>357505</xdr:rowOff>
    </xdr:from>
    <xdr:to>
      <xdr:col>48</xdr:col>
      <xdr:colOff>147955</xdr:colOff>
      <xdr:row>758</xdr:row>
      <xdr:rowOff>591185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9749155" y="50495200"/>
          <a:ext cx="0" cy="12604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172085</xdr:colOff>
      <xdr:row>758</xdr:row>
      <xdr:rowOff>591185</xdr:rowOff>
    </xdr:from>
    <xdr:to>
      <xdr:col>49</xdr:col>
      <xdr:colOff>325755</xdr:colOff>
      <xdr:row>760</xdr:row>
      <xdr:rowOff>68580</xdr:rowOff>
    </xdr:to>
    <xdr:sp macro="" textlink="">
      <xdr:nvSpPr>
        <xdr:cNvPr id="32" name="Text Box 4">
          <a:extLst>
            <a:ext uri="{FF2B5EF4-FFF2-40B4-BE49-F238E27FC236}">
              <a16:creationId xmlns:a16="http://schemas.microsoft.com/office/drawing/2014/main" id="{00000000-0008-0000-0000-000020000000}"/>
            </a:ext>
          </a:extLst>
        </xdr:cNvPr>
        <xdr:cNvSpPr txBox="1">
          <a:spLocks noChangeArrowheads="1"/>
        </xdr:cNvSpPr>
      </xdr:nvSpPr>
      <xdr:spPr>
        <a:xfrm>
          <a:off x="8373110" y="51755675"/>
          <a:ext cx="1753870" cy="810895"/>
        </a:xfrm>
        <a:prstGeom prst="rect">
          <a:avLst/>
        </a:prstGeom>
        <a:no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地方整備局等（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9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１５百万円</a:t>
          </a:r>
        </a:p>
      </xdr:txBody>
    </xdr:sp>
    <xdr:clientData/>
  </xdr:twoCellAnchor>
  <xdr:twoCellAnchor>
    <xdr:from>
      <xdr:col>34</xdr:col>
      <xdr:colOff>85090</xdr:colOff>
      <xdr:row>758</xdr:row>
      <xdr:rowOff>353060</xdr:rowOff>
    </xdr:from>
    <xdr:to>
      <xdr:col>40</xdr:col>
      <xdr:colOff>104775</xdr:colOff>
      <xdr:row>758</xdr:row>
      <xdr:rowOff>564515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885940" y="51517550"/>
          <a:ext cx="1219835" cy="211455"/>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116840</xdr:colOff>
      <xdr:row>760</xdr:row>
      <xdr:rowOff>211455</xdr:rowOff>
    </xdr:from>
    <xdr:to>
      <xdr:col>49</xdr:col>
      <xdr:colOff>297815</xdr:colOff>
      <xdr:row>762</xdr:row>
      <xdr:rowOff>361950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517890" y="52709445"/>
          <a:ext cx="1581150" cy="755650"/>
        </a:xfrm>
        <a:prstGeom prst="rect">
          <a:avLst/>
        </a:prstGeom>
        <a:noFill/>
        <a:ln w="9525" cmpd="sng">
          <a:noFill/>
          <a:miter lim="800000"/>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自動車技術総合機構で実施が困難な大規模な施設整備を受託</a:t>
          </a:r>
        </a:p>
      </xdr:txBody>
    </xdr:sp>
    <xdr:clientData/>
  </xdr:twoCellAnchor>
  <xdr:twoCellAnchor>
    <xdr:from>
      <xdr:col>31</xdr:col>
      <xdr:colOff>134620</xdr:colOff>
      <xdr:row>758</xdr:row>
      <xdr:rowOff>601345</xdr:rowOff>
    </xdr:from>
    <xdr:to>
      <xdr:col>41</xdr:col>
      <xdr:colOff>173990</xdr:colOff>
      <xdr:row>766</xdr:row>
      <xdr:rowOff>95885</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6433820" y="52163345"/>
          <a:ext cx="2071370" cy="2898140"/>
          <a:chOff x="1560774" y="59395449"/>
          <a:chExt cx="2312812" cy="2707636"/>
        </a:xfrm>
      </xdr:grpSpPr>
      <xdr:sp macro="" textlink="">
        <xdr:nvSpPr>
          <xdr:cNvPr id="36" name="Text Box 4">
            <a:extLst>
              <a:ext uri="{FF2B5EF4-FFF2-40B4-BE49-F238E27FC236}">
                <a16:creationId xmlns:a16="http://schemas.microsoft.com/office/drawing/2014/main" id="{00000000-0008-0000-0000-000024000000}"/>
              </a:ext>
            </a:extLst>
          </xdr:cNvPr>
          <xdr:cNvSpPr txBox="1">
            <a:spLocks noChangeArrowheads="1"/>
          </xdr:cNvSpPr>
        </xdr:nvSpPr>
        <xdr:spPr>
          <a:xfrm>
            <a:off x="1821522" y="59395449"/>
            <a:ext cx="1634796" cy="791543"/>
          </a:xfrm>
          <a:prstGeom prst="rect">
            <a:avLst/>
          </a:prstGeom>
          <a:no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E</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．民間事業者</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（８社）　　　　　　　　　　９１１百万円</a:t>
            </a:r>
          </a:p>
        </xdr:txBody>
      </xdr:sp>
      <xdr:sp macro="" textlink="">
        <xdr:nvSpPr>
          <xdr:cNvPr id="37" name="テキスト ボックス 31">
            <a:extLst>
              <a:ext uri="{FF2B5EF4-FFF2-40B4-BE49-F238E27FC236}">
                <a16:creationId xmlns:a16="http://schemas.microsoft.com/office/drawing/2014/main" id="{00000000-0008-0000-0000-000025000000}"/>
              </a:ext>
            </a:extLst>
          </xdr:cNvPr>
          <xdr:cNvSpPr txBox="1">
            <a:spLocks noChangeArrowheads="1"/>
          </xdr:cNvSpPr>
        </xdr:nvSpPr>
        <xdr:spPr>
          <a:xfrm flipH="1">
            <a:off x="1791042" y="60213924"/>
            <a:ext cx="1973644" cy="1051582"/>
          </a:xfrm>
          <a:prstGeom prst="rect">
            <a:avLst/>
          </a:prstGeom>
          <a:noFill/>
          <a:ln w="9525">
            <a:no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ct val="100000"/>
              </a:lnSpc>
              <a:spcBef>
                <a:spcPts val="0"/>
              </a:spcBef>
              <a:spcAft>
                <a:spcPts val="0"/>
              </a:spcAf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・高度運転支援装置安全性評価設備の整備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・ポール側突衝突試験設備の導入</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WLTP</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試験施設の改修</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1560774" y="60260319"/>
            <a:ext cx="2312812" cy="81892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811867" y="61858186"/>
            <a:ext cx="191789" cy="244899"/>
          </a:xfrm>
          <a:prstGeom prst="rect">
            <a:avLst/>
          </a:prstGeom>
          <a:noFill/>
          <a:ln>
            <a:noFill/>
          </a:ln>
          <a:effectLst/>
        </xdr:spPr>
        <xdr:txBody>
          <a:bodyPr vertOverflow="clip" horzOverflow="overflow" wrap="none" rtlCol="0" anchor="t">
            <a:spAutoFit/>
          </a:bodyPr>
          <a:lstStyle/>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42</xdr:col>
      <xdr:colOff>21590</xdr:colOff>
      <xdr:row>760</xdr:row>
      <xdr:rowOff>191135</xdr:rowOff>
    </xdr:from>
    <xdr:to>
      <xdr:col>49</xdr:col>
      <xdr:colOff>228600</xdr:colOff>
      <xdr:row>762</xdr:row>
      <xdr:rowOff>254635</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8422640" y="52689125"/>
          <a:ext cx="1607185" cy="66865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54610</xdr:colOff>
      <xdr:row>758</xdr:row>
      <xdr:rowOff>151765</xdr:rowOff>
    </xdr:from>
    <xdr:to>
      <xdr:col>15</xdr:col>
      <xdr:colOff>76200</xdr:colOff>
      <xdr:row>758</xdr:row>
      <xdr:rowOff>418465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1254760" y="51316255"/>
          <a:ext cx="1821815" cy="2667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47" zoomScale="75" zoomScaleNormal="75" zoomScaleSheetLayoutView="75" workbookViewId="0">
      <selection activeCell="AQ116" sqref="AQ116: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198</v>
      </c>
      <c r="AT2" s="78"/>
      <c r="AU2" s="78"/>
      <c r="AV2" s="1" t="str">
        <f>IF(AW2="","","-")</f>
        <v/>
      </c>
      <c r="AW2" s="79"/>
      <c r="AX2" s="79"/>
    </row>
    <row r="3" spans="1:50" ht="21" customHeight="1" x14ac:dyDescent="0.15">
      <c r="A3" s="80" t="s">
        <v>156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255</v>
      </c>
      <c r="AK3" s="82"/>
      <c r="AL3" s="82"/>
      <c r="AM3" s="82"/>
      <c r="AN3" s="82"/>
      <c r="AO3" s="82"/>
      <c r="AP3" s="82"/>
      <c r="AQ3" s="82"/>
      <c r="AR3" s="82"/>
      <c r="AS3" s="82"/>
      <c r="AT3" s="82"/>
      <c r="AU3" s="82"/>
      <c r="AV3" s="82"/>
      <c r="AW3" s="82"/>
      <c r="AX3" s="43" t="s">
        <v>113</v>
      </c>
    </row>
    <row r="4" spans="1:50" ht="24.75" customHeight="1" x14ac:dyDescent="0.15">
      <c r="A4" s="83" t="s">
        <v>45</v>
      </c>
      <c r="B4" s="84"/>
      <c r="C4" s="84"/>
      <c r="D4" s="84"/>
      <c r="E4" s="84"/>
      <c r="F4" s="84"/>
      <c r="G4" s="85" t="s">
        <v>511</v>
      </c>
      <c r="H4" s="86"/>
      <c r="I4" s="86"/>
      <c r="J4" s="86"/>
      <c r="K4" s="86"/>
      <c r="L4" s="86"/>
      <c r="M4" s="86"/>
      <c r="N4" s="86"/>
      <c r="O4" s="86"/>
      <c r="P4" s="86"/>
      <c r="Q4" s="86"/>
      <c r="R4" s="86"/>
      <c r="S4" s="86"/>
      <c r="T4" s="86"/>
      <c r="U4" s="86"/>
      <c r="V4" s="86"/>
      <c r="W4" s="86"/>
      <c r="X4" s="86"/>
      <c r="Y4" s="87" t="s">
        <v>8</v>
      </c>
      <c r="Z4" s="88"/>
      <c r="AA4" s="88"/>
      <c r="AB4" s="88"/>
      <c r="AC4" s="88"/>
      <c r="AD4" s="89"/>
      <c r="AE4" s="90" t="s">
        <v>168</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118</v>
      </c>
      <c r="B5" s="95"/>
      <c r="C5" s="95"/>
      <c r="D5" s="95"/>
      <c r="E5" s="95"/>
      <c r="F5" s="96"/>
      <c r="G5" s="97" t="s">
        <v>480</v>
      </c>
      <c r="H5" s="98"/>
      <c r="I5" s="98"/>
      <c r="J5" s="98"/>
      <c r="K5" s="98"/>
      <c r="L5" s="98"/>
      <c r="M5" s="99" t="s">
        <v>116</v>
      </c>
      <c r="N5" s="100"/>
      <c r="O5" s="100"/>
      <c r="P5" s="100"/>
      <c r="Q5" s="100"/>
      <c r="R5" s="101"/>
      <c r="S5" s="102" t="s">
        <v>26</v>
      </c>
      <c r="T5" s="98"/>
      <c r="U5" s="98"/>
      <c r="V5" s="98"/>
      <c r="W5" s="98"/>
      <c r="X5" s="103"/>
      <c r="Y5" s="104" t="s">
        <v>23</v>
      </c>
      <c r="Z5" s="105"/>
      <c r="AA5" s="105"/>
      <c r="AB5" s="105"/>
      <c r="AC5" s="105"/>
      <c r="AD5" s="106"/>
      <c r="AE5" s="107" t="s">
        <v>515</v>
      </c>
      <c r="AF5" s="107"/>
      <c r="AG5" s="107"/>
      <c r="AH5" s="107"/>
      <c r="AI5" s="107"/>
      <c r="AJ5" s="107"/>
      <c r="AK5" s="107"/>
      <c r="AL5" s="107"/>
      <c r="AM5" s="107"/>
      <c r="AN5" s="107"/>
      <c r="AO5" s="107"/>
      <c r="AP5" s="108"/>
      <c r="AQ5" s="109" t="s">
        <v>580</v>
      </c>
      <c r="AR5" s="110"/>
      <c r="AS5" s="110"/>
      <c r="AT5" s="110"/>
      <c r="AU5" s="110"/>
      <c r="AV5" s="110"/>
      <c r="AW5" s="110"/>
      <c r="AX5" s="111"/>
    </row>
    <row r="6" spans="1:50" ht="39" customHeight="1" x14ac:dyDescent="0.15">
      <c r="A6" s="112" t="s">
        <v>24</v>
      </c>
      <c r="B6" s="113"/>
      <c r="C6" s="113"/>
      <c r="D6" s="113"/>
      <c r="E6" s="113"/>
      <c r="F6" s="113"/>
      <c r="G6" s="114" t="str">
        <f>入力規則等!F39</f>
        <v>一般会計、自動車安全特別会計自動車検査登録勘定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0</v>
      </c>
      <c r="B7" s="118"/>
      <c r="C7" s="118"/>
      <c r="D7" s="118"/>
      <c r="E7" s="118"/>
      <c r="F7" s="119"/>
      <c r="G7" s="120" t="s">
        <v>517</v>
      </c>
      <c r="H7" s="121"/>
      <c r="I7" s="121"/>
      <c r="J7" s="121"/>
      <c r="K7" s="121"/>
      <c r="L7" s="121"/>
      <c r="M7" s="121"/>
      <c r="N7" s="121"/>
      <c r="O7" s="121"/>
      <c r="P7" s="121"/>
      <c r="Q7" s="121"/>
      <c r="R7" s="121"/>
      <c r="S7" s="121"/>
      <c r="T7" s="121"/>
      <c r="U7" s="121"/>
      <c r="V7" s="121"/>
      <c r="W7" s="121"/>
      <c r="X7" s="122"/>
      <c r="Y7" s="123" t="s">
        <v>233</v>
      </c>
      <c r="Z7" s="124"/>
      <c r="AA7" s="124"/>
      <c r="AB7" s="124"/>
      <c r="AC7" s="124"/>
      <c r="AD7" s="125"/>
      <c r="AE7" s="126" t="s">
        <v>518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330</v>
      </c>
      <c r="Z8" s="133"/>
      <c r="AA8" s="133"/>
      <c r="AB8" s="133"/>
      <c r="AC8" s="133"/>
      <c r="AD8" s="134"/>
      <c r="AE8" s="135" t="str">
        <f>入力規則等!K13</f>
        <v>文教及び科学振興、その他の事項経費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69</v>
      </c>
      <c r="B9" s="138"/>
      <c r="C9" s="138"/>
      <c r="D9" s="138"/>
      <c r="E9" s="138"/>
      <c r="F9" s="138"/>
      <c r="G9" s="139" t="s">
        <v>143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53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72</v>
      </c>
      <c r="B12" s="862"/>
      <c r="C12" s="862"/>
      <c r="D12" s="862"/>
      <c r="E12" s="862"/>
      <c r="F12" s="863"/>
      <c r="G12" s="151"/>
      <c r="H12" s="152"/>
      <c r="I12" s="152"/>
      <c r="J12" s="152"/>
      <c r="K12" s="152"/>
      <c r="L12" s="152"/>
      <c r="M12" s="152"/>
      <c r="N12" s="152"/>
      <c r="O12" s="152"/>
      <c r="P12" s="153" t="s">
        <v>160</v>
      </c>
      <c r="Q12" s="154"/>
      <c r="R12" s="154"/>
      <c r="S12" s="154"/>
      <c r="T12" s="154"/>
      <c r="U12" s="154"/>
      <c r="V12" s="155"/>
      <c r="W12" s="153" t="s">
        <v>412</v>
      </c>
      <c r="X12" s="154"/>
      <c r="Y12" s="154"/>
      <c r="Z12" s="154"/>
      <c r="AA12" s="154"/>
      <c r="AB12" s="154"/>
      <c r="AC12" s="155"/>
      <c r="AD12" s="153" t="s">
        <v>68</v>
      </c>
      <c r="AE12" s="154"/>
      <c r="AF12" s="154"/>
      <c r="AG12" s="154"/>
      <c r="AH12" s="154"/>
      <c r="AI12" s="154"/>
      <c r="AJ12" s="155"/>
      <c r="AK12" s="153" t="s">
        <v>366</v>
      </c>
      <c r="AL12" s="154"/>
      <c r="AM12" s="154"/>
      <c r="AN12" s="154"/>
      <c r="AO12" s="154"/>
      <c r="AP12" s="154"/>
      <c r="AQ12" s="155"/>
      <c r="AR12" s="153" t="s">
        <v>426</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v>3792</v>
      </c>
      <c r="Q13" s="161"/>
      <c r="R13" s="161"/>
      <c r="S13" s="161"/>
      <c r="T13" s="161"/>
      <c r="U13" s="161"/>
      <c r="V13" s="162"/>
      <c r="W13" s="160">
        <v>3632</v>
      </c>
      <c r="X13" s="161"/>
      <c r="Y13" s="161"/>
      <c r="Z13" s="161"/>
      <c r="AA13" s="161"/>
      <c r="AB13" s="161"/>
      <c r="AC13" s="162"/>
      <c r="AD13" s="160">
        <v>3522</v>
      </c>
      <c r="AE13" s="161"/>
      <c r="AF13" s="161"/>
      <c r="AG13" s="161"/>
      <c r="AH13" s="161"/>
      <c r="AI13" s="161"/>
      <c r="AJ13" s="162"/>
      <c r="AK13" s="160">
        <v>4786</v>
      </c>
      <c r="AL13" s="161"/>
      <c r="AM13" s="161"/>
      <c r="AN13" s="161"/>
      <c r="AO13" s="161"/>
      <c r="AP13" s="161"/>
      <c r="AQ13" s="162"/>
      <c r="AR13" s="163">
        <v>4067</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422</v>
      </c>
      <c r="Q14" s="161"/>
      <c r="R14" s="161"/>
      <c r="S14" s="161"/>
      <c r="T14" s="161"/>
      <c r="U14" s="161"/>
      <c r="V14" s="162"/>
      <c r="W14" s="160">
        <v>180</v>
      </c>
      <c r="X14" s="161"/>
      <c r="Y14" s="161"/>
      <c r="Z14" s="161"/>
      <c r="AA14" s="161"/>
      <c r="AB14" s="161"/>
      <c r="AC14" s="162"/>
      <c r="AD14" s="160" t="s">
        <v>422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96</v>
      </c>
      <c r="J15" s="171"/>
      <c r="K15" s="171"/>
      <c r="L15" s="171"/>
      <c r="M15" s="171"/>
      <c r="N15" s="171"/>
      <c r="O15" s="172"/>
      <c r="P15" s="160">
        <v>206</v>
      </c>
      <c r="Q15" s="161"/>
      <c r="R15" s="161"/>
      <c r="S15" s="161"/>
      <c r="T15" s="161"/>
      <c r="U15" s="161"/>
      <c r="V15" s="162"/>
      <c r="W15" s="160">
        <v>527</v>
      </c>
      <c r="X15" s="161"/>
      <c r="Y15" s="161"/>
      <c r="Z15" s="161"/>
      <c r="AA15" s="161"/>
      <c r="AB15" s="161"/>
      <c r="AC15" s="162"/>
      <c r="AD15" s="160">
        <v>270</v>
      </c>
      <c r="AE15" s="161"/>
      <c r="AF15" s="161"/>
      <c r="AG15" s="161"/>
      <c r="AH15" s="161"/>
      <c r="AI15" s="161"/>
      <c r="AJ15" s="162"/>
      <c r="AK15" s="160">
        <v>1329</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54</v>
      </c>
      <c r="J16" s="171"/>
      <c r="K16" s="171"/>
      <c r="L16" s="171"/>
      <c r="M16" s="171"/>
      <c r="N16" s="171"/>
      <c r="O16" s="172"/>
      <c r="P16" s="160">
        <v>-527</v>
      </c>
      <c r="Q16" s="161"/>
      <c r="R16" s="161"/>
      <c r="S16" s="161"/>
      <c r="T16" s="161"/>
      <c r="U16" s="161"/>
      <c r="V16" s="162"/>
      <c r="W16" s="160">
        <v>-270</v>
      </c>
      <c r="X16" s="161"/>
      <c r="Y16" s="161"/>
      <c r="Z16" s="161"/>
      <c r="AA16" s="161"/>
      <c r="AB16" s="161"/>
      <c r="AC16" s="162"/>
      <c r="AD16" s="160">
        <v>-1329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107</v>
      </c>
      <c r="J17" s="167"/>
      <c r="K17" s="167"/>
      <c r="L17" s="167"/>
      <c r="M17" s="167"/>
      <c r="N17" s="167"/>
      <c r="O17" s="168"/>
      <c r="P17" s="160" t="s">
        <v>422</v>
      </c>
      <c r="Q17" s="161"/>
      <c r="R17" s="161"/>
      <c r="S17" s="161"/>
      <c r="T17" s="161"/>
      <c r="U17" s="161"/>
      <c r="V17" s="162"/>
      <c r="W17" s="160" t="s">
        <v>422</v>
      </c>
      <c r="X17" s="161"/>
      <c r="Y17" s="161"/>
      <c r="Z17" s="161"/>
      <c r="AA17" s="161"/>
      <c r="AB17" s="161"/>
      <c r="AC17" s="162"/>
      <c r="AD17" s="160" t="s">
        <v>422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3471</v>
      </c>
      <c r="Q18" s="183"/>
      <c r="R18" s="183"/>
      <c r="S18" s="183"/>
      <c r="T18" s="183"/>
      <c r="U18" s="183"/>
      <c r="V18" s="184"/>
      <c r="W18" s="182">
        <f>SUM(W13:AC17)</f>
        <v>4069</v>
      </c>
      <c r="X18" s="183"/>
      <c r="Y18" s="183"/>
      <c r="Z18" s="183"/>
      <c r="AA18" s="183"/>
      <c r="AB18" s="183"/>
      <c r="AC18" s="184"/>
      <c r="AD18" s="182">
        <f>SUM(AD13:AJ17)</f>
        <v>2463</v>
      </c>
      <c r="AE18" s="183"/>
      <c r="AF18" s="183"/>
      <c r="AG18" s="183"/>
      <c r="AH18" s="183"/>
      <c r="AI18" s="183"/>
      <c r="AJ18" s="184"/>
      <c r="AK18" s="182">
        <f>SUM(AK13:AQ17)</f>
        <v>6115</v>
      </c>
      <c r="AL18" s="183"/>
      <c r="AM18" s="183"/>
      <c r="AN18" s="183"/>
      <c r="AO18" s="183"/>
      <c r="AP18" s="183"/>
      <c r="AQ18" s="184"/>
      <c r="AR18" s="182">
        <f>SUM(AR13:AX17)</f>
        <v>4067</v>
      </c>
      <c r="AS18" s="183"/>
      <c r="AT18" s="183"/>
      <c r="AU18" s="183"/>
      <c r="AV18" s="183"/>
      <c r="AW18" s="183"/>
      <c r="AX18" s="185"/>
    </row>
    <row r="19" spans="1:50" ht="24.75" customHeight="1" x14ac:dyDescent="0.15">
      <c r="A19" s="831"/>
      <c r="B19" s="832"/>
      <c r="C19" s="832"/>
      <c r="D19" s="832"/>
      <c r="E19" s="832"/>
      <c r="F19" s="833"/>
      <c r="G19" s="186" t="s">
        <v>28</v>
      </c>
      <c r="H19" s="187"/>
      <c r="I19" s="187"/>
      <c r="J19" s="187"/>
      <c r="K19" s="187"/>
      <c r="L19" s="187"/>
      <c r="M19" s="187"/>
      <c r="N19" s="187"/>
      <c r="O19" s="187"/>
      <c r="P19" s="160">
        <v>3465</v>
      </c>
      <c r="Q19" s="161"/>
      <c r="R19" s="161"/>
      <c r="S19" s="161"/>
      <c r="T19" s="161"/>
      <c r="U19" s="161"/>
      <c r="V19" s="162"/>
      <c r="W19" s="160">
        <v>4008</v>
      </c>
      <c r="X19" s="161"/>
      <c r="Y19" s="161"/>
      <c r="Z19" s="161"/>
      <c r="AA19" s="161"/>
      <c r="AB19" s="161"/>
      <c r="AC19" s="162"/>
      <c r="AD19" s="160">
        <v>2453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33</v>
      </c>
      <c r="H20" s="187"/>
      <c r="I20" s="187"/>
      <c r="J20" s="187"/>
      <c r="K20" s="187"/>
      <c r="L20" s="187"/>
      <c r="M20" s="187"/>
      <c r="N20" s="187"/>
      <c r="O20" s="187"/>
      <c r="P20" s="190">
        <f>IF(P18=0,"-",SUM(P19)/P18)</f>
        <v>0.99827139152981847</v>
      </c>
      <c r="Q20" s="190"/>
      <c r="R20" s="190"/>
      <c r="S20" s="190"/>
      <c r="T20" s="190"/>
      <c r="U20" s="190"/>
      <c r="V20" s="190"/>
      <c r="W20" s="190">
        <f>IF(W18=0,"-",SUM(W19)/W18)</f>
        <v>0.9850086016220202</v>
      </c>
      <c r="X20" s="190"/>
      <c r="Y20" s="190"/>
      <c r="Z20" s="190"/>
      <c r="AA20" s="190"/>
      <c r="AB20" s="190"/>
      <c r="AC20" s="190"/>
      <c r="AD20" s="190">
        <f>IF(AD18=0,"-",SUM(AD19)/AD18)</f>
        <v>0.99593991067803489</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390</v>
      </c>
      <c r="H21" s="193"/>
      <c r="I21" s="193"/>
      <c r="J21" s="193"/>
      <c r="K21" s="193"/>
      <c r="L21" s="193"/>
      <c r="M21" s="193"/>
      <c r="N21" s="193"/>
      <c r="O21" s="193"/>
      <c r="P21" s="190">
        <f>IF(P19=0,"-",SUM(P19)/SUM(P13,P14))</f>
        <v>0.91376582278481011</v>
      </c>
      <c r="Q21" s="190"/>
      <c r="R21" s="190"/>
      <c r="S21" s="190"/>
      <c r="T21" s="190"/>
      <c r="U21" s="190"/>
      <c r="V21" s="190"/>
      <c r="W21" s="190">
        <f>IF(W19=0,"-",SUM(W19)/SUM(W13,W14))</f>
        <v>1.0514165792235046</v>
      </c>
      <c r="X21" s="190"/>
      <c r="Y21" s="190"/>
      <c r="Z21" s="190"/>
      <c r="AA21" s="190"/>
      <c r="AB21" s="190"/>
      <c r="AC21" s="190"/>
      <c r="AD21" s="190">
        <f>IF(AD19=0,"-",SUM(AD19)/SUM(AD13,AD14))</f>
        <v>0.69647927314026126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428</v>
      </c>
      <c r="B22" s="866"/>
      <c r="C22" s="866"/>
      <c r="D22" s="866"/>
      <c r="E22" s="866"/>
      <c r="F22" s="867"/>
      <c r="G22" s="194" t="s">
        <v>218</v>
      </c>
      <c r="H22" s="195"/>
      <c r="I22" s="195"/>
      <c r="J22" s="195"/>
      <c r="K22" s="195"/>
      <c r="L22" s="195"/>
      <c r="M22" s="195"/>
      <c r="N22" s="195"/>
      <c r="O22" s="196"/>
      <c r="P22" s="197" t="s">
        <v>410</v>
      </c>
      <c r="Q22" s="195"/>
      <c r="R22" s="195"/>
      <c r="S22" s="195"/>
      <c r="T22" s="195"/>
      <c r="U22" s="195"/>
      <c r="V22" s="196"/>
      <c r="W22" s="197" t="s">
        <v>295</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45" customHeight="1" x14ac:dyDescent="0.15">
      <c r="A23" s="868"/>
      <c r="B23" s="869"/>
      <c r="C23" s="869"/>
      <c r="D23" s="869"/>
      <c r="E23" s="869"/>
      <c r="F23" s="870"/>
      <c r="G23" s="199" t="s">
        <v>214</v>
      </c>
      <c r="H23" s="200"/>
      <c r="I23" s="200"/>
      <c r="J23" s="200"/>
      <c r="K23" s="200"/>
      <c r="L23" s="200"/>
      <c r="M23" s="200"/>
      <c r="N23" s="200"/>
      <c r="O23" s="201"/>
      <c r="P23" s="163">
        <v>4786</v>
      </c>
      <c r="Q23" s="164"/>
      <c r="R23" s="164"/>
      <c r="S23" s="164"/>
      <c r="T23" s="164"/>
      <c r="U23" s="164"/>
      <c r="V23" s="202"/>
      <c r="W23" s="163">
        <v>3712</v>
      </c>
      <c r="X23" s="164"/>
      <c r="Y23" s="164"/>
      <c r="Z23" s="164"/>
      <c r="AA23" s="164"/>
      <c r="AB23" s="164"/>
      <c r="AC23" s="202"/>
      <c r="AD23" s="874" t="s">
        <v>583</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41.25" customHeight="1" x14ac:dyDescent="0.15">
      <c r="A24" s="868"/>
      <c r="B24" s="869"/>
      <c r="C24" s="869"/>
      <c r="D24" s="869"/>
      <c r="E24" s="869"/>
      <c r="F24" s="870"/>
      <c r="G24" s="199" t="s">
        <v>582</v>
      </c>
      <c r="H24" s="200"/>
      <c r="I24" s="200"/>
      <c r="J24" s="200"/>
      <c r="K24" s="200"/>
      <c r="L24" s="200"/>
      <c r="M24" s="200"/>
      <c r="N24" s="200"/>
      <c r="O24" s="201"/>
      <c r="P24" s="160" t="s">
        <v>585</v>
      </c>
      <c r="Q24" s="161"/>
      <c r="R24" s="161"/>
      <c r="S24" s="161"/>
      <c r="T24" s="161"/>
      <c r="U24" s="161"/>
      <c r="V24" s="162"/>
      <c r="W24" s="160">
        <v>355</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63</v>
      </c>
      <c r="H29" s="210"/>
      <c r="I29" s="210"/>
      <c r="J29" s="210"/>
      <c r="K29" s="210"/>
      <c r="L29" s="210"/>
      <c r="M29" s="210"/>
      <c r="N29" s="210"/>
      <c r="O29" s="211"/>
      <c r="P29" s="160">
        <f>AK13</f>
        <v>4786</v>
      </c>
      <c r="Q29" s="161"/>
      <c r="R29" s="161"/>
      <c r="S29" s="161"/>
      <c r="T29" s="161"/>
      <c r="U29" s="161"/>
      <c r="V29" s="162"/>
      <c r="W29" s="212">
        <f>AR13</f>
        <v>4067</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386</v>
      </c>
      <c r="B30" s="693"/>
      <c r="C30" s="693"/>
      <c r="D30" s="693"/>
      <c r="E30" s="693"/>
      <c r="F30" s="694"/>
      <c r="G30" s="702" t="s">
        <v>188</v>
      </c>
      <c r="H30" s="218"/>
      <c r="I30" s="218"/>
      <c r="J30" s="218"/>
      <c r="K30" s="218"/>
      <c r="L30" s="218"/>
      <c r="M30" s="218"/>
      <c r="N30" s="218"/>
      <c r="O30" s="703"/>
      <c r="P30" s="704" t="s">
        <v>74</v>
      </c>
      <c r="Q30" s="218"/>
      <c r="R30" s="218"/>
      <c r="S30" s="218"/>
      <c r="T30" s="218"/>
      <c r="U30" s="218"/>
      <c r="V30" s="218"/>
      <c r="W30" s="218"/>
      <c r="X30" s="703"/>
      <c r="Y30" s="335"/>
      <c r="Z30" s="336"/>
      <c r="AA30" s="337"/>
      <c r="AB30" s="705" t="s">
        <v>38</v>
      </c>
      <c r="AC30" s="706"/>
      <c r="AD30" s="707"/>
      <c r="AE30" s="705" t="s">
        <v>160</v>
      </c>
      <c r="AF30" s="706"/>
      <c r="AG30" s="706"/>
      <c r="AH30" s="707"/>
      <c r="AI30" s="705" t="s">
        <v>412</v>
      </c>
      <c r="AJ30" s="706"/>
      <c r="AK30" s="706"/>
      <c r="AL30" s="707"/>
      <c r="AM30" s="711" t="s">
        <v>68</v>
      </c>
      <c r="AN30" s="711"/>
      <c r="AO30" s="711"/>
      <c r="AP30" s="705"/>
      <c r="AQ30" s="215" t="s">
        <v>296</v>
      </c>
      <c r="AR30" s="216"/>
      <c r="AS30" s="216"/>
      <c r="AT30" s="217"/>
      <c r="AU30" s="218" t="s">
        <v>217</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297</v>
      </c>
      <c r="AT31" s="223"/>
      <c r="AU31" s="224">
        <v>2</v>
      </c>
      <c r="AV31" s="224"/>
      <c r="AW31" s="225" t="s">
        <v>269</v>
      </c>
      <c r="AX31" s="226"/>
    </row>
    <row r="32" spans="1:50" ht="30" customHeight="1" x14ac:dyDescent="0.15">
      <c r="A32" s="698"/>
      <c r="B32" s="696"/>
      <c r="C32" s="696"/>
      <c r="D32" s="696"/>
      <c r="E32" s="696"/>
      <c r="F32" s="697"/>
      <c r="G32" s="713" t="s">
        <v>520</v>
      </c>
      <c r="H32" s="569"/>
      <c r="I32" s="569"/>
      <c r="J32" s="569"/>
      <c r="K32" s="569"/>
      <c r="L32" s="569"/>
      <c r="M32" s="569"/>
      <c r="N32" s="569"/>
      <c r="O32" s="714"/>
      <c r="P32" s="415" t="s">
        <v>242</v>
      </c>
      <c r="Q32" s="415"/>
      <c r="R32" s="415"/>
      <c r="S32" s="415"/>
      <c r="T32" s="415"/>
      <c r="U32" s="415"/>
      <c r="V32" s="415"/>
      <c r="W32" s="415"/>
      <c r="X32" s="416"/>
      <c r="Y32" s="227" t="s">
        <v>43</v>
      </c>
      <c r="Z32" s="228"/>
      <c r="AA32" s="229"/>
      <c r="AB32" s="230" t="s">
        <v>192</v>
      </c>
      <c r="AC32" s="230"/>
      <c r="AD32" s="230"/>
      <c r="AE32" s="231">
        <v>0.23</v>
      </c>
      <c r="AF32" s="232"/>
      <c r="AG32" s="232"/>
      <c r="AH32" s="232"/>
      <c r="AI32" s="231">
        <v>0.68</v>
      </c>
      <c r="AJ32" s="232"/>
      <c r="AK32" s="232"/>
      <c r="AL32" s="232"/>
      <c r="AM32" s="231">
        <v>0.69</v>
      </c>
      <c r="AN32" s="232"/>
      <c r="AO32" s="232"/>
      <c r="AP32" s="232"/>
      <c r="AQ32" s="233"/>
      <c r="AR32" s="234"/>
      <c r="AS32" s="234"/>
      <c r="AT32" s="235"/>
      <c r="AU32" s="232" t="s">
        <v>585</v>
      </c>
      <c r="AV32" s="232"/>
      <c r="AW32" s="232"/>
      <c r="AX32" s="236"/>
    </row>
    <row r="33" spans="1:50" ht="30"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82</v>
      </c>
      <c r="Z33" s="154"/>
      <c r="AA33" s="155"/>
      <c r="AB33" s="237" t="s">
        <v>192</v>
      </c>
      <c r="AC33" s="237"/>
      <c r="AD33" s="237"/>
      <c r="AE33" s="231">
        <v>1.1499999999999999</v>
      </c>
      <c r="AF33" s="232"/>
      <c r="AG33" s="232"/>
      <c r="AH33" s="232"/>
      <c r="AI33" s="231">
        <v>1.1499999999999999</v>
      </c>
      <c r="AJ33" s="232"/>
      <c r="AK33" s="232"/>
      <c r="AL33" s="232"/>
      <c r="AM33" s="231">
        <v>1.1499999999999999</v>
      </c>
      <c r="AN33" s="232"/>
      <c r="AO33" s="232"/>
      <c r="AP33" s="232"/>
      <c r="AQ33" s="233"/>
      <c r="AR33" s="234"/>
      <c r="AS33" s="234"/>
      <c r="AT33" s="235"/>
      <c r="AU33" s="232">
        <v>1.1499999999999999</v>
      </c>
      <c r="AV33" s="232"/>
      <c r="AW33" s="232"/>
      <c r="AX33" s="236"/>
    </row>
    <row r="34" spans="1:50" ht="30"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48</v>
      </c>
      <c r="Z34" s="154"/>
      <c r="AA34" s="155"/>
      <c r="AB34" s="238" t="s">
        <v>44</v>
      </c>
      <c r="AC34" s="238"/>
      <c r="AD34" s="238"/>
      <c r="AE34" s="231" t="s">
        <v>422</v>
      </c>
      <c r="AF34" s="232"/>
      <c r="AG34" s="232"/>
      <c r="AH34" s="232"/>
      <c r="AI34" s="231" t="s">
        <v>422</v>
      </c>
      <c r="AJ34" s="232"/>
      <c r="AK34" s="232"/>
      <c r="AL34" s="232"/>
      <c r="AM34" s="231" t="s">
        <v>422</v>
      </c>
      <c r="AN34" s="232"/>
      <c r="AO34" s="232"/>
      <c r="AP34" s="232"/>
      <c r="AQ34" s="233"/>
      <c r="AR34" s="234"/>
      <c r="AS34" s="234"/>
      <c r="AT34" s="235"/>
      <c r="AU34" s="232" t="s">
        <v>585</v>
      </c>
      <c r="AV34" s="232"/>
      <c r="AW34" s="232"/>
      <c r="AX34" s="236"/>
    </row>
    <row r="35" spans="1:50" ht="23.25" customHeight="1" x14ac:dyDescent="0.15">
      <c r="A35" s="721" t="s">
        <v>237</v>
      </c>
      <c r="B35" s="722"/>
      <c r="C35" s="722"/>
      <c r="D35" s="722"/>
      <c r="E35" s="722"/>
      <c r="F35" s="723"/>
      <c r="G35" s="713" t="s">
        <v>521</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386</v>
      </c>
      <c r="B37" s="729"/>
      <c r="C37" s="729"/>
      <c r="D37" s="729"/>
      <c r="E37" s="729"/>
      <c r="F37" s="730"/>
      <c r="G37" s="734" t="s">
        <v>188</v>
      </c>
      <c r="H37" s="242"/>
      <c r="I37" s="242"/>
      <c r="J37" s="242"/>
      <c r="K37" s="242"/>
      <c r="L37" s="242"/>
      <c r="M37" s="242"/>
      <c r="N37" s="242"/>
      <c r="O37" s="735"/>
      <c r="P37" s="736" t="s">
        <v>74</v>
      </c>
      <c r="Q37" s="242"/>
      <c r="R37" s="242"/>
      <c r="S37" s="242"/>
      <c r="T37" s="242"/>
      <c r="U37" s="242"/>
      <c r="V37" s="242"/>
      <c r="W37" s="242"/>
      <c r="X37" s="735"/>
      <c r="Y37" s="737"/>
      <c r="Z37" s="738"/>
      <c r="AA37" s="739"/>
      <c r="AB37" s="740" t="s">
        <v>38</v>
      </c>
      <c r="AC37" s="741"/>
      <c r="AD37" s="742"/>
      <c r="AE37" s="743" t="s">
        <v>160</v>
      </c>
      <c r="AF37" s="744"/>
      <c r="AG37" s="744"/>
      <c r="AH37" s="745"/>
      <c r="AI37" s="743" t="s">
        <v>412</v>
      </c>
      <c r="AJ37" s="744"/>
      <c r="AK37" s="744"/>
      <c r="AL37" s="745"/>
      <c r="AM37" s="746" t="s">
        <v>68</v>
      </c>
      <c r="AN37" s="746"/>
      <c r="AO37" s="746"/>
      <c r="AP37" s="746"/>
      <c r="AQ37" s="239" t="s">
        <v>296</v>
      </c>
      <c r="AR37" s="240"/>
      <c r="AS37" s="240"/>
      <c r="AT37" s="241"/>
      <c r="AU37" s="242" t="s">
        <v>217</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297</v>
      </c>
      <c r="AT38" s="223"/>
      <c r="AU38" s="224">
        <v>2</v>
      </c>
      <c r="AV38" s="224"/>
      <c r="AW38" s="225" t="s">
        <v>269</v>
      </c>
      <c r="AX38" s="226"/>
    </row>
    <row r="39" spans="1:50" ht="23.25" customHeight="1" x14ac:dyDescent="0.15">
      <c r="A39" s="698"/>
      <c r="B39" s="696"/>
      <c r="C39" s="696"/>
      <c r="D39" s="696"/>
      <c r="E39" s="696"/>
      <c r="F39" s="697"/>
      <c r="G39" s="713" t="s">
        <v>477</v>
      </c>
      <c r="H39" s="569"/>
      <c r="I39" s="569"/>
      <c r="J39" s="569"/>
      <c r="K39" s="569"/>
      <c r="L39" s="569"/>
      <c r="M39" s="569"/>
      <c r="N39" s="569"/>
      <c r="O39" s="714"/>
      <c r="P39" s="415" t="s">
        <v>39</v>
      </c>
      <c r="Q39" s="415"/>
      <c r="R39" s="415"/>
      <c r="S39" s="415"/>
      <c r="T39" s="415"/>
      <c r="U39" s="415"/>
      <c r="V39" s="415"/>
      <c r="W39" s="415"/>
      <c r="X39" s="416"/>
      <c r="Y39" s="227" t="s">
        <v>43</v>
      </c>
      <c r="Z39" s="228"/>
      <c r="AA39" s="229"/>
      <c r="AB39" s="230" t="s">
        <v>379</v>
      </c>
      <c r="AC39" s="230"/>
      <c r="AD39" s="230"/>
      <c r="AE39" s="231">
        <v>1485.65</v>
      </c>
      <c r="AF39" s="232"/>
      <c r="AG39" s="232"/>
      <c r="AH39" s="232"/>
      <c r="AI39" s="231">
        <v>1444.5</v>
      </c>
      <c r="AJ39" s="232"/>
      <c r="AK39" s="232"/>
      <c r="AL39" s="232"/>
      <c r="AM39" s="231">
        <v>947.5</v>
      </c>
      <c r="AN39" s="232"/>
      <c r="AO39" s="232"/>
      <c r="AP39" s="232"/>
      <c r="AQ39" s="233"/>
      <c r="AR39" s="234"/>
      <c r="AS39" s="234"/>
      <c r="AT39" s="235"/>
      <c r="AU39" s="232" t="s">
        <v>585</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82</v>
      </c>
      <c r="Z40" s="154"/>
      <c r="AA40" s="155"/>
      <c r="AB40" s="237" t="s">
        <v>379</v>
      </c>
      <c r="AC40" s="237"/>
      <c r="AD40" s="237"/>
      <c r="AE40" s="231">
        <v>2000</v>
      </c>
      <c r="AF40" s="232"/>
      <c r="AG40" s="232"/>
      <c r="AH40" s="232"/>
      <c r="AI40" s="231">
        <v>2000</v>
      </c>
      <c r="AJ40" s="232"/>
      <c r="AK40" s="232"/>
      <c r="AL40" s="232"/>
      <c r="AM40" s="231">
        <v>2000</v>
      </c>
      <c r="AN40" s="232"/>
      <c r="AO40" s="232"/>
      <c r="AP40" s="232"/>
      <c r="AQ40" s="233"/>
      <c r="AR40" s="234"/>
      <c r="AS40" s="234"/>
      <c r="AT40" s="235"/>
      <c r="AU40" s="232">
        <v>2000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48</v>
      </c>
      <c r="Z41" s="154"/>
      <c r="AA41" s="155"/>
      <c r="AB41" s="238" t="s">
        <v>44</v>
      </c>
      <c r="AC41" s="238"/>
      <c r="AD41" s="238"/>
      <c r="AE41" s="231" t="s">
        <v>422</v>
      </c>
      <c r="AF41" s="232"/>
      <c r="AG41" s="232"/>
      <c r="AH41" s="232"/>
      <c r="AI41" s="231" t="s">
        <v>422</v>
      </c>
      <c r="AJ41" s="232"/>
      <c r="AK41" s="232"/>
      <c r="AL41" s="232"/>
      <c r="AM41" s="231" t="s">
        <v>422</v>
      </c>
      <c r="AN41" s="232"/>
      <c r="AO41" s="232"/>
      <c r="AP41" s="232"/>
      <c r="AQ41" s="233"/>
      <c r="AR41" s="234"/>
      <c r="AS41" s="234"/>
      <c r="AT41" s="235"/>
      <c r="AU41" s="232" t="s">
        <v>585</v>
      </c>
      <c r="AV41" s="232"/>
      <c r="AW41" s="232"/>
      <c r="AX41" s="236"/>
    </row>
    <row r="42" spans="1:50" ht="23.25" customHeight="1" x14ac:dyDescent="0.15">
      <c r="A42" s="721" t="s">
        <v>237</v>
      </c>
      <c r="B42" s="722"/>
      <c r="C42" s="722"/>
      <c r="D42" s="722"/>
      <c r="E42" s="722"/>
      <c r="F42" s="723"/>
      <c r="G42" s="713" t="s">
        <v>521</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customHeight="1" x14ac:dyDescent="0.15">
      <c r="A44" s="728" t="s">
        <v>386</v>
      </c>
      <c r="B44" s="729"/>
      <c r="C44" s="729"/>
      <c r="D44" s="729"/>
      <c r="E44" s="729"/>
      <c r="F44" s="730"/>
      <c r="G44" s="734" t="s">
        <v>188</v>
      </c>
      <c r="H44" s="242"/>
      <c r="I44" s="242"/>
      <c r="J44" s="242"/>
      <c r="K44" s="242"/>
      <c r="L44" s="242"/>
      <c r="M44" s="242"/>
      <c r="N44" s="242"/>
      <c r="O44" s="735"/>
      <c r="P44" s="736" t="s">
        <v>74</v>
      </c>
      <c r="Q44" s="242"/>
      <c r="R44" s="242"/>
      <c r="S44" s="242"/>
      <c r="T44" s="242"/>
      <c r="U44" s="242"/>
      <c r="V44" s="242"/>
      <c r="W44" s="242"/>
      <c r="X44" s="735"/>
      <c r="Y44" s="737"/>
      <c r="Z44" s="738"/>
      <c r="AA44" s="739"/>
      <c r="AB44" s="740" t="s">
        <v>38</v>
      </c>
      <c r="AC44" s="741"/>
      <c r="AD44" s="742"/>
      <c r="AE44" s="743" t="s">
        <v>160</v>
      </c>
      <c r="AF44" s="744"/>
      <c r="AG44" s="744"/>
      <c r="AH44" s="745"/>
      <c r="AI44" s="743" t="s">
        <v>412</v>
      </c>
      <c r="AJ44" s="744"/>
      <c r="AK44" s="744"/>
      <c r="AL44" s="745"/>
      <c r="AM44" s="746" t="s">
        <v>68</v>
      </c>
      <c r="AN44" s="746"/>
      <c r="AO44" s="746"/>
      <c r="AP44" s="746"/>
      <c r="AQ44" s="239" t="s">
        <v>296</v>
      </c>
      <c r="AR44" s="240"/>
      <c r="AS44" s="240"/>
      <c r="AT44" s="241"/>
      <c r="AU44" s="242" t="s">
        <v>217</v>
      </c>
      <c r="AV44" s="242"/>
      <c r="AW44" s="242"/>
      <c r="AX44" s="243"/>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297</v>
      </c>
      <c r="AT45" s="223"/>
      <c r="AU45" s="224">
        <v>2</v>
      </c>
      <c r="AV45" s="224"/>
      <c r="AW45" s="225" t="s">
        <v>269</v>
      </c>
      <c r="AX45" s="226"/>
    </row>
    <row r="46" spans="1:50" ht="23.25" customHeight="1" x14ac:dyDescent="0.15">
      <c r="A46" s="698"/>
      <c r="B46" s="696"/>
      <c r="C46" s="696"/>
      <c r="D46" s="696"/>
      <c r="E46" s="696"/>
      <c r="F46" s="697"/>
      <c r="G46" s="713" t="s">
        <v>34</v>
      </c>
      <c r="H46" s="569"/>
      <c r="I46" s="569"/>
      <c r="J46" s="569"/>
      <c r="K46" s="569"/>
      <c r="L46" s="569"/>
      <c r="M46" s="569"/>
      <c r="N46" s="569"/>
      <c r="O46" s="714"/>
      <c r="P46" s="415" t="s">
        <v>278</v>
      </c>
      <c r="Q46" s="415"/>
      <c r="R46" s="415"/>
      <c r="S46" s="415"/>
      <c r="T46" s="415"/>
      <c r="U46" s="415"/>
      <c r="V46" s="415"/>
      <c r="W46" s="415"/>
      <c r="X46" s="416"/>
      <c r="Y46" s="227" t="s">
        <v>43</v>
      </c>
      <c r="Z46" s="228"/>
      <c r="AA46" s="229"/>
      <c r="AB46" s="230" t="s">
        <v>44</v>
      </c>
      <c r="AC46" s="230"/>
      <c r="AD46" s="230"/>
      <c r="AE46" s="231">
        <v>3</v>
      </c>
      <c r="AF46" s="232"/>
      <c r="AG46" s="232"/>
      <c r="AH46" s="232"/>
      <c r="AI46" s="231">
        <v>2</v>
      </c>
      <c r="AJ46" s="232"/>
      <c r="AK46" s="232"/>
      <c r="AL46" s="232"/>
      <c r="AM46" s="231">
        <v>2</v>
      </c>
      <c r="AN46" s="232"/>
      <c r="AO46" s="232"/>
      <c r="AP46" s="232"/>
      <c r="AQ46" s="233"/>
      <c r="AR46" s="234"/>
      <c r="AS46" s="234"/>
      <c r="AT46" s="235"/>
      <c r="AU46" s="232" t="s">
        <v>585</v>
      </c>
      <c r="AV46" s="232"/>
      <c r="AW46" s="232"/>
      <c r="AX46" s="236"/>
    </row>
    <row r="47" spans="1:50" ht="23.25"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82</v>
      </c>
      <c r="Z47" s="154"/>
      <c r="AA47" s="155"/>
      <c r="AB47" s="237" t="s">
        <v>44</v>
      </c>
      <c r="AC47" s="237"/>
      <c r="AD47" s="237"/>
      <c r="AE47" s="231">
        <v>3</v>
      </c>
      <c r="AF47" s="232"/>
      <c r="AG47" s="232"/>
      <c r="AH47" s="232"/>
      <c r="AI47" s="231">
        <v>2</v>
      </c>
      <c r="AJ47" s="232"/>
      <c r="AK47" s="232"/>
      <c r="AL47" s="232"/>
      <c r="AM47" s="231">
        <v>2</v>
      </c>
      <c r="AN47" s="232"/>
      <c r="AO47" s="232"/>
      <c r="AP47" s="232"/>
      <c r="AQ47" s="233"/>
      <c r="AR47" s="234"/>
      <c r="AS47" s="234"/>
      <c r="AT47" s="235"/>
      <c r="AU47" s="232">
        <v>3</v>
      </c>
      <c r="AV47" s="232"/>
      <c r="AW47" s="232"/>
      <c r="AX47" s="236"/>
    </row>
    <row r="48" spans="1:50" ht="23.25"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48</v>
      </c>
      <c r="Z48" s="154"/>
      <c r="AA48" s="155"/>
      <c r="AB48" s="238" t="s">
        <v>44</v>
      </c>
      <c r="AC48" s="238"/>
      <c r="AD48" s="238"/>
      <c r="AE48" s="231">
        <v>100</v>
      </c>
      <c r="AF48" s="232"/>
      <c r="AG48" s="232"/>
      <c r="AH48" s="232"/>
      <c r="AI48" s="231">
        <v>100</v>
      </c>
      <c r="AJ48" s="232"/>
      <c r="AK48" s="232"/>
      <c r="AL48" s="232"/>
      <c r="AM48" s="231">
        <v>100</v>
      </c>
      <c r="AN48" s="232"/>
      <c r="AO48" s="232"/>
      <c r="AP48" s="232"/>
      <c r="AQ48" s="233"/>
      <c r="AR48" s="234"/>
      <c r="AS48" s="234"/>
      <c r="AT48" s="235"/>
      <c r="AU48" s="232" t="s">
        <v>585</v>
      </c>
      <c r="AV48" s="232"/>
      <c r="AW48" s="232"/>
      <c r="AX48" s="236"/>
    </row>
    <row r="49" spans="1:50" ht="23.25" customHeight="1" x14ac:dyDescent="0.15">
      <c r="A49" s="721" t="s">
        <v>237</v>
      </c>
      <c r="B49" s="722"/>
      <c r="C49" s="722"/>
      <c r="D49" s="722"/>
      <c r="E49" s="722"/>
      <c r="F49" s="723"/>
      <c r="G49" s="713" t="s">
        <v>521</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386</v>
      </c>
      <c r="B51" s="696"/>
      <c r="C51" s="696"/>
      <c r="D51" s="696"/>
      <c r="E51" s="696"/>
      <c r="F51" s="697"/>
      <c r="G51" s="734" t="s">
        <v>188</v>
      </c>
      <c r="H51" s="242"/>
      <c r="I51" s="242"/>
      <c r="J51" s="242"/>
      <c r="K51" s="242"/>
      <c r="L51" s="242"/>
      <c r="M51" s="242"/>
      <c r="N51" s="242"/>
      <c r="O51" s="735"/>
      <c r="P51" s="736" t="s">
        <v>74</v>
      </c>
      <c r="Q51" s="242"/>
      <c r="R51" s="242"/>
      <c r="S51" s="242"/>
      <c r="T51" s="242"/>
      <c r="U51" s="242"/>
      <c r="V51" s="242"/>
      <c r="W51" s="242"/>
      <c r="X51" s="735"/>
      <c r="Y51" s="737"/>
      <c r="Z51" s="738"/>
      <c r="AA51" s="739"/>
      <c r="AB51" s="740" t="s">
        <v>38</v>
      </c>
      <c r="AC51" s="741"/>
      <c r="AD51" s="742"/>
      <c r="AE51" s="743" t="s">
        <v>160</v>
      </c>
      <c r="AF51" s="744"/>
      <c r="AG51" s="744"/>
      <c r="AH51" s="745"/>
      <c r="AI51" s="743" t="s">
        <v>412</v>
      </c>
      <c r="AJ51" s="744"/>
      <c r="AK51" s="744"/>
      <c r="AL51" s="745"/>
      <c r="AM51" s="746" t="s">
        <v>68</v>
      </c>
      <c r="AN51" s="746"/>
      <c r="AO51" s="746"/>
      <c r="AP51" s="746"/>
      <c r="AQ51" s="239" t="s">
        <v>296</v>
      </c>
      <c r="AR51" s="240"/>
      <c r="AS51" s="240"/>
      <c r="AT51" s="241"/>
      <c r="AU51" s="244" t="s">
        <v>217</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297</v>
      </c>
      <c r="AT52" s="223"/>
      <c r="AU52" s="224"/>
      <c r="AV52" s="224"/>
      <c r="AW52" s="225" t="s">
        <v>269</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48</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237</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386</v>
      </c>
      <c r="B58" s="696"/>
      <c r="C58" s="696"/>
      <c r="D58" s="696"/>
      <c r="E58" s="696"/>
      <c r="F58" s="697"/>
      <c r="G58" s="734" t="s">
        <v>188</v>
      </c>
      <c r="H58" s="242"/>
      <c r="I58" s="242"/>
      <c r="J58" s="242"/>
      <c r="K58" s="242"/>
      <c r="L58" s="242"/>
      <c r="M58" s="242"/>
      <c r="N58" s="242"/>
      <c r="O58" s="735"/>
      <c r="P58" s="736" t="s">
        <v>74</v>
      </c>
      <c r="Q58" s="242"/>
      <c r="R58" s="242"/>
      <c r="S58" s="242"/>
      <c r="T58" s="242"/>
      <c r="U58" s="242"/>
      <c r="V58" s="242"/>
      <c r="W58" s="242"/>
      <c r="X58" s="735"/>
      <c r="Y58" s="737"/>
      <c r="Z58" s="738"/>
      <c r="AA58" s="739"/>
      <c r="AB58" s="740" t="s">
        <v>38</v>
      </c>
      <c r="AC58" s="741"/>
      <c r="AD58" s="742"/>
      <c r="AE58" s="743" t="s">
        <v>160</v>
      </c>
      <c r="AF58" s="744"/>
      <c r="AG58" s="744"/>
      <c r="AH58" s="745"/>
      <c r="AI58" s="743" t="s">
        <v>412</v>
      </c>
      <c r="AJ58" s="744"/>
      <c r="AK58" s="744"/>
      <c r="AL58" s="745"/>
      <c r="AM58" s="746" t="s">
        <v>68</v>
      </c>
      <c r="AN58" s="746"/>
      <c r="AO58" s="746"/>
      <c r="AP58" s="746"/>
      <c r="AQ58" s="239" t="s">
        <v>296</v>
      </c>
      <c r="AR58" s="240"/>
      <c r="AS58" s="240"/>
      <c r="AT58" s="241"/>
      <c r="AU58" s="244" t="s">
        <v>217</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297</v>
      </c>
      <c r="AT59" s="223"/>
      <c r="AU59" s="224"/>
      <c r="AV59" s="224"/>
      <c r="AW59" s="225" t="s">
        <v>269</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48</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237</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253</v>
      </c>
      <c r="B65" s="748"/>
      <c r="C65" s="748"/>
      <c r="D65" s="748"/>
      <c r="E65" s="748"/>
      <c r="F65" s="749"/>
      <c r="G65" s="753"/>
      <c r="H65" s="257" t="s">
        <v>188</v>
      </c>
      <c r="I65" s="257"/>
      <c r="J65" s="257"/>
      <c r="K65" s="257"/>
      <c r="L65" s="257"/>
      <c r="M65" s="257"/>
      <c r="N65" s="257"/>
      <c r="O65" s="258"/>
      <c r="P65" s="256" t="s">
        <v>74</v>
      </c>
      <c r="Q65" s="257"/>
      <c r="R65" s="257"/>
      <c r="S65" s="257"/>
      <c r="T65" s="257"/>
      <c r="U65" s="257"/>
      <c r="V65" s="258"/>
      <c r="W65" s="755" t="s">
        <v>103</v>
      </c>
      <c r="X65" s="756"/>
      <c r="Y65" s="759"/>
      <c r="Z65" s="759"/>
      <c r="AA65" s="760"/>
      <c r="AB65" s="256" t="s">
        <v>38</v>
      </c>
      <c r="AC65" s="257"/>
      <c r="AD65" s="258"/>
      <c r="AE65" s="743" t="s">
        <v>160</v>
      </c>
      <c r="AF65" s="744"/>
      <c r="AG65" s="744"/>
      <c r="AH65" s="745"/>
      <c r="AI65" s="743" t="s">
        <v>412</v>
      </c>
      <c r="AJ65" s="744"/>
      <c r="AK65" s="744"/>
      <c r="AL65" s="745"/>
      <c r="AM65" s="746" t="s">
        <v>68</v>
      </c>
      <c r="AN65" s="746"/>
      <c r="AO65" s="746"/>
      <c r="AP65" s="746"/>
      <c r="AQ65" s="256" t="s">
        <v>296</v>
      </c>
      <c r="AR65" s="257"/>
      <c r="AS65" s="257"/>
      <c r="AT65" s="258"/>
      <c r="AU65" s="273" t="s">
        <v>217</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297</v>
      </c>
      <c r="AT66" s="223"/>
      <c r="AU66" s="224"/>
      <c r="AV66" s="224"/>
      <c r="AW66" s="222" t="s">
        <v>269</v>
      </c>
      <c r="AX66" s="247"/>
    </row>
    <row r="67" spans="1:50" ht="23.25" hidden="1" customHeight="1" x14ac:dyDescent="0.15">
      <c r="A67" s="750"/>
      <c r="B67" s="751"/>
      <c r="C67" s="751"/>
      <c r="D67" s="751"/>
      <c r="E67" s="751"/>
      <c r="F67" s="752"/>
      <c r="G67" s="761" t="s">
        <v>299</v>
      </c>
      <c r="H67" s="764"/>
      <c r="I67" s="765"/>
      <c r="J67" s="765"/>
      <c r="K67" s="765"/>
      <c r="L67" s="765"/>
      <c r="M67" s="765"/>
      <c r="N67" s="765"/>
      <c r="O67" s="766"/>
      <c r="P67" s="764"/>
      <c r="Q67" s="765"/>
      <c r="R67" s="765"/>
      <c r="S67" s="765"/>
      <c r="T67" s="765"/>
      <c r="U67" s="765"/>
      <c r="V67" s="766"/>
      <c r="W67" s="770"/>
      <c r="X67" s="771"/>
      <c r="Y67" s="248" t="s">
        <v>43</v>
      </c>
      <c r="Z67" s="248"/>
      <c r="AA67" s="249"/>
      <c r="AB67" s="250" t="s">
        <v>80</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82</v>
      </c>
      <c r="Z68" s="195"/>
      <c r="AA68" s="196"/>
      <c r="AB68" s="252" t="s">
        <v>80</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48</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392</v>
      </c>
      <c r="B70" s="751"/>
      <c r="C70" s="751"/>
      <c r="D70" s="751"/>
      <c r="E70" s="751"/>
      <c r="F70" s="752"/>
      <c r="G70" s="762" t="s">
        <v>293</v>
      </c>
      <c r="H70" s="777"/>
      <c r="I70" s="777"/>
      <c r="J70" s="777"/>
      <c r="K70" s="777"/>
      <c r="L70" s="777"/>
      <c r="M70" s="777"/>
      <c r="N70" s="777"/>
      <c r="O70" s="777"/>
      <c r="P70" s="777"/>
      <c r="Q70" s="777"/>
      <c r="R70" s="777"/>
      <c r="S70" s="777"/>
      <c r="T70" s="777"/>
      <c r="U70" s="777"/>
      <c r="V70" s="777"/>
      <c r="W70" s="780" t="s">
        <v>402</v>
      </c>
      <c r="X70" s="781"/>
      <c r="Y70" s="248" t="s">
        <v>43</v>
      </c>
      <c r="Z70" s="248"/>
      <c r="AA70" s="249"/>
      <c r="AB70" s="250" t="s">
        <v>80</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82</v>
      </c>
      <c r="Z71" s="195"/>
      <c r="AA71" s="196"/>
      <c r="AB71" s="252" t="s">
        <v>80</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48</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253</v>
      </c>
      <c r="B73" s="748"/>
      <c r="C73" s="748"/>
      <c r="D73" s="748"/>
      <c r="E73" s="748"/>
      <c r="F73" s="749"/>
      <c r="G73" s="786"/>
      <c r="H73" s="257" t="s">
        <v>188</v>
      </c>
      <c r="I73" s="257"/>
      <c r="J73" s="257"/>
      <c r="K73" s="257"/>
      <c r="L73" s="257"/>
      <c r="M73" s="257"/>
      <c r="N73" s="257"/>
      <c r="O73" s="258"/>
      <c r="P73" s="256" t="s">
        <v>74</v>
      </c>
      <c r="Q73" s="257"/>
      <c r="R73" s="257"/>
      <c r="S73" s="257"/>
      <c r="T73" s="257"/>
      <c r="U73" s="257"/>
      <c r="V73" s="257"/>
      <c r="W73" s="257"/>
      <c r="X73" s="258"/>
      <c r="Y73" s="788"/>
      <c r="Z73" s="789"/>
      <c r="AA73" s="790"/>
      <c r="AB73" s="256" t="s">
        <v>38</v>
      </c>
      <c r="AC73" s="257"/>
      <c r="AD73" s="258"/>
      <c r="AE73" s="743" t="s">
        <v>160</v>
      </c>
      <c r="AF73" s="744"/>
      <c r="AG73" s="744"/>
      <c r="AH73" s="745"/>
      <c r="AI73" s="743" t="s">
        <v>412</v>
      </c>
      <c r="AJ73" s="744"/>
      <c r="AK73" s="744"/>
      <c r="AL73" s="745"/>
      <c r="AM73" s="746" t="s">
        <v>68</v>
      </c>
      <c r="AN73" s="746"/>
      <c r="AO73" s="746"/>
      <c r="AP73" s="746"/>
      <c r="AQ73" s="256" t="s">
        <v>296</v>
      </c>
      <c r="AR73" s="257"/>
      <c r="AS73" s="257"/>
      <c r="AT73" s="258"/>
      <c r="AU73" s="272" t="s">
        <v>217</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297</v>
      </c>
      <c r="AT74" s="223"/>
      <c r="AU74" s="220"/>
      <c r="AV74" s="221"/>
      <c r="AW74" s="222" t="s">
        <v>269</v>
      </c>
      <c r="AX74" s="247"/>
    </row>
    <row r="75" spans="1:50" ht="23.25" hidden="1" customHeight="1" x14ac:dyDescent="0.15">
      <c r="A75" s="750"/>
      <c r="B75" s="751"/>
      <c r="C75" s="751"/>
      <c r="D75" s="751"/>
      <c r="E75" s="751"/>
      <c r="F75" s="752"/>
      <c r="G75" s="761" t="s">
        <v>299</v>
      </c>
      <c r="H75" s="415"/>
      <c r="I75" s="415"/>
      <c r="J75" s="415"/>
      <c r="K75" s="415"/>
      <c r="L75" s="415"/>
      <c r="M75" s="415"/>
      <c r="N75" s="415"/>
      <c r="O75" s="416"/>
      <c r="P75" s="415"/>
      <c r="Q75" s="415"/>
      <c r="R75" s="415"/>
      <c r="S75" s="415"/>
      <c r="T75" s="415"/>
      <c r="U75" s="415"/>
      <c r="V75" s="415"/>
      <c r="W75" s="415"/>
      <c r="X75" s="416"/>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82</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48</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280</v>
      </c>
      <c r="B78" s="263"/>
      <c r="C78" s="263"/>
      <c r="D78" s="263"/>
      <c r="E78" s="264" t="s">
        <v>36</v>
      </c>
      <c r="F78" s="265"/>
      <c r="G78" s="15" t="s">
        <v>293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231</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385</v>
      </c>
      <c r="AP79" s="280"/>
      <c r="AQ79" s="280"/>
      <c r="AR79" s="41" t="s">
        <v>260</v>
      </c>
      <c r="AS79" s="279"/>
      <c r="AT79" s="280"/>
      <c r="AU79" s="280"/>
      <c r="AV79" s="280"/>
      <c r="AW79" s="280"/>
      <c r="AX79" s="281"/>
    </row>
    <row r="80" spans="1:50" ht="18.75" hidden="1" customHeight="1" x14ac:dyDescent="0.15">
      <c r="A80" s="882" t="s">
        <v>181</v>
      </c>
      <c r="B80" s="291" t="s">
        <v>319</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286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229</v>
      </c>
      <c r="C85" s="295"/>
      <c r="D85" s="295"/>
      <c r="E85" s="295"/>
      <c r="F85" s="296"/>
      <c r="G85" s="316" t="s">
        <v>31</v>
      </c>
      <c r="H85" s="300"/>
      <c r="I85" s="300"/>
      <c r="J85" s="300"/>
      <c r="K85" s="300"/>
      <c r="L85" s="300"/>
      <c r="M85" s="300"/>
      <c r="N85" s="300"/>
      <c r="O85" s="301"/>
      <c r="P85" s="303" t="s">
        <v>98</v>
      </c>
      <c r="Q85" s="300"/>
      <c r="R85" s="300"/>
      <c r="S85" s="300"/>
      <c r="T85" s="300"/>
      <c r="U85" s="300"/>
      <c r="V85" s="300"/>
      <c r="W85" s="300"/>
      <c r="X85" s="301"/>
      <c r="Y85" s="318"/>
      <c r="Z85" s="319"/>
      <c r="AA85" s="320"/>
      <c r="AB85" s="743" t="s">
        <v>38</v>
      </c>
      <c r="AC85" s="744"/>
      <c r="AD85" s="745"/>
      <c r="AE85" s="743" t="s">
        <v>160</v>
      </c>
      <c r="AF85" s="744"/>
      <c r="AG85" s="744"/>
      <c r="AH85" s="745"/>
      <c r="AI85" s="743" t="s">
        <v>412</v>
      </c>
      <c r="AJ85" s="744"/>
      <c r="AK85" s="744"/>
      <c r="AL85" s="745"/>
      <c r="AM85" s="746" t="s">
        <v>68</v>
      </c>
      <c r="AN85" s="746"/>
      <c r="AO85" s="746"/>
      <c r="AP85" s="746"/>
      <c r="AQ85" s="256" t="s">
        <v>296</v>
      </c>
      <c r="AR85" s="257"/>
      <c r="AS85" s="257"/>
      <c r="AT85" s="258"/>
      <c r="AU85" s="282" t="s">
        <v>217</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297</v>
      </c>
      <c r="AT86" s="223"/>
      <c r="AU86" s="224"/>
      <c r="AV86" s="224"/>
      <c r="AW86" s="225" t="s">
        <v>269</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82</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48</v>
      </c>
      <c r="Z89" s="289"/>
      <c r="AA89" s="290"/>
      <c r="AB89" s="246" t="s">
        <v>44</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229</v>
      </c>
      <c r="C90" s="295"/>
      <c r="D90" s="295"/>
      <c r="E90" s="295"/>
      <c r="F90" s="296"/>
      <c r="G90" s="316" t="s">
        <v>31</v>
      </c>
      <c r="H90" s="300"/>
      <c r="I90" s="300"/>
      <c r="J90" s="300"/>
      <c r="K90" s="300"/>
      <c r="L90" s="300"/>
      <c r="M90" s="300"/>
      <c r="N90" s="300"/>
      <c r="O90" s="301"/>
      <c r="P90" s="303" t="s">
        <v>98</v>
      </c>
      <c r="Q90" s="300"/>
      <c r="R90" s="300"/>
      <c r="S90" s="300"/>
      <c r="T90" s="300"/>
      <c r="U90" s="300"/>
      <c r="V90" s="300"/>
      <c r="W90" s="300"/>
      <c r="X90" s="301"/>
      <c r="Y90" s="318"/>
      <c r="Z90" s="319"/>
      <c r="AA90" s="320"/>
      <c r="AB90" s="743" t="s">
        <v>38</v>
      </c>
      <c r="AC90" s="744"/>
      <c r="AD90" s="745"/>
      <c r="AE90" s="743" t="s">
        <v>160</v>
      </c>
      <c r="AF90" s="744"/>
      <c r="AG90" s="744"/>
      <c r="AH90" s="745"/>
      <c r="AI90" s="743" t="s">
        <v>412</v>
      </c>
      <c r="AJ90" s="744"/>
      <c r="AK90" s="744"/>
      <c r="AL90" s="745"/>
      <c r="AM90" s="746" t="s">
        <v>68</v>
      </c>
      <c r="AN90" s="746"/>
      <c r="AO90" s="746"/>
      <c r="AP90" s="746"/>
      <c r="AQ90" s="256" t="s">
        <v>296</v>
      </c>
      <c r="AR90" s="257"/>
      <c r="AS90" s="257"/>
      <c r="AT90" s="258"/>
      <c r="AU90" s="282" t="s">
        <v>217</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297</v>
      </c>
      <c r="AT91" s="223"/>
      <c r="AU91" s="224"/>
      <c r="AV91" s="224"/>
      <c r="AW91" s="225" t="s">
        <v>269</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82</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48</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229</v>
      </c>
      <c r="C95" s="295"/>
      <c r="D95" s="295"/>
      <c r="E95" s="295"/>
      <c r="F95" s="296"/>
      <c r="G95" s="316" t="s">
        <v>31</v>
      </c>
      <c r="H95" s="300"/>
      <c r="I95" s="300"/>
      <c r="J95" s="300"/>
      <c r="K95" s="300"/>
      <c r="L95" s="300"/>
      <c r="M95" s="300"/>
      <c r="N95" s="300"/>
      <c r="O95" s="301"/>
      <c r="P95" s="303" t="s">
        <v>98</v>
      </c>
      <c r="Q95" s="300"/>
      <c r="R95" s="300"/>
      <c r="S95" s="300"/>
      <c r="T95" s="300"/>
      <c r="U95" s="300"/>
      <c r="V95" s="300"/>
      <c r="W95" s="300"/>
      <c r="X95" s="301"/>
      <c r="Y95" s="318"/>
      <c r="Z95" s="319"/>
      <c r="AA95" s="320"/>
      <c r="AB95" s="743" t="s">
        <v>38</v>
      </c>
      <c r="AC95" s="744"/>
      <c r="AD95" s="745"/>
      <c r="AE95" s="743" t="s">
        <v>160</v>
      </c>
      <c r="AF95" s="744"/>
      <c r="AG95" s="744"/>
      <c r="AH95" s="745"/>
      <c r="AI95" s="743" t="s">
        <v>412</v>
      </c>
      <c r="AJ95" s="744"/>
      <c r="AK95" s="744"/>
      <c r="AL95" s="745"/>
      <c r="AM95" s="746" t="s">
        <v>68</v>
      </c>
      <c r="AN95" s="746"/>
      <c r="AO95" s="746"/>
      <c r="AP95" s="746"/>
      <c r="AQ95" s="256" t="s">
        <v>296</v>
      </c>
      <c r="AR95" s="257"/>
      <c r="AS95" s="257"/>
      <c r="AT95" s="258"/>
      <c r="AU95" s="282" t="s">
        <v>217</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297</v>
      </c>
      <c r="AT96" s="223"/>
      <c r="AU96" s="224"/>
      <c r="AV96" s="224"/>
      <c r="AW96" s="225" t="s">
        <v>269</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82</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48</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387</v>
      </c>
      <c r="B100" s="806"/>
      <c r="C100" s="806"/>
      <c r="D100" s="806"/>
      <c r="E100" s="806"/>
      <c r="F100" s="807"/>
      <c r="G100" s="822" t="s">
        <v>11</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160</v>
      </c>
      <c r="AF100" s="340"/>
      <c r="AG100" s="340"/>
      <c r="AH100" s="341"/>
      <c r="AI100" s="339" t="s">
        <v>412</v>
      </c>
      <c r="AJ100" s="340"/>
      <c r="AK100" s="340"/>
      <c r="AL100" s="341"/>
      <c r="AM100" s="339" t="s">
        <v>68</v>
      </c>
      <c r="AN100" s="340"/>
      <c r="AO100" s="340"/>
      <c r="AP100" s="341"/>
      <c r="AQ100" s="342" t="s">
        <v>430</v>
      </c>
      <c r="AR100" s="343"/>
      <c r="AS100" s="343"/>
      <c r="AT100" s="344"/>
      <c r="AU100" s="342" t="s">
        <v>148</v>
      </c>
      <c r="AV100" s="343"/>
      <c r="AW100" s="343"/>
      <c r="AX100" s="345"/>
    </row>
    <row r="101" spans="1:50" ht="23.25" customHeight="1" x14ac:dyDescent="0.15">
      <c r="A101" s="808"/>
      <c r="B101" s="809"/>
      <c r="C101" s="809"/>
      <c r="D101" s="809"/>
      <c r="E101" s="809"/>
      <c r="F101" s="810"/>
      <c r="G101" s="415" t="s">
        <v>522</v>
      </c>
      <c r="H101" s="415"/>
      <c r="I101" s="415"/>
      <c r="J101" s="415"/>
      <c r="K101" s="415"/>
      <c r="L101" s="415"/>
      <c r="M101" s="415"/>
      <c r="N101" s="415"/>
      <c r="O101" s="415"/>
      <c r="P101" s="415"/>
      <c r="Q101" s="415"/>
      <c r="R101" s="415"/>
      <c r="S101" s="415"/>
      <c r="T101" s="415"/>
      <c r="U101" s="415"/>
      <c r="V101" s="415"/>
      <c r="W101" s="415"/>
      <c r="X101" s="416"/>
      <c r="Y101" s="346" t="s">
        <v>55</v>
      </c>
      <c r="Z101" s="105"/>
      <c r="AA101" s="106"/>
      <c r="AB101" s="230" t="s">
        <v>523</v>
      </c>
      <c r="AC101" s="230"/>
      <c r="AD101" s="230"/>
      <c r="AE101" s="231">
        <v>38</v>
      </c>
      <c r="AF101" s="232"/>
      <c r="AG101" s="232"/>
      <c r="AH101" s="251"/>
      <c r="AI101" s="231">
        <v>105</v>
      </c>
      <c r="AJ101" s="232"/>
      <c r="AK101" s="232"/>
      <c r="AL101" s="251"/>
      <c r="AM101" s="231">
        <v>55</v>
      </c>
      <c r="AN101" s="232"/>
      <c r="AO101" s="232"/>
      <c r="AP101" s="251"/>
      <c r="AQ101" s="231" t="s">
        <v>585</v>
      </c>
      <c r="AR101" s="232"/>
      <c r="AS101" s="232"/>
      <c r="AT101" s="251"/>
      <c r="AU101" s="231" t="s">
        <v>585</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523</v>
      </c>
      <c r="AC102" s="230"/>
      <c r="AD102" s="230"/>
      <c r="AE102" s="350">
        <v>38</v>
      </c>
      <c r="AF102" s="350"/>
      <c r="AG102" s="350"/>
      <c r="AH102" s="350"/>
      <c r="AI102" s="350">
        <v>62</v>
      </c>
      <c r="AJ102" s="350"/>
      <c r="AK102" s="350"/>
      <c r="AL102" s="350"/>
      <c r="AM102" s="350">
        <v>48</v>
      </c>
      <c r="AN102" s="350"/>
      <c r="AO102" s="350"/>
      <c r="AP102" s="350"/>
      <c r="AQ102" s="254">
        <v>33</v>
      </c>
      <c r="AR102" s="255"/>
      <c r="AS102" s="255"/>
      <c r="AT102" s="351"/>
      <c r="AU102" s="254" t="s">
        <v>585</v>
      </c>
      <c r="AV102" s="255"/>
      <c r="AW102" s="255"/>
      <c r="AX102" s="351"/>
    </row>
    <row r="103" spans="1:50" ht="31.5" hidden="1" customHeight="1" x14ac:dyDescent="0.15">
      <c r="A103" s="721" t="s">
        <v>387</v>
      </c>
      <c r="B103" s="722"/>
      <c r="C103" s="722"/>
      <c r="D103" s="722"/>
      <c r="E103" s="722"/>
      <c r="F103" s="723"/>
      <c r="G103" s="289" t="s">
        <v>11</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160</v>
      </c>
      <c r="AF103" s="154"/>
      <c r="AG103" s="154"/>
      <c r="AH103" s="155"/>
      <c r="AI103" s="153" t="s">
        <v>412</v>
      </c>
      <c r="AJ103" s="154"/>
      <c r="AK103" s="154"/>
      <c r="AL103" s="155"/>
      <c r="AM103" s="153" t="s">
        <v>68</v>
      </c>
      <c r="AN103" s="154"/>
      <c r="AO103" s="154"/>
      <c r="AP103" s="155"/>
      <c r="AQ103" s="355" t="s">
        <v>430</v>
      </c>
      <c r="AR103" s="356"/>
      <c r="AS103" s="356"/>
      <c r="AT103" s="357"/>
      <c r="AU103" s="355" t="s">
        <v>148</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55</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387</v>
      </c>
      <c r="B106" s="722"/>
      <c r="C106" s="722"/>
      <c r="D106" s="722"/>
      <c r="E106" s="722"/>
      <c r="F106" s="723"/>
      <c r="G106" s="289" t="s">
        <v>11</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160</v>
      </c>
      <c r="AF106" s="154"/>
      <c r="AG106" s="154"/>
      <c r="AH106" s="155"/>
      <c r="AI106" s="153" t="s">
        <v>412</v>
      </c>
      <c r="AJ106" s="154"/>
      <c r="AK106" s="154"/>
      <c r="AL106" s="155"/>
      <c r="AM106" s="153" t="s">
        <v>68</v>
      </c>
      <c r="AN106" s="154"/>
      <c r="AO106" s="154"/>
      <c r="AP106" s="155"/>
      <c r="AQ106" s="355" t="s">
        <v>430</v>
      </c>
      <c r="AR106" s="356"/>
      <c r="AS106" s="356"/>
      <c r="AT106" s="357"/>
      <c r="AU106" s="355" t="s">
        <v>148</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387</v>
      </c>
      <c r="B109" s="722"/>
      <c r="C109" s="722"/>
      <c r="D109" s="722"/>
      <c r="E109" s="722"/>
      <c r="F109" s="723"/>
      <c r="G109" s="289" t="s">
        <v>11</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160</v>
      </c>
      <c r="AF109" s="154"/>
      <c r="AG109" s="154"/>
      <c r="AH109" s="155"/>
      <c r="AI109" s="153" t="s">
        <v>412</v>
      </c>
      <c r="AJ109" s="154"/>
      <c r="AK109" s="154"/>
      <c r="AL109" s="155"/>
      <c r="AM109" s="153" t="s">
        <v>68</v>
      </c>
      <c r="AN109" s="154"/>
      <c r="AO109" s="154"/>
      <c r="AP109" s="155"/>
      <c r="AQ109" s="355" t="s">
        <v>430</v>
      </c>
      <c r="AR109" s="356"/>
      <c r="AS109" s="356"/>
      <c r="AT109" s="357"/>
      <c r="AU109" s="355" t="s">
        <v>148</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387</v>
      </c>
      <c r="B112" s="722"/>
      <c r="C112" s="722"/>
      <c r="D112" s="722"/>
      <c r="E112" s="722"/>
      <c r="F112" s="723"/>
      <c r="G112" s="289" t="s">
        <v>11</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160</v>
      </c>
      <c r="AF112" s="154"/>
      <c r="AG112" s="154"/>
      <c r="AH112" s="155"/>
      <c r="AI112" s="153" t="s">
        <v>412</v>
      </c>
      <c r="AJ112" s="154"/>
      <c r="AK112" s="154"/>
      <c r="AL112" s="155"/>
      <c r="AM112" s="153" t="s">
        <v>68</v>
      </c>
      <c r="AN112" s="154"/>
      <c r="AO112" s="154"/>
      <c r="AP112" s="155"/>
      <c r="AQ112" s="355" t="s">
        <v>430</v>
      </c>
      <c r="AR112" s="356"/>
      <c r="AS112" s="356"/>
      <c r="AT112" s="357"/>
      <c r="AU112" s="355" t="s">
        <v>148</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40</v>
      </c>
      <c r="B115" s="567"/>
      <c r="C115" s="567"/>
      <c r="D115" s="567"/>
      <c r="E115" s="567"/>
      <c r="F115" s="812"/>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160</v>
      </c>
      <c r="AF115" s="154"/>
      <c r="AG115" s="154"/>
      <c r="AH115" s="155"/>
      <c r="AI115" s="153" t="s">
        <v>412</v>
      </c>
      <c r="AJ115" s="154"/>
      <c r="AK115" s="154"/>
      <c r="AL115" s="155"/>
      <c r="AM115" s="153" t="s">
        <v>68</v>
      </c>
      <c r="AN115" s="154"/>
      <c r="AO115" s="154"/>
      <c r="AP115" s="155"/>
      <c r="AQ115" s="370" t="s">
        <v>431</v>
      </c>
      <c r="AR115" s="371"/>
      <c r="AS115" s="371"/>
      <c r="AT115" s="371"/>
      <c r="AU115" s="371"/>
      <c r="AV115" s="371"/>
      <c r="AW115" s="371"/>
      <c r="AX115" s="372"/>
    </row>
    <row r="116" spans="1:50" ht="23.25" customHeight="1" x14ac:dyDescent="0.15">
      <c r="A116" s="813"/>
      <c r="B116" s="814"/>
      <c r="C116" s="814"/>
      <c r="D116" s="814"/>
      <c r="E116" s="814"/>
      <c r="F116" s="815"/>
      <c r="G116" s="818" t="s">
        <v>524</v>
      </c>
      <c r="H116" s="818"/>
      <c r="I116" s="818"/>
      <c r="J116" s="818"/>
      <c r="K116" s="818"/>
      <c r="L116" s="818"/>
      <c r="M116" s="818"/>
      <c r="N116" s="818"/>
      <c r="O116" s="818"/>
      <c r="P116" s="818"/>
      <c r="Q116" s="818"/>
      <c r="R116" s="818"/>
      <c r="S116" s="818"/>
      <c r="T116" s="818"/>
      <c r="U116" s="818"/>
      <c r="V116" s="818"/>
      <c r="W116" s="818"/>
      <c r="X116" s="818"/>
      <c r="Y116" s="373" t="s">
        <v>40</v>
      </c>
      <c r="Z116" s="374"/>
      <c r="AA116" s="375"/>
      <c r="AB116" s="321" t="s">
        <v>525</v>
      </c>
      <c r="AC116" s="322"/>
      <c r="AD116" s="323"/>
      <c r="AE116" s="350">
        <v>91.2</v>
      </c>
      <c r="AF116" s="350"/>
      <c r="AG116" s="350"/>
      <c r="AH116" s="350"/>
      <c r="AI116" s="350">
        <v>40.1</v>
      </c>
      <c r="AJ116" s="350"/>
      <c r="AK116" s="350"/>
      <c r="AL116" s="350"/>
      <c r="AM116" s="350">
        <v>44.6</v>
      </c>
      <c r="AN116" s="350"/>
      <c r="AO116" s="350"/>
      <c r="AP116" s="350"/>
      <c r="AQ116" s="231"/>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89</v>
      </c>
      <c r="Z117" s="348"/>
      <c r="AA117" s="349"/>
      <c r="AB117" s="376" t="s">
        <v>574</v>
      </c>
      <c r="AC117" s="377"/>
      <c r="AD117" s="378"/>
      <c r="AE117" s="379" t="s">
        <v>313</v>
      </c>
      <c r="AF117" s="379"/>
      <c r="AG117" s="379"/>
      <c r="AH117" s="379"/>
      <c r="AI117" s="379" t="s">
        <v>526</v>
      </c>
      <c r="AJ117" s="379"/>
      <c r="AK117" s="379"/>
      <c r="AL117" s="379"/>
      <c r="AM117" s="379" t="s">
        <v>573</v>
      </c>
      <c r="AN117" s="379"/>
      <c r="AO117" s="379"/>
      <c r="AP117" s="379"/>
      <c r="AQ117" s="379"/>
      <c r="AR117" s="379"/>
      <c r="AS117" s="379"/>
      <c r="AT117" s="379"/>
      <c r="AU117" s="379"/>
      <c r="AV117" s="379"/>
      <c r="AW117" s="379"/>
      <c r="AX117" s="380"/>
    </row>
    <row r="118" spans="1:50" ht="23.25" hidden="1" customHeight="1" x14ac:dyDescent="0.15">
      <c r="A118" s="811" t="s">
        <v>40</v>
      </c>
      <c r="B118" s="567"/>
      <c r="C118" s="567"/>
      <c r="D118" s="567"/>
      <c r="E118" s="567"/>
      <c r="F118" s="812"/>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160</v>
      </c>
      <c r="AF118" s="154"/>
      <c r="AG118" s="154"/>
      <c r="AH118" s="155"/>
      <c r="AI118" s="153" t="s">
        <v>412</v>
      </c>
      <c r="AJ118" s="154"/>
      <c r="AK118" s="154"/>
      <c r="AL118" s="155"/>
      <c r="AM118" s="153" t="s">
        <v>68</v>
      </c>
      <c r="AN118" s="154"/>
      <c r="AO118" s="154"/>
      <c r="AP118" s="155"/>
      <c r="AQ118" s="370" t="s">
        <v>431</v>
      </c>
      <c r="AR118" s="371"/>
      <c r="AS118" s="371"/>
      <c r="AT118" s="371"/>
      <c r="AU118" s="371"/>
      <c r="AV118" s="371"/>
      <c r="AW118" s="371"/>
      <c r="AX118" s="372"/>
    </row>
    <row r="119" spans="1:50" ht="23.25" hidden="1" customHeight="1" x14ac:dyDescent="0.15">
      <c r="A119" s="813"/>
      <c r="B119" s="814"/>
      <c r="C119" s="814"/>
      <c r="D119" s="814"/>
      <c r="E119" s="814"/>
      <c r="F119" s="815"/>
      <c r="G119" s="818" t="s">
        <v>395</v>
      </c>
      <c r="H119" s="818"/>
      <c r="I119" s="818"/>
      <c r="J119" s="818"/>
      <c r="K119" s="818"/>
      <c r="L119" s="818"/>
      <c r="M119" s="818"/>
      <c r="N119" s="818"/>
      <c r="O119" s="818"/>
      <c r="P119" s="818"/>
      <c r="Q119" s="818"/>
      <c r="R119" s="818"/>
      <c r="S119" s="818"/>
      <c r="T119" s="818"/>
      <c r="U119" s="818"/>
      <c r="V119" s="818"/>
      <c r="W119" s="818"/>
      <c r="X119" s="818"/>
      <c r="Y119" s="373" t="s">
        <v>40</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89</v>
      </c>
      <c r="Z120" s="348"/>
      <c r="AA120" s="349"/>
      <c r="AB120" s="376" t="s">
        <v>99</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40</v>
      </c>
      <c r="B121" s="567"/>
      <c r="C121" s="567"/>
      <c r="D121" s="567"/>
      <c r="E121" s="567"/>
      <c r="F121" s="812"/>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160</v>
      </c>
      <c r="AF121" s="154"/>
      <c r="AG121" s="154"/>
      <c r="AH121" s="155"/>
      <c r="AI121" s="153" t="s">
        <v>412</v>
      </c>
      <c r="AJ121" s="154"/>
      <c r="AK121" s="154"/>
      <c r="AL121" s="155"/>
      <c r="AM121" s="153" t="s">
        <v>68</v>
      </c>
      <c r="AN121" s="154"/>
      <c r="AO121" s="154"/>
      <c r="AP121" s="155"/>
      <c r="AQ121" s="370" t="s">
        <v>431</v>
      </c>
      <c r="AR121" s="371"/>
      <c r="AS121" s="371"/>
      <c r="AT121" s="371"/>
      <c r="AU121" s="371"/>
      <c r="AV121" s="371"/>
      <c r="AW121" s="371"/>
      <c r="AX121" s="372"/>
    </row>
    <row r="122" spans="1:50" ht="23.25" hidden="1" customHeight="1" x14ac:dyDescent="0.15">
      <c r="A122" s="813"/>
      <c r="B122" s="814"/>
      <c r="C122" s="814"/>
      <c r="D122" s="814"/>
      <c r="E122" s="814"/>
      <c r="F122" s="815"/>
      <c r="G122" s="818" t="s">
        <v>174</v>
      </c>
      <c r="H122" s="818"/>
      <c r="I122" s="818"/>
      <c r="J122" s="818"/>
      <c r="K122" s="818"/>
      <c r="L122" s="818"/>
      <c r="M122" s="818"/>
      <c r="N122" s="818"/>
      <c r="O122" s="818"/>
      <c r="P122" s="818"/>
      <c r="Q122" s="818"/>
      <c r="R122" s="818"/>
      <c r="S122" s="818"/>
      <c r="T122" s="818"/>
      <c r="U122" s="818"/>
      <c r="V122" s="818"/>
      <c r="W122" s="818"/>
      <c r="X122" s="818"/>
      <c r="Y122" s="373" t="s">
        <v>40</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89</v>
      </c>
      <c r="Z123" s="348"/>
      <c r="AA123" s="349"/>
      <c r="AB123" s="376" t="s">
        <v>99</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40</v>
      </c>
      <c r="B124" s="567"/>
      <c r="C124" s="567"/>
      <c r="D124" s="567"/>
      <c r="E124" s="567"/>
      <c r="F124" s="812"/>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160</v>
      </c>
      <c r="AF124" s="154"/>
      <c r="AG124" s="154"/>
      <c r="AH124" s="155"/>
      <c r="AI124" s="153" t="s">
        <v>412</v>
      </c>
      <c r="AJ124" s="154"/>
      <c r="AK124" s="154"/>
      <c r="AL124" s="155"/>
      <c r="AM124" s="153" t="s">
        <v>68</v>
      </c>
      <c r="AN124" s="154"/>
      <c r="AO124" s="154"/>
      <c r="AP124" s="155"/>
      <c r="AQ124" s="370" t="s">
        <v>431</v>
      </c>
      <c r="AR124" s="371"/>
      <c r="AS124" s="371"/>
      <c r="AT124" s="371"/>
      <c r="AU124" s="371"/>
      <c r="AV124" s="371"/>
      <c r="AW124" s="371"/>
      <c r="AX124" s="372"/>
    </row>
    <row r="125" spans="1:50" ht="23.25" hidden="1" customHeight="1" x14ac:dyDescent="0.15">
      <c r="A125" s="813"/>
      <c r="B125" s="814"/>
      <c r="C125" s="814"/>
      <c r="D125" s="814"/>
      <c r="E125" s="814"/>
      <c r="F125" s="815"/>
      <c r="G125" s="818" t="s">
        <v>174</v>
      </c>
      <c r="H125" s="818"/>
      <c r="I125" s="818"/>
      <c r="J125" s="818"/>
      <c r="K125" s="818"/>
      <c r="L125" s="818"/>
      <c r="M125" s="818"/>
      <c r="N125" s="818"/>
      <c r="O125" s="818"/>
      <c r="P125" s="818"/>
      <c r="Q125" s="818"/>
      <c r="R125" s="818"/>
      <c r="S125" s="818"/>
      <c r="T125" s="818"/>
      <c r="U125" s="818"/>
      <c r="V125" s="818"/>
      <c r="W125" s="818"/>
      <c r="X125" s="820"/>
      <c r="Y125" s="373" t="s">
        <v>40</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89</v>
      </c>
      <c r="Z126" s="348"/>
      <c r="AA126" s="349"/>
      <c r="AB126" s="376" t="s">
        <v>99</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40</v>
      </c>
      <c r="B127" s="814"/>
      <c r="C127" s="814"/>
      <c r="D127" s="814"/>
      <c r="E127" s="814"/>
      <c r="F127" s="815"/>
      <c r="G127" s="709" t="s">
        <v>52</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160</v>
      </c>
      <c r="AF127" s="154"/>
      <c r="AG127" s="154"/>
      <c r="AH127" s="155"/>
      <c r="AI127" s="153" t="s">
        <v>412</v>
      </c>
      <c r="AJ127" s="154"/>
      <c r="AK127" s="154"/>
      <c r="AL127" s="155"/>
      <c r="AM127" s="153" t="s">
        <v>68</v>
      </c>
      <c r="AN127" s="154"/>
      <c r="AO127" s="154"/>
      <c r="AP127" s="155"/>
      <c r="AQ127" s="370" t="s">
        <v>431</v>
      </c>
      <c r="AR127" s="371"/>
      <c r="AS127" s="371"/>
      <c r="AT127" s="371"/>
      <c r="AU127" s="371"/>
      <c r="AV127" s="371"/>
      <c r="AW127" s="371"/>
      <c r="AX127" s="372"/>
    </row>
    <row r="128" spans="1:50" ht="23.25" hidden="1" customHeight="1" x14ac:dyDescent="0.15">
      <c r="A128" s="813"/>
      <c r="B128" s="814"/>
      <c r="C128" s="814"/>
      <c r="D128" s="814"/>
      <c r="E128" s="814"/>
      <c r="F128" s="815"/>
      <c r="G128" s="818" t="s">
        <v>174</v>
      </c>
      <c r="H128" s="818"/>
      <c r="I128" s="818"/>
      <c r="J128" s="818"/>
      <c r="K128" s="818"/>
      <c r="L128" s="818"/>
      <c r="M128" s="818"/>
      <c r="N128" s="818"/>
      <c r="O128" s="818"/>
      <c r="P128" s="818"/>
      <c r="Q128" s="818"/>
      <c r="R128" s="818"/>
      <c r="S128" s="818"/>
      <c r="T128" s="818"/>
      <c r="U128" s="818"/>
      <c r="V128" s="818"/>
      <c r="W128" s="818"/>
      <c r="X128" s="818"/>
      <c r="Y128" s="373" t="s">
        <v>40</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89</v>
      </c>
      <c r="Z129" s="348"/>
      <c r="AA129" s="349"/>
      <c r="AB129" s="376" t="s">
        <v>99</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201</v>
      </c>
      <c r="B130" s="886"/>
      <c r="C130" s="891" t="s">
        <v>302</v>
      </c>
      <c r="D130" s="886"/>
      <c r="E130" s="388" t="s">
        <v>337</v>
      </c>
      <c r="F130" s="389"/>
      <c r="G130" s="390" t="s">
        <v>527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335</v>
      </c>
      <c r="F131" s="394"/>
      <c r="G131" s="395" t="s">
        <v>241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289</v>
      </c>
      <c r="F132" s="896"/>
      <c r="G132" s="825" t="s">
        <v>314</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160</v>
      </c>
      <c r="AF132" s="826"/>
      <c r="AG132" s="826"/>
      <c r="AH132" s="826"/>
      <c r="AI132" s="826" t="s">
        <v>412</v>
      </c>
      <c r="AJ132" s="826"/>
      <c r="AK132" s="826"/>
      <c r="AL132" s="826"/>
      <c r="AM132" s="826" t="s">
        <v>68</v>
      </c>
      <c r="AN132" s="826"/>
      <c r="AO132" s="826"/>
      <c r="AP132" s="239"/>
      <c r="AQ132" s="239" t="s">
        <v>296</v>
      </c>
      <c r="AR132" s="240"/>
      <c r="AS132" s="240"/>
      <c r="AT132" s="241"/>
      <c r="AU132" s="384" t="s">
        <v>318</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297</v>
      </c>
      <c r="AT133" s="223"/>
      <c r="AU133" s="221">
        <v>2</v>
      </c>
      <c r="AV133" s="221"/>
      <c r="AW133" s="222" t="s">
        <v>269</v>
      </c>
      <c r="AX133" s="247"/>
    </row>
    <row r="134" spans="1:50" ht="39.75" customHeight="1" x14ac:dyDescent="0.15">
      <c r="A134" s="887"/>
      <c r="B134" s="888"/>
      <c r="C134" s="892"/>
      <c r="D134" s="888"/>
      <c r="E134" s="892"/>
      <c r="F134" s="897"/>
      <c r="G134" s="414" t="s">
        <v>308</v>
      </c>
      <c r="H134" s="415"/>
      <c r="I134" s="415"/>
      <c r="J134" s="415"/>
      <c r="K134" s="415"/>
      <c r="L134" s="415"/>
      <c r="M134" s="415"/>
      <c r="N134" s="415"/>
      <c r="O134" s="415"/>
      <c r="P134" s="415"/>
      <c r="Q134" s="415"/>
      <c r="R134" s="415"/>
      <c r="S134" s="415"/>
      <c r="T134" s="415"/>
      <c r="U134" s="415"/>
      <c r="V134" s="415"/>
      <c r="W134" s="415"/>
      <c r="X134" s="416"/>
      <c r="Y134" s="275" t="s">
        <v>315</v>
      </c>
      <c r="Z134" s="248"/>
      <c r="AA134" s="249"/>
      <c r="AB134" s="386" t="s">
        <v>44</v>
      </c>
      <c r="AC134" s="387"/>
      <c r="AD134" s="387"/>
      <c r="AE134" s="382">
        <v>75.7</v>
      </c>
      <c r="AF134" s="234"/>
      <c r="AG134" s="234"/>
      <c r="AH134" s="234"/>
      <c r="AI134" s="382">
        <v>80.900000000000006</v>
      </c>
      <c r="AJ134" s="234"/>
      <c r="AK134" s="234"/>
      <c r="AL134" s="234"/>
      <c r="AM134" s="382">
        <v>92.7</v>
      </c>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82</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v>90</v>
      </c>
      <c r="AV135" s="234"/>
      <c r="AW135" s="234"/>
      <c r="AX135" s="383"/>
    </row>
    <row r="136" spans="1:50" ht="18.75" hidden="1" customHeight="1" x14ac:dyDescent="0.15">
      <c r="A136" s="887"/>
      <c r="B136" s="888"/>
      <c r="C136" s="892"/>
      <c r="D136" s="888"/>
      <c r="E136" s="892"/>
      <c r="F136" s="897"/>
      <c r="G136" s="825" t="s">
        <v>314</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160</v>
      </c>
      <c r="AF136" s="826"/>
      <c r="AG136" s="826"/>
      <c r="AH136" s="826"/>
      <c r="AI136" s="826" t="s">
        <v>412</v>
      </c>
      <c r="AJ136" s="826"/>
      <c r="AK136" s="826"/>
      <c r="AL136" s="826"/>
      <c r="AM136" s="826" t="s">
        <v>68</v>
      </c>
      <c r="AN136" s="826"/>
      <c r="AO136" s="826"/>
      <c r="AP136" s="239"/>
      <c r="AQ136" s="239" t="s">
        <v>296</v>
      </c>
      <c r="AR136" s="240"/>
      <c r="AS136" s="240"/>
      <c r="AT136" s="241"/>
      <c r="AU136" s="384" t="s">
        <v>318</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297</v>
      </c>
      <c r="AT137" s="223"/>
      <c r="AU137" s="221"/>
      <c r="AV137" s="221"/>
      <c r="AW137" s="222" t="s">
        <v>269</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315</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82</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314</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160</v>
      </c>
      <c r="AF140" s="826"/>
      <c r="AG140" s="826"/>
      <c r="AH140" s="826"/>
      <c r="AI140" s="826" t="s">
        <v>412</v>
      </c>
      <c r="AJ140" s="826"/>
      <c r="AK140" s="826"/>
      <c r="AL140" s="826"/>
      <c r="AM140" s="826" t="s">
        <v>68</v>
      </c>
      <c r="AN140" s="826"/>
      <c r="AO140" s="826"/>
      <c r="AP140" s="239"/>
      <c r="AQ140" s="239" t="s">
        <v>296</v>
      </c>
      <c r="AR140" s="240"/>
      <c r="AS140" s="240"/>
      <c r="AT140" s="241"/>
      <c r="AU140" s="384" t="s">
        <v>318</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297</v>
      </c>
      <c r="AT141" s="223"/>
      <c r="AU141" s="221"/>
      <c r="AV141" s="221"/>
      <c r="AW141" s="222" t="s">
        <v>269</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315</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82</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314</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160</v>
      </c>
      <c r="AF144" s="826"/>
      <c r="AG144" s="826"/>
      <c r="AH144" s="826"/>
      <c r="AI144" s="826" t="s">
        <v>412</v>
      </c>
      <c r="AJ144" s="826"/>
      <c r="AK144" s="826"/>
      <c r="AL144" s="826"/>
      <c r="AM144" s="826" t="s">
        <v>68</v>
      </c>
      <c r="AN144" s="826"/>
      <c r="AO144" s="826"/>
      <c r="AP144" s="239"/>
      <c r="AQ144" s="239" t="s">
        <v>296</v>
      </c>
      <c r="AR144" s="240"/>
      <c r="AS144" s="240"/>
      <c r="AT144" s="241"/>
      <c r="AU144" s="384" t="s">
        <v>318</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297</v>
      </c>
      <c r="AT145" s="223"/>
      <c r="AU145" s="221"/>
      <c r="AV145" s="221"/>
      <c r="AW145" s="222" t="s">
        <v>269</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315</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82</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314</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160</v>
      </c>
      <c r="AF148" s="826"/>
      <c r="AG148" s="826"/>
      <c r="AH148" s="826"/>
      <c r="AI148" s="826" t="s">
        <v>412</v>
      </c>
      <c r="AJ148" s="826"/>
      <c r="AK148" s="826"/>
      <c r="AL148" s="826"/>
      <c r="AM148" s="826" t="s">
        <v>68</v>
      </c>
      <c r="AN148" s="826"/>
      <c r="AO148" s="826"/>
      <c r="AP148" s="239"/>
      <c r="AQ148" s="239" t="s">
        <v>296</v>
      </c>
      <c r="AR148" s="240"/>
      <c r="AS148" s="240"/>
      <c r="AT148" s="241"/>
      <c r="AU148" s="384" t="s">
        <v>318</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297</v>
      </c>
      <c r="AT149" s="223"/>
      <c r="AU149" s="221"/>
      <c r="AV149" s="221"/>
      <c r="AW149" s="222" t="s">
        <v>269</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315</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82</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381</v>
      </c>
      <c r="R152" s="257"/>
      <c r="S152" s="257"/>
      <c r="T152" s="257"/>
      <c r="U152" s="257"/>
      <c r="V152" s="257"/>
      <c r="W152" s="257"/>
      <c r="X152" s="257"/>
      <c r="Y152" s="257"/>
      <c r="Z152" s="257"/>
      <c r="AA152" s="257"/>
      <c r="AB152" s="402" t="s">
        <v>384</v>
      </c>
      <c r="AC152" s="257"/>
      <c r="AD152" s="258"/>
      <c r="AE152" s="256" t="s">
        <v>320</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321</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381</v>
      </c>
      <c r="R159" s="257"/>
      <c r="S159" s="257"/>
      <c r="T159" s="257"/>
      <c r="U159" s="257"/>
      <c r="V159" s="257"/>
      <c r="W159" s="257"/>
      <c r="X159" s="257"/>
      <c r="Y159" s="257"/>
      <c r="Z159" s="257"/>
      <c r="AA159" s="257"/>
      <c r="AB159" s="402" t="s">
        <v>384</v>
      </c>
      <c r="AC159" s="257"/>
      <c r="AD159" s="258"/>
      <c r="AE159" s="272" t="s">
        <v>320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321</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381</v>
      </c>
      <c r="R166" s="257"/>
      <c r="S166" s="257"/>
      <c r="T166" s="257"/>
      <c r="U166" s="257"/>
      <c r="V166" s="257"/>
      <c r="W166" s="257"/>
      <c r="X166" s="257"/>
      <c r="Y166" s="257"/>
      <c r="Z166" s="257"/>
      <c r="AA166" s="257"/>
      <c r="AB166" s="402" t="s">
        <v>384</v>
      </c>
      <c r="AC166" s="257"/>
      <c r="AD166" s="258"/>
      <c r="AE166" s="272" t="s">
        <v>320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321</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381</v>
      </c>
      <c r="R173" s="257"/>
      <c r="S173" s="257"/>
      <c r="T173" s="257"/>
      <c r="U173" s="257"/>
      <c r="V173" s="257"/>
      <c r="W173" s="257"/>
      <c r="X173" s="257"/>
      <c r="Y173" s="257"/>
      <c r="Z173" s="257"/>
      <c r="AA173" s="257"/>
      <c r="AB173" s="402" t="s">
        <v>384</v>
      </c>
      <c r="AC173" s="257"/>
      <c r="AD173" s="258"/>
      <c r="AE173" s="272" t="s">
        <v>320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321</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381</v>
      </c>
      <c r="R180" s="257"/>
      <c r="S180" s="257"/>
      <c r="T180" s="257"/>
      <c r="U180" s="257"/>
      <c r="V180" s="257"/>
      <c r="W180" s="257"/>
      <c r="X180" s="257"/>
      <c r="Y180" s="257"/>
      <c r="Z180" s="257"/>
      <c r="AA180" s="257"/>
      <c r="AB180" s="402" t="s">
        <v>384</v>
      </c>
      <c r="AC180" s="257"/>
      <c r="AD180" s="258"/>
      <c r="AE180" s="272" t="s">
        <v>320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321</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352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326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337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335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289</v>
      </c>
      <c r="F192" s="896"/>
      <c r="G192" s="825" t="s">
        <v>314</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160</v>
      </c>
      <c r="AF192" s="826"/>
      <c r="AG192" s="826"/>
      <c r="AH192" s="826"/>
      <c r="AI192" s="826" t="s">
        <v>412</v>
      </c>
      <c r="AJ192" s="826"/>
      <c r="AK192" s="826"/>
      <c r="AL192" s="826"/>
      <c r="AM192" s="826" t="s">
        <v>68</v>
      </c>
      <c r="AN192" s="826"/>
      <c r="AO192" s="826"/>
      <c r="AP192" s="239"/>
      <c r="AQ192" s="239" t="s">
        <v>296</v>
      </c>
      <c r="AR192" s="240"/>
      <c r="AS192" s="240"/>
      <c r="AT192" s="241"/>
      <c r="AU192" s="384" t="s">
        <v>318</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297</v>
      </c>
      <c r="AT193" s="223"/>
      <c r="AU193" s="221"/>
      <c r="AV193" s="221"/>
      <c r="AW193" s="222" t="s">
        <v>269</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315</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82</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314</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160</v>
      </c>
      <c r="AF196" s="826"/>
      <c r="AG196" s="826"/>
      <c r="AH196" s="826"/>
      <c r="AI196" s="826" t="s">
        <v>412</v>
      </c>
      <c r="AJ196" s="826"/>
      <c r="AK196" s="826"/>
      <c r="AL196" s="826"/>
      <c r="AM196" s="826" t="s">
        <v>68</v>
      </c>
      <c r="AN196" s="826"/>
      <c r="AO196" s="826"/>
      <c r="AP196" s="239"/>
      <c r="AQ196" s="239" t="s">
        <v>296</v>
      </c>
      <c r="AR196" s="240"/>
      <c r="AS196" s="240"/>
      <c r="AT196" s="241"/>
      <c r="AU196" s="384" t="s">
        <v>318</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297</v>
      </c>
      <c r="AT197" s="223"/>
      <c r="AU197" s="221"/>
      <c r="AV197" s="221"/>
      <c r="AW197" s="222" t="s">
        <v>269</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315</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82</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314</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160</v>
      </c>
      <c r="AF200" s="826"/>
      <c r="AG200" s="826"/>
      <c r="AH200" s="826"/>
      <c r="AI200" s="826" t="s">
        <v>412</v>
      </c>
      <c r="AJ200" s="826"/>
      <c r="AK200" s="826"/>
      <c r="AL200" s="826"/>
      <c r="AM200" s="826" t="s">
        <v>68</v>
      </c>
      <c r="AN200" s="826"/>
      <c r="AO200" s="826"/>
      <c r="AP200" s="239"/>
      <c r="AQ200" s="239" t="s">
        <v>296</v>
      </c>
      <c r="AR200" s="240"/>
      <c r="AS200" s="240"/>
      <c r="AT200" s="241"/>
      <c r="AU200" s="384" t="s">
        <v>318</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297</v>
      </c>
      <c r="AT201" s="223"/>
      <c r="AU201" s="221"/>
      <c r="AV201" s="221"/>
      <c r="AW201" s="222" t="s">
        <v>269</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315</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82</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314</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160</v>
      </c>
      <c r="AF204" s="826"/>
      <c r="AG204" s="826"/>
      <c r="AH204" s="826"/>
      <c r="AI204" s="826" t="s">
        <v>412</v>
      </c>
      <c r="AJ204" s="826"/>
      <c r="AK204" s="826"/>
      <c r="AL204" s="826"/>
      <c r="AM204" s="826" t="s">
        <v>68</v>
      </c>
      <c r="AN204" s="826"/>
      <c r="AO204" s="826"/>
      <c r="AP204" s="239"/>
      <c r="AQ204" s="239" t="s">
        <v>296</v>
      </c>
      <c r="AR204" s="240"/>
      <c r="AS204" s="240"/>
      <c r="AT204" s="241"/>
      <c r="AU204" s="384" t="s">
        <v>318</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297</v>
      </c>
      <c r="AT205" s="223"/>
      <c r="AU205" s="221"/>
      <c r="AV205" s="221"/>
      <c r="AW205" s="222" t="s">
        <v>269</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315</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82</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314</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160</v>
      </c>
      <c r="AF208" s="826"/>
      <c r="AG208" s="826"/>
      <c r="AH208" s="826"/>
      <c r="AI208" s="826" t="s">
        <v>412</v>
      </c>
      <c r="AJ208" s="826"/>
      <c r="AK208" s="826"/>
      <c r="AL208" s="826"/>
      <c r="AM208" s="826" t="s">
        <v>68</v>
      </c>
      <c r="AN208" s="826"/>
      <c r="AO208" s="826"/>
      <c r="AP208" s="239"/>
      <c r="AQ208" s="239" t="s">
        <v>296</v>
      </c>
      <c r="AR208" s="240"/>
      <c r="AS208" s="240"/>
      <c r="AT208" s="241"/>
      <c r="AU208" s="384" t="s">
        <v>318</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297</v>
      </c>
      <c r="AT209" s="223"/>
      <c r="AU209" s="221"/>
      <c r="AV209" s="221"/>
      <c r="AW209" s="222" t="s">
        <v>269</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315</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82</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381</v>
      </c>
      <c r="R212" s="257"/>
      <c r="S212" s="257"/>
      <c r="T212" s="257"/>
      <c r="U212" s="257"/>
      <c r="V212" s="257"/>
      <c r="W212" s="257"/>
      <c r="X212" s="257"/>
      <c r="Y212" s="257"/>
      <c r="Z212" s="257"/>
      <c r="AA212" s="257"/>
      <c r="AB212" s="402" t="s">
        <v>384</v>
      </c>
      <c r="AC212" s="257"/>
      <c r="AD212" s="258"/>
      <c r="AE212" s="256" t="s">
        <v>320</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321</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381</v>
      </c>
      <c r="R219" s="257"/>
      <c r="S219" s="257"/>
      <c r="T219" s="257"/>
      <c r="U219" s="257"/>
      <c r="V219" s="257"/>
      <c r="W219" s="257"/>
      <c r="X219" s="257"/>
      <c r="Y219" s="257"/>
      <c r="Z219" s="257"/>
      <c r="AA219" s="257"/>
      <c r="AB219" s="402" t="s">
        <v>384</v>
      </c>
      <c r="AC219" s="257"/>
      <c r="AD219" s="258"/>
      <c r="AE219" s="272" t="s">
        <v>320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321</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381</v>
      </c>
      <c r="R226" s="257"/>
      <c r="S226" s="257"/>
      <c r="T226" s="257"/>
      <c r="U226" s="257"/>
      <c r="V226" s="257"/>
      <c r="W226" s="257"/>
      <c r="X226" s="257"/>
      <c r="Y226" s="257"/>
      <c r="Z226" s="257"/>
      <c r="AA226" s="257"/>
      <c r="AB226" s="402" t="s">
        <v>384</v>
      </c>
      <c r="AC226" s="257"/>
      <c r="AD226" s="258"/>
      <c r="AE226" s="272" t="s">
        <v>320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321</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381</v>
      </c>
      <c r="R233" s="257"/>
      <c r="S233" s="257"/>
      <c r="T233" s="257"/>
      <c r="U233" s="257"/>
      <c r="V233" s="257"/>
      <c r="W233" s="257"/>
      <c r="X233" s="257"/>
      <c r="Y233" s="257"/>
      <c r="Z233" s="257"/>
      <c r="AA233" s="257"/>
      <c r="AB233" s="402" t="s">
        <v>384</v>
      </c>
      <c r="AC233" s="257"/>
      <c r="AD233" s="258"/>
      <c r="AE233" s="272" t="s">
        <v>320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321</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381</v>
      </c>
      <c r="R240" s="257"/>
      <c r="S240" s="257"/>
      <c r="T240" s="257"/>
      <c r="U240" s="257"/>
      <c r="V240" s="257"/>
      <c r="W240" s="257"/>
      <c r="X240" s="257"/>
      <c r="Y240" s="257"/>
      <c r="Z240" s="257"/>
      <c r="AA240" s="257"/>
      <c r="AB240" s="402" t="s">
        <v>384</v>
      </c>
      <c r="AC240" s="257"/>
      <c r="AD240" s="258"/>
      <c r="AE240" s="272" t="s">
        <v>320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321</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352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337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335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289</v>
      </c>
      <c r="F252" s="896"/>
      <c r="G252" s="825" t="s">
        <v>314</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160</v>
      </c>
      <c r="AF252" s="826"/>
      <c r="AG252" s="826"/>
      <c r="AH252" s="826"/>
      <c r="AI252" s="826" t="s">
        <v>412</v>
      </c>
      <c r="AJ252" s="826"/>
      <c r="AK252" s="826"/>
      <c r="AL252" s="826"/>
      <c r="AM252" s="826" t="s">
        <v>68</v>
      </c>
      <c r="AN252" s="826"/>
      <c r="AO252" s="826"/>
      <c r="AP252" s="239"/>
      <c r="AQ252" s="239" t="s">
        <v>296</v>
      </c>
      <c r="AR252" s="240"/>
      <c r="AS252" s="240"/>
      <c r="AT252" s="241"/>
      <c r="AU252" s="384" t="s">
        <v>318</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297</v>
      </c>
      <c r="AT253" s="223"/>
      <c r="AU253" s="221"/>
      <c r="AV253" s="221"/>
      <c r="AW253" s="222" t="s">
        <v>269</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315</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82</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314</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160</v>
      </c>
      <c r="AF256" s="826"/>
      <c r="AG256" s="826"/>
      <c r="AH256" s="826"/>
      <c r="AI256" s="826" t="s">
        <v>412</v>
      </c>
      <c r="AJ256" s="826"/>
      <c r="AK256" s="826"/>
      <c r="AL256" s="826"/>
      <c r="AM256" s="826" t="s">
        <v>68</v>
      </c>
      <c r="AN256" s="826"/>
      <c r="AO256" s="826"/>
      <c r="AP256" s="239"/>
      <c r="AQ256" s="239" t="s">
        <v>296</v>
      </c>
      <c r="AR256" s="240"/>
      <c r="AS256" s="240"/>
      <c r="AT256" s="241"/>
      <c r="AU256" s="384" t="s">
        <v>318</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297</v>
      </c>
      <c r="AT257" s="223"/>
      <c r="AU257" s="221"/>
      <c r="AV257" s="221"/>
      <c r="AW257" s="222" t="s">
        <v>269</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315</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82</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314</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160</v>
      </c>
      <c r="AF260" s="826"/>
      <c r="AG260" s="826"/>
      <c r="AH260" s="826"/>
      <c r="AI260" s="826" t="s">
        <v>412</v>
      </c>
      <c r="AJ260" s="826"/>
      <c r="AK260" s="826"/>
      <c r="AL260" s="826"/>
      <c r="AM260" s="826" t="s">
        <v>68</v>
      </c>
      <c r="AN260" s="826"/>
      <c r="AO260" s="826"/>
      <c r="AP260" s="239"/>
      <c r="AQ260" s="239" t="s">
        <v>296</v>
      </c>
      <c r="AR260" s="240"/>
      <c r="AS260" s="240"/>
      <c r="AT260" s="241"/>
      <c r="AU260" s="384" t="s">
        <v>318</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297</v>
      </c>
      <c r="AT261" s="223"/>
      <c r="AU261" s="221"/>
      <c r="AV261" s="221"/>
      <c r="AW261" s="222" t="s">
        <v>269</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315</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82</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314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160</v>
      </c>
      <c r="AF264" s="826"/>
      <c r="AG264" s="826"/>
      <c r="AH264" s="826"/>
      <c r="AI264" s="826" t="s">
        <v>412</v>
      </c>
      <c r="AJ264" s="826"/>
      <c r="AK264" s="826"/>
      <c r="AL264" s="826"/>
      <c r="AM264" s="826" t="s">
        <v>68</v>
      </c>
      <c r="AN264" s="826"/>
      <c r="AO264" s="826"/>
      <c r="AP264" s="239"/>
      <c r="AQ264" s="256" t="s">
        <v>296</v>
      </c>
      <c r="AR264" s="257"/>
      <c r="AS264" s="257"/>
      <c r="AT264" s="258"/>
      <c r="AU264" s="273" t="s">
        <v>318</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297</v>
      </c>
      <c r="AT265" s="223"/>
      <c r="AU265" s="221"/>
      <c r="AV265" s="221"/>
      <c r="AW265" s="222" t="s">
        <v>269</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315</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82</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314</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160</v>
      </c>
      <c r="AF268" s="826"/>
      <c r="AG268" s="826"/>
      <c r="AH268" s="826"/>
      <c r="AI268" s="826" t="s">
        <v>412</v>
      </c>
      <c r="AJ268" s="826"/>
      <c r="AK268" s="826"/>
      <c r="AL268" s="826"/>
      <c r="AM268" s="826" t="s">
        <v>68</v>
      </c>
      <c r="AN268" s="826"/>
      <c r="AO268" s="826"/>
      <c r="AP268" s="239"/>
      <c r="AQ268" s="239" t="s">
        <v>296</v>
      </c>
      <c r="AR268" s="240"/>
      <c r="AS268" s="240"/>
      <c r="AT268" s="241"/>
      <c r="AU268" s="384" t="s">
        <v>318</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297</v>
      </c>
      <c r="AT269" s="223"/>
      <c r="AU269" s="221"/>
      <c r="AV269" s="221"/>
      <c r="AW269" s="222" t="s">
        <v>269</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315</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82</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381</v>
      </c>
      <c r="R272" s="257"/>
      <c r="S272" s="257"/>
      <c r="T272" s="257"/>
      <c r="U272" s="257"/>
      <c r="V272" s="257"/>
      <c r="W272" s="257"/>
      <c r="X272" s="257"/>
      <c r="Y272" s="257"/>
      <c r="Z272" s="257"/>
      <c r="AA272" s="257"/>
      <c r="AB272" s="402" t="s">
        <v>384</v>
      </c>
      <c r="AC272" s="257"/>
      <c r="AD272" s="258"/>
      <c r="AE272" s="256" t="s">
        <v>320</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321</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381</v>
      </c>
      <c r="R279" s="257"/>
      <c r="S279" s="257"/>
      <c r="T279" s="257"/>
      <c r="U279" s="257"/>
      <c r="V279" s="257"/>
      <c r="W279" s="257"/>
      <c r="X279" s="257"/>
      <c r="Y279" s="257"/>
      <c r="Z279" s="257"/>
      <c r="AA279" s="257"/>
      <c r="AB279" s="402" t="s">
        <v>384</v>
      </c>
      <c r="AC279" s="257"/>
      <c r="AD279" s="258"/>
      <c r="AE279" s="272" t="s">
        <v>320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321</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381</v>
      </c>
      <c r="R286" s="257"/>
      <c r="S286" s="257"/>
      <c r="T286" s="257"/>
      <c r="U286" s="257"/>
      <c r="V286" s="257"/>
      <c r="W286" s="257"/>
      <c r="X286" s="257"/>
      <c r="Y286" s="257"/>
      <c r="Z286" s="257"/>
      <c r="AA286" s="257"/>
      <c r="AB286" s="402" t="s">
        <v>384</v>
      </c>
      <c r="AC286" s="257"/>
      <c r="AD286" s="258"/>
      <c r="AE286" s="272" t="s">
        <v>320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321</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381</v>
      </c>
      <c r="R293" s="257"/>
      <c r="S293" s="257"/>
      <c r="T293" s="257"/>
      <c r="U293" s="257"/>
      <c r="V293" s="257"/>
      <c r="W293" s="257"/>
      <c r="X293" s="257"/>
      <c r="Y293" s="257"/>
      <c r="Z293" s="257"/>
      <c r="AA293" s="257"/>
      <c r="AB293" s="402" t="s">
        <v>384</v>
      </c>
      <c r="AC293" s="257"/>
      <c r="AD293" s="258"/>
      <c r="AE293" s="272" t="s">
        <v>320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321</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381</v>
      </c>
      <c r="R300" s="257"/>
      <c r="S300" s="257"/>
      <c r="T300" s="257"/>
      <c r="U300" s="257"/>
      <c r="V300" s="257"/>
      <c r="W300" s="257"/>
      <c r="X300" s="257"/>
      <c r="Y300" s="257"/>
      <c r="Z300" s="257"/>
      <c r="AA300" s="257"/>
      <c r="AB300" s="402" t="s">
        <v>384</v>
      </c>
      <c r="AC300" s="257"/>
      <c r="AD300" s="258"/>
      <c r="AE300" s="272" t="s">
        <v>320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321</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352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337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335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289</v>
      </c>
      <c r="F312" s="896"/>
      <c r="G312" s="825" t="s">
        <v>314</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160</v>
      </c>
      <c r="AF312" s="826"/>
      <c r="AG312" s="826"/>
      <c r="AH312" s="826"/>
      <c r="AI312" s="826" t="s">
        <v>412</v>
      </c>
      <c r="AJ312" s="826"/>
      <c r="AK312" s="826"/>
      <c r="AL312" s="826"/>
      <c r="AM312" s="826" t="s">
        <v>68</v>
      </c>
      <c r="AN312" s="826"/>
      <c r="AO312" s="826"/>
      <c r="AP312" s="239"/>
      <c r="AQ312" s="239" t="s">
        <v>296</v>
      </c>
      <c r="AR312" s="240"/>
      <c r="AS312" s="240"/>
      <c r="AT312" s="241"/>
      <c r="AU312" s="384" t="s">
        <v>318</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297</v>
      </c>
      <c r="AT313" s="223"/>
      <c r="AU313" s="221"/>
      <c r="AV313" s="221"/>
      <c r="AW313" s="222" t="s">
        <v>269</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315</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82</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314</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160</v>
      </c>
      <c r="AF316" s="826"/>
      <c r="AG316" s="826"/>
      <c r="AH316" s="826"/>
      <c r="AI316" s="826" t="s">
        <v>412</v>
      </c>
      <c r="AJ316" s="826"/>
      <c r="AK316" s="826"/>
      <c r="AL316" s="826"/>
      <c r="AM316" s="826" t="s">
        <v>68</v>
      </c>
      <c r="AN316" s="826"/>
      <c r="AO316" s="826"/>
      <c r="AP316" s="239"/>
      <c r="AQ316" s="239" t="s">
        <v>296</v>
      </c>
      <c r="AR316" s="240"/>
      <c r="AS316" s="240"/>
      <c r="AT316" s="241"/>
      <c r="AU316" s="384" t="s">
        <v>318</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297</v>
      </c>
      <c r="AT317" s="223"/>
      <c r="AU317" s="221"/>
      <c r="AV317" s="221"/>
      <c r="AW317" s="222" t="s">
        <v>269</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315</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82</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314</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160</v>
      </c>
      <c r="AF320" s="826"/>
      <c r="AG320" s="826"/>
      <c r="AH320" s="826"/>
      <c r="AI320" s="826" t="s">
        <v>412</v>
      </c>
      <c r="AJ320" s="826"/>
      <c r="AK320" s="826"/>
      <c r="AL320" s="826"/>
      <c r="AM320" s="826" t="s">
        <v>68</v>
      </c>
      <c r="AN320" s="826"/>
      <c r="AO320" s="826"/>
      <c r="AP320" s="239"/>
      <c r="AQ320" s="239" t="s">
        <v>296</v>
      </c>
      <c r="AR320" s="240"/>
      <c r="AS320" s="240"/>
      <c r="AT320" s="241"/>
      <c r="AU320" s="384" t="s">
        <v>318</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297</v>
      </c>
      <c r="AT321" s="223"/>
      <c r="AU321" s="221"/>
      <c r="AV321" s="221"/>
      <c r="AW321" s="222" t="s">
        <v>269</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315</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82</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314</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160</v>
      </c>
      <c r="AF324" s="826"/>
      <c r="AG324" s="826"/>
      <c r="AH324" s="826"/>
      <c r="AI324" s="826" t="s">
        <v>412</v>
      </c>
      <c r="AJ324" s="826"/>
      <c r="AK324" s="826"/>
      <c r="AL324" s="826"/>
      <c r="AM324" s="826" t="s">
        <v>68</v>
      </c>
      <c r="AN324" s="826"/>
      <c r="AO324" s="826"/>
      <c r="AP324" s="239"/>
      <c r="AQ324" s="239" t="s">
        <v>296</v>
      </c>
      <c r="AR324" s="240"/>
      <c r="AS324" s="240"/>
      <c r="AT324" s="241"/>
      <c r="AU324" s="384" t="s">
        <v>318</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297</v>
      </c>
      <c r="AT325" s="223"/>
      <c r="AU325" s="221"/>
      <c r="AV325" s="221"/>
      <c r="AW325" s="222" t="s">
        <v>269</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315</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82</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314</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160</v>
      </c>
      <c r="AF328" s="826"/>
      <c r="AG328" s="826"/>
      <c r="AH328" s="826"/>
      <c r="AI328" s="826" t="s">
        <v>412</v>
      </c>
      <c r="AJ328" s="826"/>
      <c r="AK328" s="826"/>
      <c r="AL328" s="826"/>
      <c r="AM328" s="826" t="s">
        <v>68</v>
      </c>
      <c r="AN328" s="826"/>
      <c r="AO328" s="826"/>
      <c r="AP328" s="239"/>
      <c r="AQ328" s="239" t="s">
        <v>296</v>
      </c>
      <c r="AR328" s="240"/>
      <c r="AS328" s="240"/>
      <c r="AT328" s="241"/>
      <c r="AU328" s="384" t="s">
        <v>318</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297</v>
      </c>
      <c r="AT329" s="223"/>
      <c r="AU329" s="221"/>
      <c r="AV329" s="221"/>
      <c r="AW329" s="222" t="s">
        <v>269</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315</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82</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381</v>
      </c>
      <c r="R332" s="257"/>
      <c r="S332" s="257"/>
      <c r="T332" s="257"/>
      <c r="U332" s="257"/>
      <c r="V332" s="257"/>
      <c r="W332" s="257"/>
      <c r="X332" s="257"/>
      <c r="Y332" s="257"/>
      <c r="Z332" s="257"/>
      <c r="AA332" s="257"/>
      <c r="AB332" s="402" t="s">
        <v>384</v>
      </c>
      <c r="AC332" s="257"/>
      <c r="AD332" s="258"/>
      <c r="AE332" s="256" t="s">
        <v>320</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321</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381</v>
      </c>
      <c r="R339" s="257"/>
      <c r="S339" s="257"/>
      <c r="T339" s="257"/>
      <c r="U339" s="257"/>
      <c r="V339" s="257"/>
      <c r="W339" s="257"/>
      <c r="X339" s="257"/>
      <c r="Y339" s="257"/>
      <c r="Z339" s="257"/>
      <c r="AA339" s="257"/>
      <c r="AB339" s="402" t="s">
        <v>384</v>
      </c>
      <c r="AC339" s="257"/>
      <c r="AD339" s="258"/>
      <c r="AE339" s="272" t="s">
        <v>320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321</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381</v>
      </c>
      <c r="R346" s="257"/>
      <c r="S346" s="257"/>
      <c r="T346" s="257"/>
      <c r="U346" s="257"/>
      <c r="V346" s="257"/>
      <c r="W346" s="257"/>
      <c r="X346" s="257"/>
      <c r="Y346" s="257"/>
      <c r="Z346" s="257"/>
      <c r="AA346" s="257"/>
      <c r="AB346" s="402" t="s">
        <v>384</v>
      </c>
      <c r="AC346" s="257"/>
      <c r="AD346" s="258"/>
      <c r="AE346" s="272" t="s">
        <v>320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321</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381</v>
      </c>
      <c r="R353" s="257"/>
      <c r="S353" s="257"/>
      <c r="T353" s="257"/>
      <c r="U353" s="257"/>
      <c r="V353" s="257"/>
      <c r="W353" s="257"/>
      <c r="X353" s="257"/>
      <c r="Y353" s="257"/>
      <c r="Z353" s="257"/>
      <c r="AA353" s="257"/>
      <c r="AB353" s="402" t="s">
        <v>384</v>
      </c>
      <c r="AC353" s="257"/>
      <c r="AD353" s="258"/>
      <c r="AE353" s="272" t="s">
        <v>320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321</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381</v>
      </c>
      <c r="R360" s="257"/>
      <c r="S360" s="257"/>
      <c r="T360" s="257"/>
      <c r="U360" s="257"/>
      <c r="V360" s="257"/>
      <c r="W360" s="257"/>
      <c r="X360" s="257"/>
      <c r="Y360" s="257"/>
      <c r="Z360" s="257"/>
      <c r="AA360" s="257"/>
      <c r="AB360" s="402" t="s">
        <v>384</v>
      </c>
      <c r="AC360" s="257"/>
      <c r="AD360" s="258"/>
      <c r="AE360" s="272" t="s">
        <v>320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321</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352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337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335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289</v>
      </c>
      <c r="F372" s="896"/>
      <c r="G372" s="825" t="s">
        <v>314</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160</v>
      </c>
      <c r="AF372" s="826"/>
      <c r="AG372" s="826"/>
      <c r="AH372" s="826"/>
      <c r="AI372" s="826" t="s">
        <v>412</v>
      </c>
      <c r="AJ372" s="826"/>
      <c r="AK372" s="826"/>
      <c r="AL372" s="826"/>
      <c r="AM372" s="826" t="s">
        <v>68</v>
      </c>
      <c r="AN372" s="826"/>
      <c r="AO372" s="826"/>
      <c r="AP372" s="239"/>
      <c r="AQ372" s="239" t="s">
        <v>296</v>
      </c>
      <c r="AR372" s="240"/>
      <c r="AS372" s="240"/>
      <c r="AT372" s="241"/>
      <c r="AU372" s="384" t="s">
        <v>318</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297</v>
      </c>
      <c r="AT373" s="223"/>
      <c r="AU373" s="221"/>
      <c r="AV373" s="221"/>
      <c r="AW373" s="222" t="s">
        <v>269</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315</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82</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314</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160</v>
      </c>
      <c r="AF376" s="826"/>
      <c r="AG376" s="826"/>
      <c r="AH376" s="826"/>
      <c r="AI376" s="826" t="s">
        <v>412</v>
      </c>
      <c r="AJ376" s="826"/>
      <c r="AK376" s="826"/>
      <c r="AL376" s="826"/>
      <c r="AM376" s="826" t="s">
        <v>68</v>
      </c>
      <c r="AN376" s="826"/>
      <c r="AO376" s="826"/>
      <c r="AP376" s="239"/>
      <c r="AQ376" s="239" t="s">
        <v>296</v>
      </c>
      <c r="AR376" s="240"/>
      <c r="AS376" s="240"/>
      <c r="AT376" s="241"/>
      <c r="AU376" s="384" t="s">
        <v>318</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297</v>
      </c>
      <c r="AT377" s="223"/>
      <c r="AU377" s="221"/>
      <c r="AV377" s="221"/>
      <c r="AW377" s="222" t="s">
        <v>269</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315</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82</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314</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160</v>
      </c>
      <c r="AF380" s="826"/>
      <c r="AG380" s="826"/>
      <c r="AH380" s="826"/>
      <c r="AI380" s="826" t="s">
        <v>412</v>
      </c>
      <c r="AJ380" s="826"/>
      <c r="AK380" s="826"/>
      <c r="AL380" s="826"/>
      <c r="AM380" s="826" t="s">
        <v>68</v>
      </c>
      <c r="AN380" s="826"/>
      <c r="AO380" s="826"/>
      <c r="AP380" s="239"/>
      <c r="AQ380" s="239" t="s">
        <v>296</v>
      </c>
      <c r="AR380" s="240"/>
      <c r="AS380" s="240"/>
      <c r="AT380" s="241"/>
      <c r="AU380" s="384" t="s">
        <v>318</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297</v>
      </c>
      <c r="AT381" s="223"/>
      <c r="AU381" s="221"/>
      <c r="AV381" s="221"/>
      <c r="AW381" s="222" t="s">
        <v>269</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315</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82</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314</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160</v>
      </c>
      <c r="AF384" s="826"/>
      <c r="AG384" s="826"/>
      <c r="AH384" s="826"/>
      <c r="AI384" s="826" t="s">
        <v>412</v>
      </c>
      <c r="AJ384" s="826"/>
      <c r="AK384" s="826"/>
      <c r="AL384" s="826"/>
      <c r="AM384" s="826" t="s">
        <v>68</v>
      </c>
      <c r="AN384" s="826"/>
      <c r="AO384" s="826"/>
      <c r="AP384" s="239"/>
      <c r="AQ384" s="239" t="s">
        <v>296</v>
      </c>
      <c r="AR384" s="240"/>
      <c r="AS384" s="240"/>
      <c r="AT384" s="241"/>
      <c r="AU384" s="384" t="s">
        <v>318</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297</v>
      </c>
      <c r="AT385" s="223"/>
      <c r="AU385" s="221"/>
      <c r="AV385" s="221"/>
      <c r="AW385" s="222" t="s">
        <v>269</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315</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82</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314</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160</v>
      </c>
      <c r="AF388" s="826"/>
      <c r="AG388" s="826"/>
      <c r="AH388" s="826"/>
      <c r="AI388" s="826" t="s">
        <v>412</v>
      </c>
      <c r="AJ388" s="826"/>
      <c r="AK388" s="826"/>
      <c r="AL388" s="826"/>
      <c r="AM388" s="826" t="s">
        <v>68</v>
      </c>
      <c r="AN388" s="826"/>
      <c r="AO388" s="826"/>
      <c r="AP388" s="239"/>
      <c r="AQ388" s="239" t="s">
        <v>296</v>
      </c>
      <c r="AR388" s="240"/>
      <c r="AS388" s="240"/>
      <c r="AT388" s="241"/>
      <c r="AU388" s="384" t="s">
        <v>318</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297</v>
      </c>
      <c r="AT389" s="223"/>
      <c r="AU389" s="221"/>
      <c r="AV389" s="221"/>
      <c r="AW389" s="222" t="s">
        <v>269</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315</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82</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381</v>
      </c>
      <c r="R392" s="257"/>
      <c r="S392" s="257"/>
      <c r="T392" s="257"/>
      <c r="U392" s="257"/>
      <c r="V392" s="257"/>
      <c r="W392" s="257"/>
      <c r="X392" s="257"/>
      <c r="Y392" s="257"/>
      <c r="Z392" s="257"/>
      <c r="AA392" s="257"/>
      <c r="AB392" s="402" t="s">
        <v>384</v>
      </c>
      <c r="AC392" s="257"/>
      <c r="AD392" s="258"/>
      <c r="AE392" s="256" t="s">
        <v>320</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321</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381</v>
      </c>
      <c r="R399" s="257"/>
      <c r="S399" s="257"/>
      <c r="T399" s="257"/>
      <c r="U399" s="257"/>
      <c r="V399" s="257"/>
      <c r="W399" s="257"/>
      <c r="X399" s="257"/>
      <c r="Y399" s="257"/>
      <c r="Z399" s="257"/>
      <c r="AA399" s="257"/>
      <c r="AB399" s="402" t="s">
        <v>384</v>
      </c>
      <c r="AC399" s="257"/>
      <c r="AD399" s="258"/>
      <c r="AE399" s="272" t="s">
        <v>320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321</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381</v>
      </c>
      <c r="R406" s="257"/>
      <c r="S406" s="257"/>
      <c r="T406" s="257"/>
      <c r="U406" s="257"/>
      <c r="V406" s="257"/>
      <c r="W406" s="257"/>
      <c r="X406" s="257"/>
      <c r="Y406" s="257"/>
      <c r="Z406" s="257"/>
      <c r="AA406" s="257"/>
      <c r="AB406" s="402" t="s">
        <v>384</v>
      </c>
      <c r="AC406" s="257"/>
      <c r="AD406" s="258"/>
      <c r="AE406" s="272" t="s">
        <v>320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321</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381</v>
      </c>
      <c r="R413" s="257"/>
      <c r="S413" s="257"/>
      <c r="T413" s="257"/>
      <c r="U413" s="257"/>
      <c r="V413" s="257"/>
      <c r="W413" s="257"/>
      <c r="X413" s="257"/>
      <c r="Y413" s="257"/>
      <c r="Z413" s="257"/>
      <c r="AA413" s="257"/>
      <c r="AB413" s="402" t="s">
        <v>384</v>
      </c>
      <c r="AC413" s="257"/>
      <c r="AD413" s="258"/>
      <c r="AE413" s="272" t="s">
        <v>320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321</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381</v>
      </c>
      <c r="R420" s="257"/>
      <c r="S420" s="257"/>
      <c r="T420" s="257"/>
      <c r="U420" s="257"/>
      <c r="V420" s="257"/>
      <c r="W420" s="257"/>
      <c r="X420" s="257"/>
      <c r="Y420" s="257"/>
      <c r="Z420" s="257"/>
      <c r="AA420" s="257"/>
      <c r="AB420" s="402" t="s">
        <v>384</v>
      </c>
      <c r="AC420" s="257"/>
      <c r="AD420" s="258"/>
      <c r="AE420" s="272" t="s">
        <v>320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321</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352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358</v>
      </c>
      <c r="D430" s="899"/>
      <c r="E430" s="393" t="s">
        <v>418</v>
      </c>
      <c r="F430" s="446"/>
      <c r="G430" s="447" t="s">
        <v>322</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306</v>
      </c>
      <c r="F431" s="456"/>
      <c r="G431" s="457" t="s">
        <v>304</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46</v>
      </c>
      <c r="AF431" s="453"/>
      <c r="AG431" s="453"/>
      <c r="AH431" s="454"/>
      <c r="AI431" s="458" t="s">
        <v>285</v>
      </c>
      <c r="AJ431" s="458"/>
      <c r="AK431" s="458"/>
      <c r="AL431" s="256"/>
      <c r="AM431" s="458" t="s">
        <v>366</v>
      </c>
      <c r="AN431" s="458"/>
      <c r="AO431" s="458"/>
      <c r="AP431" s="256"/>
      <c r="AQ431" s="256" t="s">
        <v>296</v>
      </c>
      <c r="AR431" s="257"/>
      <c r="AS431" s="257"/>
      <c r="AT431" s="258"/>
      <c r="AU431" s="273" t="s">
        <v>217</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297</v>
      </c>
      <c r="AH432" s="223"/>
      <c r="AI432" s="459"/>
      <c r="AJ432" s="459"/>
      <c r="AK432" s="459"/>
      <c r="AL432" s="401"/>
      <c r="AM432" s="459"/>
      <c r="AN432" s="459"/>
      <c r="AO432" s="459"/>
      <c r="AP432" s="401"/>
      <c r="AQ432" s="220"/>
      <c r="AR432" s="221"/>
      <c r="AS432" s="222" t="s">
        <v>297</v>
      </c>
      <c r="AT432" s="223"/>
      <c r="AU432" s="221"/>
      <c r="AV432" s="221"/>
      <c r="AW432" s="222" t="s">
        <v>269</v>
      </c>
      <c r="AX432" s="247"/>
    </row>
    <row r="433" spans="1:50" ht="23.25"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82</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44</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306</v>
      </c>
      <c r="F436" s="456"/>
      <c r="G436" s="457" t="s">
        <v>304</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46</v>
      </c>
      <c r="AF436" s="453"/>
      <c r="AG436" s="453"/>
      <c r="AH436" s="454"/>
      <c r="AI436" s="458" t="s">
        <v>285</v>
      </c>
      <c r="AJ436" s="458"/>
      <c r="AK436" s="458"/>
      <c r="AL436" s="256"/>
      <c r="AM436" s="458" t="s">
        <v>366</v>
      </c>
      <c r="AN436" s="458"/>
      <c r="AO436" s="458"/>
      <c r="AP436" s="256"/>
      <c r="AQ436" s="256" t="s">
        <v>296</v>
      </c>
      <c r="AR436" s="257"/>
      <c r="AS436" s="257"/>
      <c r="AT436" s="258"/>
      <c r="AU436" s="273" t="s">
        <v>217</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297</v>
      </c>
      <c r="AH437" s="223"/>
      <c r="AI437" s="459"/>
      <c r="AJ437" s="459"/>
      <c r="AK437" s="459"/>
      <c r="AL437" s="401"/>
      <c r="AM437" s="459"/>
      <c r="AN437" s="459"/>
      <c r="AO437" s="459"/>
      <c r="AP437" s="401"/>
      <c r="AQ437" s="220"/>
      <c r="AR437" s="221"/>
      <c r="AS437" s="222" t="s">
        <v>297</v>
      </c>
      <c r="AT437" s="223"/>
      <c r="AU437" s="221"/>
      <c r="AV437" s="221"/>
      <c r="AW437" s="222" t="s">
        <v>269</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82</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306</v>
      </c>
      <c r="F441" s="456"/>
      <c r="G441" s="457" t="s">
        <v>304</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46</v>
      </c>
      <c r="AF441" s="453"/>
      <c r="AG441" s="453"/>
      <c r="AH441" s="454"/>
      <c r="AI441" s="458" t="s">
        <v>285</v>
      </c>
      <c r="AJ441" s="458"/>
      <c r="AK441" s="458"/>
      <c r="AL441" s="256"/>
      <c r="AM441" s="458" t="s">
        <v>366</v>
      </c>
      <c r="AN441" s="458"/>
      <c r="AO441" s="458"/>
      <c r="AP441" s="256"/>
      <c r="AQ441" s="256" t="s">
        <v>296</v>
      </c>
      <c r="AR441" s="257"/>
      <c r="AS441" s="257"/>
      <c r="AT441" s="258"/>
      <c r="AU441" s="273" t="s">
        <v>217</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297</v>
      </c>
      <c r="AH442" s="223"/>
      <c r="AI442" s="459"/>
      <c r="AJ442" s="459"/>
      <c r="AK442" s="459"/>
      <c r="AL442" s="401"/>
      <c r="AM442" s="459"/>
      <c r="AN442" s="459"/>
      <c r="AO442" s="459"/>
      <c r="AP442" s="401"/>
      <c r="AQ442" s="220"/>
      <c r="AR442" s="221"/>
      <c r="AS442" s="222" t="s">
        <v>297</v>
      </c>
      <c r="AT442" s="223"/>
      <c r="AU442" s="221"/>
      <c r="AV442" s="221"/>
      <c r="AW442" s="222" t="s">
        <v>269</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82</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306</v>
      </c>
      <c r="F446" s="456"/>
      <c r="G446" s="457" t="s">
        <v>304</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46</v>
      </c>
      <c r="AF446" s="453"/>
      <c r="AG446" s="453"/>
      <c r="AH446" s="454"/>
      <c r="AI446" s="458" t="s">
        <v>285</v>
      </c>
      <c r="AJ446" s="458"/>
      <c r="AK446" s="458"/>
      <c r="AL446" s="256"/>
      <c r="AM446" s="458" t="s">
        <v>366</v>
      </c>
      <c r="AN446" s="458"/>
      <c r="AO446" s="458"/>
      <c r="AP446" s="256"/>
      <c r="AQ446" s="256" t="s">
        <v>296</v>
      </c>
      <c r="AR446" s="257"/>
      <c r="AS446" s="257"/>
      <c r="AT446" s="258"/>
      <c r="AU446" s="273" t="s">
        <v>217</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297</v>
      </c>
      <c r="AH447" s="223"/>
      <c r="AI447" s="459"/>
      <c r="AJ447" s="459"/>
      <c r="AK447" s="459"/>
      <c r="AL447" s="401"/>
      <c r="AM447" s="459"/>
      <c r="AN447" s="459"/>
      <c r="AO447" s="459"/>
      <c r="AP447" s="401"/>
      <c r="AQ447" s="220"/>
      <c r="AR447" s="221"/>
      <c r="AS447" s="222" t="s">
        <v>297</v>
      </c>
      <c r="AT447" s="223"/>
      <c r="AU447" s="221"/>
      <c r="AV447" s="221"/>
      <c r="AW447" s="222" t="s">
        <v>269</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82</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306</v>
      </c>
      <c r="F451" s="456"/>
      <c r="G451" s="457" t="s">
        <v>304</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46</v>
      </c>
      <c r="AF451" s="453"/>
      <c r="AG451" s="453"/>
      <c r="AH451" s="454"/>
      <c r="AI451" s="458" t="s">
        <v>285</v>
      </c>
      <c r="AJ451" s="458"/>
      <c r="AK451" s="458"/>
      <c r="AL451" s="256"/>
      <c r="AM451" s="458" t="s">
        <v>366</v>
      </c>
      <c r="AN451" s="458"/>
      <c r="AO451" s="458"/>
      <c r="AP451" s="256"/>
      <c r="AQ451" s="256" t="s">
        <v>296</v>
      </c>
      <c r="AR451" s="257"/>
      <c r="AS451" s="257"/>
      <c r="AT451" s="258"/>
      <c r="AU451" s="273" t="s">
        <v>217</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297</v>
      </c>
      <c r="AH452" s="223"/>
      <c r="AI452" s="459"/>
      <c r="AJ452" s="459"/>
      <c r="AK452" s="459"/>
      <c r="AL452" s="401"/>
      <c r="AM452" s="459"/>
      <c r="AN452" s="459"/>
      <c r="AO452" s="459"/>
      <c r="AP452" s="401"/>
      <c r="AQ452" s="220"/>
      <c r="AR452" s="221"/>
      <c r="AS452" s="222" t="s">
        <v>297</v>
      </c>
      <c r="AT452" s="223"/>
      <c r="AU452" s="221"/>
      <c r="AV452" s="221"/>
      <c r="AW452" s="222" t="s">
        <v>269</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82</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307</v>
      </c>
      <c r="F456" s="456"/>
      <c r="G456" s="457" t="s">
        <v>305</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46</v>
      </c>
      <c r="AF456" s="453"/>
      <c r="AG456" s="453"/>
      <c r="AH456" s="454"/>
      <c r="AI456" s="458" t="s">
        <v>285</v>
      </c>
      <c r="AJ456" s="458"/>
      <c r="AK456" s="458"/>
      <c r="AL456" s="256"/>
      <c r="AM456" s="458" t="s">
        <v>366</v>
      </c>
      <c r="AN456" s="458"/>
      <c r="AO456" s="458"/>
      <c r="AP456" s="256"/>
      <c r="AQ456" s="256" t="s">
        <v>296</v>
      </c>
      <c r="AR456" s="257"/>
      <c r="AS456" s="257"/>
      <c r="AT456" s="258"/>
      <c r="AU456" s="273" t="s">
        <v>217</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297</v>
      </c>
      <c r="AH457" s="223"/>
      <c r="AI457" s="459"/>
      <c r="AJ457" s="459"/>
      <c r="AK457" s="459"/>
      <c r="AL457" s="401"/>
      <c r="AM457" s="459"/>
      <c r="AN457" s="459"/>
      <c r="AO457" s="459"/>
      <c r="AP457" s="401"/>
      <c r="AQ457" s="220"/>
      <c r="AR457" s="221"/>
      <c r="AS457" s="222" t="s">
        <v>297</v>
      </c>
      <c r="AT457" s="223"/>
      <c r="AU457" s="221"/>
      <c r="AV457" s="221"/>
      <c r="AW457" s="222" t="s">
        <v>269</v>
      </c>
      <c r="AX457" s="247"/>
    </row>
    <row r="458" spans="1:50" ht="23.25"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82</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44</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307</v>
      </c>
      <c r="F461" s="456"/>
      <c r="G461" s="457" t="s">
        <v>305</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46</v>
      </c>
      <c r="AF461" s="453"/>
      <c r="AG461" s="453"/>
      <c r="AH461" s="454"/>
      <c r="AI461" s="458" t="s">
        <v>285</v>
      </c>
      <c r="AJ461" s="458"/>
      <c r="AK461" s="458"/>
      <c r="AL461" s="256"/>
      <c r="AM461" s="458" t="s">
        <v>366</v>
      </c>
      <c r="AN461" s="458"/>
      <c r="AO461" s="458"/>
      <c r="AP461" s="256"/>
      <c r="AQ461" s="256" t="s">
        <v>296</v>
      </c>
      <c r="AR461" s="257"/>
      <c r="AS461" s="257"/>
      <c r="AT461" s="258"/>
      <c r="AU461" s="273" t="s">
        <v>217</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297</v>
      </c>
      <c r="AH462" s="223"/>
      <c r="AI462" s="459"/>
      <c r="AJ462" s="459"/>
      <c r="AK462" s="459"/>
      <c r="AL462" s="401"/>
      <c r="AM462" s="459"/>
      <c r="AN462" s="459"/>
      <c r="AO462" s="459"/>
      <c r="AP462" s="401"/>
      <c r="AQ462" s="220"/>
      <c r="AR462" s="221"/>
      <c r="AS462" s="222" t="s">
        <v>297</v>
      </c>
      <c r="AT462" s="223"/>
      <c r="AU462" s="221"/>
      <c r="AV462" s="221"/>
      <c r="AW462" s="222" t="s">
        <v>269</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82</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307</v>
      </c>
      <c r="F466" s="456"/>
      <c r="G466" s="457" t="s">
        <v>305</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46</v>
      </c>
      <c r="AF466" s="453"/>
      <c r="AG466" s="453"/>
      <c r="AH466" s="454"/>
      <c r="AI466" s="458" t="s">
        <v>285</v>
      </c>
      <c r="AJ466" s="458"/>
      <c r="AK466" s="458"/>
      <c r="AL466" s="256"/>
      <c r="AM466" s="458" t="s">
        <v>366</v>
      </c>
      <c r="AN466" s="458"/>
      <c r="AO466" s="458"/>
      <c r="AP466" s="256"/>
      <c r="AQ466" s="256" t="s">
        <v>296</v>
      </c>
      <c r="AR466" s="257"/>
      <c r="AS466" s="257"/>
      <c r="AT466" s="258"/>
      <c r="AU466" s="273" t="s">
        <v>217</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297</v>
      </c>
      <c r="AH467" s="223"/>
      <c r="AI467" s="459"/>
      <c r="AJ467" s="459"/>
      <c r="AK467" s="459"/>
      <c r="AL467" s="401"/>
      <c r="AM467" s="459"/>
      <c r="AN467" s="459"/>
      <c r="AO467" s="459"/>
      <c r="AP467" s="401"/>
      <c r="AQ467" s="220"/>
      <c r="AR467" s="221"/>
      <c r="AS467" s="222" t="s">
        <v>297</v>
      </c>
      <c r="AT467" s="223"/>
      <c r="AU467" s="221"/>
      <c r="AV467" s="221"/>
      <c r="AW467" s="222" t="s">
        <v>269</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82</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307</v>
      </c>
      <c r="F471" s="456"/>
      <c r="G471" s="457" t="s">
        <v>305</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46</v>
      </c>
      <c r="AF471" s="453"/>
      <c r="AG471" s="453"/>
      <c r="AH471" s="454"/>
      <c r="AI471" s="458" t="s">
        <v>285</v>
      </c>
      <c r="AJ471" s="458"/>
      <c r="AK471" s="458"/>
      <c r="AL471" s="256"/>
      <c r="AM471" s="458" t="s">
        <v>366</v>
      </c>
      <c r="AN471" s="458"/>
      <c r="AO471" s="458"/>
      <c r="AP471" s="256"/>
      <c r="AQ471" s="256" t="s">
        <v>296</v>
      </c>
      <c r="AR471" s="257"/>
      <c r="AS471" s="257"/>
      <c r="AT471" s="258"/>
      <c r="AU471" s="273" t="s">
        <v>217</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297</v>
      </c>
      <c r="AH472" s="223"/>
      <c r="AI472" s="459"/>
      <c r="AJ472" s="459"/>
      <c r="AK472" s="459"/>
      <c r="AL472" s="401"/>
      <c r="AM472" s="459"/>
      <c r="AN472" s="459"/>
      <c r="AO472" s="459"/>
      <c r="AP472" s="401"/>
      <c r="AQ472" s="220"/>
      <c r="AR472" s="221"/>
      <c r="AS472" s="222" t="s">
        <v>297</v>
      </c>
      <c r="AT472" s="223"/>
      <c r="AU472" s="221"/>
      <c r="AV472" s="221"/>
      <c r="AW472" s="222" t="s">
        <v>269</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82</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307</v>
      </c>
      <c r="F476" s="456"/>
      <c r="G476" s="457" t="s">
        <v>305</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46</v>
      </c>
      <c r="AF476" s="453"/>
      <c r="AG476" s="453"/>
      <c r="AH476" s="454"/>
      <c r="AI476" s="458" t="s">
        <v>285</v>
      </c>
      <c r="AJ476" s="458"/>
      <c r="AK476" s="458"/>
      <c r="AL476" s="256"/>
      <c r="AM476" s="458" t="s">
        <v>366</v>
      </c>
      <c r="AN476" s="458"/>
      <c r="AO476" s="458"/>
      <c r="AP476" s="256"/>
      <c r="AQ476" s="256" t="s">
        <v>296</v>
      </c>
      <c r="AR476" s="257"/>
      <c r="AS476" s="257"/>
      <c r="AT476" s="258"/>
      <c r="AU476" s="273" t="s">
        <v>217</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297</v>
      </c>
      <c r="AH477" s="223"/>
      <c r="AI477" s="459"/>
      <c r="AJ477" s="459"/>
      <c r="AK477" s="459"/>
      <c r="AL477" s="401"/>
      <c r="AM477" s="459"/>
      <c r="AN477" s="459"/>
      <c r="AO477" s="459"/>
      <c r="AP477" s="401"/>
      <c r="AQ477" s="220"/>
      <c r="AR477" s="221"/>
      <c r="AS477" s="222" t="s">
        <v>297</v>
      </c>
      <c r="AT477" s="223"/>
      <c r="AU477" s="221"/>
      <c r="AV477" s="221"/>
      <c r="AW477" s="222" t="s">
        <v>269</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82</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170</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420</v>
      </c>
      <c r="F484" s="394"/>
      <c r="G484" s="447" t="s">
        <v>322</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306</v>
      </c>
      <c r="F485" s="456"/>
      <c r="G485" s="457" t="s">
        <v>304</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46</v>
      </c>
      <c r="AF485" s="453"/>
      <c r="AG485" s="453"/>
      <c r="AH485" s="454"/>
      <c r="AI485" s="458" t="s">
        <v>285</v>
      </c>
      <c r="AJ485" s="458"/>
      <c r="AK485" s="458"/>
      <c r="AL485" s="256"/>
      <c r="AM485" s="458" t="s">
        <v>366</v>
      </c>
      <c r="AN485" s="458"/>
      <c r="AO485" s="458"/>
      <c r="AP485" s="256"/>
      <c r="AQ485" s="256" t="s">
        <v>296</v>
      </c>
      <c r="AR485" s="257"/>
      <c r="AS485" s="257"/>
      <c r="AT485" s="258"/>
      <c r="AU485" s="273" t="s">
        <v>217</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297</v>
      </c>
      <c r="AH486" s="223"/>
      <c r="AI486" s="459"/>
      <c r="AJ486" s="459"/>
      <c r="AK486" s="459"/>
      <c r="AL486" s="401"/>
      <c r="AM486" s="459"/>
      <c r="AN486" s="459"/>
      <c r="AO486" s="459"/>
      <c r="AP486" s="401"/>
      <c r="AQ486" s="220"/>
      <c r="AR486" s="221"/>
      <c r="AS486" s="222" t="s">
        <v>297</v>
      </c>
      <c r="AT486" s="223"/>
      <c r="AU486" s="221"/>
      <c r="AV486" s="221"/>
      <c r="AW486" s="222" t="s">
        <v>269</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82</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306</v>
      </c>
      <c r="F490" s="456"/>
      <c r="G490" s="457" t="s">
        <v>304</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46</v>
      </c>
      <c r="AF490" s="453"/>
      <c r="AG490" s="453"/>
      <c r="AH490" s="454"/>
      <c r="AI490" s="458" t="s">
        <v>285</v>
      </c>
      <c r="AJ490" s="458"/>
      <c r="AK490" s="458"/>
      <c r="AL490" s="256"/>
      <c r="AM490" s="458" t="s">
        <v>366</v>
      </c>
      <c r="AN490" s="458"/>
      <c r="AO490" s="458"/>
      <c r="AP490" s="256"/>
      <c r="AQ490" s="256" t="s">
        <v>296</v>
      </c>
      <c r="AR490" s="257"/>
      <c r="AS490" s="257"/>
      <c r="AT490" s="258"/>
      <c r="AU490" s="273" t="s">
        <v>217</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297</v>
      </c>
      <c r="AH491" s="223"/>
      <c r="AI491" s="459"/>
      <c r="AJ491" s="459"/>
      <c r="AK491" s="459"/>
      <c r="AL491" s="401"/>
      <c r="AM491" s="459"/>
      <c r="AN491" s="459"/>
      <c r="AO491" s="459"/>
      <c r="AP491" s="401"/>
      <c r="AQ491" s="220"/>
      <c r="AR491" s="221"/>
      <c r="AS491" s="222" t="s">
        <v>297</v>
      </c>
      <c r="AT491" s="223"/>
      <c r="AU491" s="221"/>
      <c r="AV491" s="221"/>
      <c r="AW491" s="222" t="s">
        <v>269</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82</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306</v>
      </c>
      <c r="F495" s="456"/>
      <c r="G495" s="457" t="s">
        <v>304</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46</v>
      </c>
      <c r="AF495" s="453"/>
      <c r="AG495" s="453"/>
      <c r="AH495" s="454"/>
      <c r="AI495" s="458" t="s">
        <v>285</v>
      </c>
      <c r="AJ495" s="458"/>
      <c r="AK495" s="458"/>
      <c r="AL495" s="256"/>
      <c r="AM495" s="458" t="s">
        <v>366</v>
      </c>
      <c r="AN495" s="458"/>
      <c r="AO495" s="458"/>
      <c r="AP495" s="256"/>
      <c r="AQ495" s="256" t="s">
        <v>296</v>
      </c>
      <c r="AR495" s="257"/>
      <c r="AS495" s="257"/>
      <c r="AT495" s="258"/>
      <c r="AU495" s="273" t="s">
        <v>217</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297</v>
      </c>
      <c r="AH496" s="223"/>
      <c r="AI496" s="459"/>
      <c r="AJ496" s="459"/>
      <c r="AK496" s="459"/>
      <c r="AL496" s="401"/>
      <c r="AM496" s="459"/>
      <c r="AN496" s="459"/>
      <c r="AO496" s="459"/>
      <c r="AP496" s="401"/>
      <c r="AQ496" s="220"/>
      <c r="AR496" s="221"/>
      <c r="AS496" s="222" t="s">
        <v>297</v>
      </c>
      <c r="AT496" s="223"/>
      <c r="AU496" s="221"/>
      <c r="AV496" s="221"/>
      <c r="AW496" s="222" t="s">
        <v>269</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82</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306</v>
      </c>
      <c r="F500" s="456"/>
      <c r="G500" s="457" t="s">
        <v>304</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46</v>
      </c>
      <c r="AF500" s="453"/>
      <c r="AG500" s="453"/>
      <c r="AH500" s="454"/>
      <c r="AI500" s="458" t="s">
        <v>285</v>
      </c>
      <c r="AJ500" s="458"/>
      <c r="AK500" s="458"/>
      <c r="AL500" s="256"/>
      <c r="AM500" s="458" t="s">
        <v>366</v>
      </c>
      <c r="AN500" s="458"/>
      <c r="AO500" s="458"/>
      <c r="AP500" s="256"/>
      <c r="AQ500" s="256" t="s">
        <v>296</v>
      </c>
      <c r="AR500" s="257"/>
      <c r="AS500" s="257"/>
      <c r="AT500" s="258"/>
      <c r="AU500" s="273" t="s">
        <v>217</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297</v>
      </c>
      <c r="AH501" s="223"/>
      <c r="AI501" s="459"/>
      <c r="AJ501" s="459"/>
      <c r="AK501" s="459"/>
      <c r="AL501" s="401"/>
      <c r="AM501" s="459"/>
      <c r="AN501" s="459"/>
      <c r="AO501" s="459"/>
      <c r="AP501" s="401"/>
      <c r="AQ501" s="220"/>
      <c r="AR501" s="221"/>
      <c r="AS501" s="222" t="s">
        <v>297</v>
      </c>
      <c r="AT501" s="223"/>
      <c r="AU501" s="221"/>
      <c r="AV501" s="221"/>
      <c r="AW501" s="222" t="s">
        <v>269</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82</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306</v>
      </c>
      <c r="F505" s="456"/>
      <c r="G505" s="457" t="s">
        <v>304</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46</v>
      </c>
      <c r="AF505" s="453"/>
      <c r="AG505" s="453"/>
      <c r="AH505" s="454"/>
      <c r="AI505" s="458" t="s">
        <v>285</v>
      </c>
      <c r="AJ505" s="458"/>
      <c r="AK505" s="458"/>
      <c r="AL505" s="256"/>
      <c r="AM505" s="458" t="s">
        <v>366</v>
      </c>
      <c r="AN505" s="458"/>
      <c r="AO505" s="458"/>
      <c r="AP505" s="256"/>
      <c r="AQ505" s="256" t="s">
        <v>296</v>
      </c>
      <c r="AR505" s="257"/>
      <c r="AS505" s="257"/>
      <c r="AT505" s="258"/>
      <c r="AU505" s="273" t="s">
        <v>217</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297</v>
      </c>
      <c r="AH506" s="223"/>
      <c r="AI506" s="459"/>
      <c r="AJ506" s="459"/>
      <c r="AK506" s="459"/>
      <c r="AL506" s="401"/>
      <c r="AM506" s="459"/>
      <c r="AN506" s="459"/>
      <c r="AO506" s="459"/>
      <c r="AP506" s="401"/>
      <c r="AQ506" s="220"/>
      <c r="AR506" s="221"/>
      <c r="AS506" s="222" t="s">
        <v>297</v>
      </c>
      <c r="AT506" s="223"/>
      <c r="AU506" s="221"/>
      <c r="AV506" s="221"/>
      <c r="AW506" s="222" t="s">
        <v>269</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82</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307</v>
      </c>
      <c r="F510" s="456"/>
      <c r="G510" s="457" t="s">
        <v>305</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46</v>
      </c>
      <c r="AF510" s="453"/>
      <c r="AG510" s="453"/>
      <c r="AH510" s="454"/>
      <c r="AI510" s="458" t="s">
        <v>285</v>
      </c>
      <c r="AJ510" s="458"/>
      <c r="AK510" s="458"/>
      <c r="AL510" s="256"/>
      <c r="AM510" s="458" t="s">
        <v>366</v>
      </c>
      <c r="AN510" s="458"/>
      <c r="AO510" s="458"/>
      <c r="AP510" s="256"/>
      <c r="AQ510" s="256" t="s">
        <v>296</v>
      </c>
      <c r="AR510" s="257"/>
      <c r="AS510" s="257"/>
      <c r="AT510" s="258"/>
      <c r="AU510" s="273" t="s">
        <v>217</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297</v>
      </c>
      <c r="AH511" s="223"/>
      <c r="AI511" s="459"/>
      <c r="AJ511" s="459"/>
      <c r="AK511" s="459"/>
      <c r="AL511" s="401"/>
      <c r="AM511" s="459"/>
      <c r="AN511" s="459"/>
      <c r="AO511" s="459"/>
      <c r="AP511" s="401"/>
      <c r="AQ511" s="220"/>
      <c r="AR511" s="221"/>
      <c r="AS511" s="222" t="s">
        <v>297</v>
      </c>
      <c r="AT511" s="223"/>
      <c r="AU511" s="221"/>
      <c r="AV511" s="221"/>
      <c r="AW511" s="222" t="s">
        <v>269</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82</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307</v>
      </c>
      <c r="F515" s="456"/>
      <c r="G515" s="457" t="s">
        <v>305</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46</v>
      </c>
      <c r="AF515" s="453"/>
      <c r="AG515" s="453"/>
      <c r="AH515" s="454"/>
      <c r="AI515" s="458" t="s">
        <v>285</v>
      </c>
      <c r="AJ515" s="458"/>
      <c r="AK515" s="458"/>
      <c r="AL515" s="256"/>
      <c r="AM515" s="458" t="s">
        <v>366</v>
      </c>
      <c r="AN515" s="458"/>
      <c r="AO515" s="458"/>
      <c r="AP515" s="256"/>
      <c r="AQ515" s="256" t="s">
        <v>296</v>
      </c>
      <c r="AR515" s="257"/>
      <c r="AS515" s="257"/>
      <c r="AT515" s="258"/>
      <c r="AU515" s="273" t="s">
        <v>217</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297</v>
      </c>
      <c r="AH516" s="223"/>
      <c r="AI516" s="459"/>
      <c r="AJ516" s="459"/>
      <c r="AK516" s="459"/>
      <c r="AL516" s="401"/>
      <c r="AM516" s="459"/>
      <c r="AN516" s="459"/>
      <c r="AO516" s="459"/>
      <c r="AP516" s="401"/>
      <c r="AQ516" s="220"/>
      <c r="AR516" s="221"/>
      <c r="AS516" s="222" t="s">
        <v>297</v>
      </c>
      <c r="AT516" s="223"/>
      <c r="AU516" s="221"/>
      <c r="AV516" s="221"/>
      <c r="AW516" s="222" t="s">
        <v>269</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82</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307</v>
      </c>
      <c r="F520" s="456"/>
      <c r="G520" s="457" t="s">
        <v>305</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46</v>
      </c>
      <c r="AF520" s="453"/>
      <c r="AG520" s="453"/>
      <c r="AH520" s="454"/>
      <c r="AI520" s="458" t="s">
        <v>285</v>
      </c>
      <c r="AJ520" s="458"/>
      <c r="AK520" s="458"/>
      <c r="AL520" s="256"/>
      <c r="AM520" s="458" t="s">
        <v>366</v>
      </c>
      <c r="AN520" s="458"/>
      <c r="AO520" s="458"/>
      <c r="AP520" s="256"/>
      <c r="AQ520" s="256" t="s">
        <v>296</v>
      </c>
      <c r="AR520" s="257"/>
      <c r="AS520" s="257"/>
      <c r="AT520" s="258"/>
      <c r="AU520" s="273" t="s">
        <v>217</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297</v>
      </c>
      <c r="AH521" s="223"/>
      <c r="AI521" s="459"/>
      <c r="AJ521" s="459"/>
      <c r="AK521" s="459"/>
      <c r="AL521" s="401"/>
      <c r="AM521" s="459"/>
      <c r="AN521" s="459"/>
      <c r="AO521" s="459"/>
      <c r="AP521" s="401"/>
      <c r="AQ521" s="220"/>
      <c r="AR521" s="221"/>
      <c r="AS521" s="222" t="s">
        <v>297</v>
      </c>
      <c r="AT521" s="223"/>
      <c r="AU521" s="221"/>
      <c r="AV521" s="221"/>
      <c r="AW521" s="222" t="s">
        <v>269</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82</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307</v>
      </c>
      <c r="F525" s="456"/>
      <c r="G525" s="457" t="s">
        <v>305</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46</v>
      </c>
      <c r="AF525" s="453"/>
      <c r="AG525" s="453"/>
      <c r="AH525" s="454"/>
      <c r="AI525" s="458" t="s">
        <v>285</v>
      </c>
      <c r="AJ525" s="458"/>
      <c r="AK525" s="458"/>
      <c r="AL525" s="256"/>
      <c r="AM525" s="458" t="s">
        <v>366</v>
      </c>
      <c r="AN525" s="458"/>
      <c r="AO525" s="458"/>
      <c r="AP525" s="256"/>
      <c r="AQ525" s="256" t="s">
        <v>296</v>
      </c>
      <c r="AR525" s="257"/>
      <c r="AS525" s="257"/>
      <c r="AT525" s="258"/>
      <c r="AU525" s="273" t="s">
        <v>217</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297</v>
      </c>
      <c r="AH526" s="223"/>
      <c r="AI526" s="459"/>
      <c r="AJ526" s="459"/>
      <c r="AK526" s="459"/>
      <c r="AL526" s="401"/>
      <c r="AM526" s="459"/>
      <c r="AN526" s="459"/>
      <c r="AO526" s="459"/>
      <c r="AP526" s="401"/>
      <c r="AQ526" s="220"/>
      <c r="AR526" s="221"/>
      <c r="AS526" s="222" t="s">
        <v>297</v>
      </c>
      <c r="AT526" s="223"/>
      <c r="AU526" s="221"/>
      <c r="AV526" s="221"/>
      <c r="AW526" s="222" t="s">
        <v>269</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82</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307</v>
      </c>
      <c r="F530" s="456"/>
      <c r="G530" s="457" t="s">
        <v>305</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46</v>
      </c>
      <c r="AF530" s="453"/>
      <c r="AG530" s="453"/>
      <c r="AH530" s="454"/>
      <c r="AI530" s="458" t="s">
        <v>285</v>
      </c>
      <c r="AJ530" s="458"/>
      <c r="AK530" s="458"/>
      <c r="AL530" s="256"/>
      <c r="AM530" s="458" t="s">
        <v>366</v>
      </c>
      <c r="AN530" s="458"/>
      <c r="AO530" s="458"/>
      <c r="AP530" s="256"/>
      <c r="AQ530" s="256" t="s">
        <v>296</v>
      </c>
      <c r="AR530" s="257"/>
      <c r="AS530" s="257"/>
      <c r="AT530" s="258"/>
      <c r="AU530" s="273" t="s">
        <v>217</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297</v>
      </c>
      <c r="AH531" s="223"/>
      <c r="AI531" s="459"/>
      <c r="AJ531" s="459"/>
      <c r="AK531" s="459"/>
      <c r="AL531" s="401"/>
      <c r="AM531" s="459"/>
      <c r="AN531" s="459"/>
      <c r="AO531" s="459"/>
      <c r="AP531" s="401"/>
      <c r="AQ531" s="220"/>
      <c r="AR531" s="221"/>
      <c r="AS531" s="222" t="s">
        <v>297</v>
      </c>
      <c r="AT531" s="223"/>
      <c r="AU531" s="221"/>
      <c r="AV531" s="221"/>
      <c r="AW531" s="222" t="s">
        <v>269</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82</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129</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420</v>
      </c>
      <c r="F538" s="394"/>
      <c r="G538" s="447" t="s">
        <v>322</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306</v>
      </c>
      <c r="F539" s="456"/>
      <c r="G539" s="457" t="s">
        <v>304</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46</v>
      </c>
      <c r="AF539" s="453"/>
      <c r="AG539" s="453"/>
      <c r="AH539" s="454"/>
      <c r="AI539" s="458" t="s">
        <v>285</v>
      </c>
      <c r="AJ539" s="458"/>
      <c r="AK539" s="458"/>
      <c r="AL539" s="256"/>
      <c r="AM539" s="458" t="s">
        <v>366</v>
      </c>
      <c r="AN539" s="458"/>
      <c r="AO539" s="458"/>
      <c r="AP539" s="256"/>
      <c r="AQ539" s="256" t="s">
        <v>296</v>
      </c>
      <c r="AR539" s="257"/>
      <c r="AS539" s="257"/>
      <c r="AT539" s="258"/>
      <c r="AU539" s="273" t="s">
        <v>217</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297</v>
      </c>
      <c r="AH540" s="223"/>
      <c r="AI540" s="459"/>
      <c r="AJ540" s="459"/>
      <c r="AK540" s="459"/>
      <c r="AL540" s="401"/>
      <c r="AM540" s="459"/>
      <c r="AN540" s="459"/>
      <c r="AO540" s="459"/>
      <c r="AP540" s="401"/>
      <c r="AQ540" s="220"/>
      <c r="AR540" s="221"/>
      <c r="AS540" s="222" t="s">
        <v>297</v>
      </c>
      <c r="AT540" s="223"/>
      <c r="AU540" s="221"/>
      <c r="AV540" s="221"/>
      <c r="AW540" s="222" t="s">
        <v>269</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82</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306</v>
      </c>
      <c r="F544" s="456"/>
      <c r="G544" s="457" t="s">
        <v>304</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46</v>
      </c>
      <c r="AF544" s="453"/>
      <c r="AG544" s="453"/>
      <c r="AH544" s="454"/>
      <c r="AI544" s="458" t="s">
        <v>285</v>
      </c>
      <c r="AJ544" s="458"/>
      <c r="AK544" s="458"/>
      <c r="AL544" s="256"/>
      <c r="AM544" s="458" t="s">
        <v>366</v>
      </c>
      <c r="AN544" s="458"/>
      <c r="AO544" s="458"/>
      <c r="AP544" s="256"/>
      <c r="AQ544" s="256" t="s">
        <v>296</v>
      </c>
      <c r="AR544" s="257"/>
      <c r="AS544" s="257"/>
      <c r="AT544" s="258"/>
      <c r="AU544" s="273" t="s">
        <v>217</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297</v>
      </c>
      <c r="AH545" s="223"/>
      <c r="AI545" s="459"/>
      <c r="AJ545" s="459"/>
      <c r="AK545" s="459"/>
      <c r="AL545" s="401"/>
      <c r="AM545" s="459"/>
      <c r="AN545" s="459"/>
      <c r="AO545" s="459"/>
      <c r="AP545" s="401"/>
      <c r="AQ545" s="220"/>
      <c r="AR545" s="221"/>
      <c r="AS545" s="222" t="s">
        <v>297</v>
      </c>
      <c r="AT545" s="223"/>
      <c r="AU545" s="221"/>
      <c r="AV545" s="221"/>
      <c r="AW545" s="222" t="s">
        <v>269</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82</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306</v>
      </c>
      <c r="F549" s="456"/>
      <c r="G549" s="457" t="s">
        <v>304</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46</v>
      </c>
      <c r="AF549" s="453"/>
      <c r="AG549" s="453"/>
      <c r="AH549" s="454"/>
      <c r="AI549" s="458" t="s">
        <v>285</v>
      </c>
      <c r="AJ549" s="458"/>
      <c r="AK549" s="458"/>
      <c r="AL549" s="256"/>
      <c r="AM549" s="458" t="s">
        <v>366</v>
      </c>
      <c r="AN549" s="458"/>
      <c r="AO549" s="458"/>
      <c r="AP549" s="256"/>
      <c r="AQ549" s="256" t="s">
        <v>296</v>
      </c>
      <c r="AR549" s="257"/>
      <c r="AS549" s="257"/>
      <c r="AT549" s="258"/>
      <c r="AU549" s="273" t="s">
        <v>217</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297</v>
      </c>
      <c r="AH550" s="223"/>
      <c r="AI550" s="459"/>
      <c r="AJ550" s="459"/>
      <c r="AK550" s="459"/>
      <c r="AL550" s="401"/>
      <c r="AM550" s="459"/>
      <c r="AN550" s="459"/>
      <c r="AO550" s="459"/>
      <c r="AP550" s="401"/>
      <c r="AQ550" s="220"/>
      <c r="AR550" s="221"/>
      <c r="AS550" s="222" t="s">
        <v>297</v>
      </c>
      <c r="AT550" s="223"/>
      <c r="AU550" s="221"/>
      <c r="AV550" s="221"/>
      <c r="AW550" s="222" t="s">
        <v>269</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82</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306</v>
      </c>
      <c r="F554" s="456"/>
      <c r="G554" s="457" t="s">
        <v>304</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46</v>
      </c>
      <c r="AF554" s="453"/>
      <c r="AG554" s="453"/>
      <c r="AH554" s="454"/>
      <c r="AI554" s="458" t="s">
        <v>285</v>
      </c>
      <c r="AJ554" s="458"/>
      <c r="AK554" s="458"/>
      <c r="AL554" s="256"/>
      <c r="AM554" s="458" t="s">
        <v>366</v>
      </c>
      <c r="AN554" s="458"/>
      <c r="AO554" s="458"/>
      <c r="AP554" s="256"/>
      <c r="AQ554" s="256" t="s">
        <v>296</v>
      </c>
      <c r="AR554" s="257"/>
      <c r="AS554" s="257"/>
      <c r="AT554" s="258"/>
      <c r="AU554" s="273" t="s">
        <v>217</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297</v>
      </c>
      <c r="AH555" s="223"/>
      <c r="AI555" s="459"/>
      <c r="AJ555" s="459"/>
      <c r="AK555" s="459"/>
      <c r="AL555" s="401"/>
      <c r="AM555" s="459"/>
      <c r="AN555" s="459"/>
      <c r="AO555" s="459"/>
      <c r="AP555" s="401"/>
      <c r="AQ555" s="220"/>
      <c r="AR555" s="221"/>
      <c r="AS555" s="222" t="s">
        <v>297</v>
      </c>
      <c r="AT555" s="223"/>
      <c r="AU555" s="221"/>
      <c r="AV555" s="221"/>
      <c r="AW555" s="222" t="s">
        <v>269</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82</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306</v>
      </c>
      <c r="F559" s="456"/>
      <c r="G559" s="457" t="s">
        <v>304</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46</v>
      </c>
      <c r="AF559" s="453"/>
      <c r="AG559" s="453"/>
      <c r="AH559" s="454"/>
      <c r="AI559" s="458" t="s">
        <v>285</v>
      </c>
      <c r="AJ559" s="458"/>
      <c r="AK559" s="458"/>
      <c r="AL559" s="256"/>
      <c r="AM559" s="458" t="s">
        <v>366</v>
      </c>
      <c r="AN559" s="458"/>
      <c r="AO559" s="458"/>
      <c r="AP559" s="256"/>
      <c r="AQ559" s="256" t="s">
        <v>296</v>
      </c>
      <c r="AR559" s="257"/>
      <c r="AS559" s="257"/>
      <c r="AT559" s="258"/>
      <c r="AU559" s="273" t="s">
        <v>217</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297</v>
      </c>
      <c r="AH560" s="223"/>
      <c r="AI560" s="459"/>
      <c r="AJ560" s="459"/>
      <c r="AK560" s="459"/>
      <c r="AL560" s="401"/>
      <c r="AM560" s="459"/>
      <c r="AN560" s="459"/>
      <c r="AO560" s="459"/>
      <c r="AP560" s="401"/>
      <c r="AQ560" s="220"/>
      <c r="AR560" s="221"/>
      <c r="AS560" s="222" t="s">
        <v>297</v>
      </c>
      <c r="AT560" s="223"/>
      <c r="AU560" s="221"/>
      <c r="AV560" s="221"/>
      <c r="AW560" s="222" t="s">
        <v>269</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82</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307</v>
      </c>
      <c r="F564" s="456"/>
      <c r="G564" s="457" t="s">
        <v>305</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46</v>
      </c>
      <c r="AF564" s="453"/>
      <c r="AG564" s="453"/>
      <c r="AH564" s="454"/>
      <c r="AI564" s="458" t="s">
        <v>285</v>
      </c>
      <c r="AJ564" s="458"/>
      <c r="AK564" s="458"/>
      <c r="AL564" s="256"/>
      <c r="AM564" s="458" t="s">
        <v>366</v>
      </c>
      <c r="AN564" s="458"/>
      <c r="AO564" s="458"/>
      <c r="AP564" s="256"/>
      <c r="AQ564" s="256" t="s">
        <v>296</v>
      </c>
      <c r="AR564" s="257"/>
      <c r="AS564" s="257"/>
      <c r="AT564" s="258"/>
      <c r="AU564" s="273" t="s">
        <v>217</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297</v>
      </c>
      <c r="AH565" s="223"/>
      <c r="AI565" s="459"/>
      <c r="AJ565" s="459"/>
      <c r="AK565" s="459"/>
      <c r="AL565" s="401"/>
      <c r="AM565" s="459"/>
      <c r="AN565" s="459"/>
      <c r="AO565" s="459"/>
      <c r="AP565" s="401"/>
      <c r="AQ565" s="220"/>
      <c r="AR565" s="221"/>
      <c r="AS565" s="222" t="s">
        <v>297</v>
      </c>
      <c r="AT565" s="223"/>
      <c r="AU565" s="221"/>
      <c r="AV565" s="221"/>
      <c r="AW565" s="222" t="s">
        <v>269</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82</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307</v>
      </c>
      <c r="F569" s="456"/>
      <c r="G569" s="457" t="s">
        <v>305</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46</v>
      </c>
      <c r="AF569" s="453"/>
      <c r="AG569" s="453"/>
      <c r="AH569" s="454"/>
      <c r="AI569" s="458" t="s">
        <v>285</v>
      </c>
      <c r="AJ569" s="458"/>
      <c r="AK569" s="458"/>
      <c r="AL569" s="256"/>
      <c r="AM569" s="458" t="s">
        <v>366</v>
      </c>
      <c r="AN569" s="458"/>
      <c r="AO569" s="458"/>
      <c r="AP569" s="256"/>
      <c r="AQ569" s="256" t="s">
        <v>296</v>
      </c>
      <c r="AR569" s="257"/>
      <c r="AS569" s="257"/>
      <c r="AT569" s="258"/>
      <c r="AU569" s="273" t="s">
        <v>217</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297</v>
      </c>
      <c r="AH570" s="223"/>
      <c r="AI570" s="459"/>
      <c r="AJ570" s="459"/>
      <c r="AK570" s="459"/>
      <c r="AL570" s="401"/>
      <c r="AM570" s="459"/>
      <c r="AN570" s="459"/>
      <c r="AO570" s="459"/>
      <c r="AP570" s="401"/>
      <c r="AQ570" s="220"/>
      <c r="AR570" s="221"/>
      <c r="AS570" s="222" t="s">
        <v>297</v>
      </c>
      <c r="AT570" s="223"/>
      <c r="AU570" s="221"/>
      <c r="AV570" s="221"/>
      <c r="AW570" s="222" t="s">
        <v>269</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82</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307</v>
      </c>
      <c r="F574" s="456"/>
      <c r="G574" s="457" t="s">
        <v>305</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46</v>
      </c>
      <c r="AF574" s="453"/>
      <c r="AG574" s="453"/>
      <c r="AH574" s="454"/>
      <c r="AI574" s="458" t="s">
        <v>285</v>
      </c>
      <c r="AJ574" s="458"/>
      <c r="AK574" s="458"/>
      <c r="AL574" s="256"/>
      <c r="AM574" s="458" t="s">
        <v>366</v>
      </c>
      <c r="AN574" s="458"/>
      <c r="AO574" s="458"/>
      <c r="AP574" s="256"/>
      <c r="AQ574" s="256" t="s">
        <v>296</v>
      </c>
      <c r="AR574" s="257"/>
      <c r="AS574" s="257"/>
      <c r="AT574" s="258"/>
      <c r="AU574" s="273" t="s">
        <v>217</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297</v>
      </c>
      <c r="AH575" s="223"/>
      <c r="AI575" s="459"/>
      <c r="AJ575" s="459"/>
      <c r="AK575" s="459"/>
      <c r="AL575" s="401"/>
      <c r="AM575" s="459"/>
      <c r="AN575" s="459"/>
      <c r="AO575" s="459"/>
      <c r="AP575" s="401"/>
      <c r="AQ575" s="220"/>
      <c r="AR575" s="221"/>
      <c r="AS575" s="222" t="s">
        <v>297</v>
      </c>
      <c r="AT575" s="223"/>
      <c r="AU575" s="221"/>
      <c r="AV575" s="221"/>
      <c r="AW575" s="222" t="s">
        <v>269</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82</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307</v>
      </c>
      <c r="F579" s="456"/>
      <c r="G579" s="457" t="s">
        <v>305</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46</v>
      </c>
      <c r="AF579" s="453"/>
      <c r="AG579" s="453"/>
      <c r="AH579" s="454"/>
      <c r="AI579" s="458" t="s">
        <v>285</v>
      </c>
      <c r="AJ579" s="458"/>
      <c r="AK579" s="458"/>
      <c r="AL579" s="256"/>
      <c r="AM579" s="458" t="s">
        <v>366</v>
      </c>
      <c r="AN579" s="458"/>
      <c r="AO579" s="458"/>
      <c r="AP579" s="256"/>
      <c r="AQ579" s="256" t="s">
        <v>296</v>
      </c>
      <c r="AR579" s="257"/>
      <c r="AS579" s="257"/>
      <c r="AT579" s="258"/>
      <c r="AU579" s="273" t="s">
        <v>217</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297</v>
      </c>
      <c r="AH580" s="223"/>
      <c r="AI580" s="459"/>
      <c r="AJ580" s="459"/>
      <c r="AK580" s="459"/>
      <c r="AL580" s="401"/>
      <c r="AM580" s="459"/>
      <c r="AN580" s="459"/>
      <c r="AO580" s="459"/>
      <c r="AP580" s="401"/>
      <c r="AQ580" s="220"/>
      <c r="AR580" s="221"/>
      <c r="AS580" s="222" t="s">
        <v>297</v>
      </c>
      <c r="AT580" s="223"/>
      <c r="AU580" s="221"/>
      <c r="AV580" s="221"/>
      <c r="AW580" s="222" t="s">
        <v>269</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82</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307</v>
      </c>
      <c r="F584" s="456"/>
      <c r="G584" s="457" t="s">
        <v>305</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46</v>
      </c>
      <c r="AF584" s="453"/>
      <c r="AG584" s="453"/>
      <c r="AH584" s="454"/>
      <c r="AI584" s="458" t="s">
        <v>285</v>
      </c>
      <c r="AJ584" s="458"/>
      <c r="AK584" s="458"/>
      <c r="AL584" s="256"/>
      <c r="AM584" s="458" t="s">
        <v>366</v>
      </c>
      <c r="AN584" s="458"/>
      <c r="AO584" s="458"/>
      <c r="AP584" s="256"/>
      <c r="AQ584" s="256" t="s">
        <v>296</v>
      </c>
      <c r="AR584" s="257"/>
      <c r="AS584" s="257"/>
      <c r="AT584" s="258"/>
      <c r="AU584" s="273" t="s">
        <v>217</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297</v>
      </c>
      <c r="AH585" s="223"/>
      <c r="AI585" s="459"/>
      <c r="AJ585" s="459"/>
      <c r="AK585" s="459"/>
      <c r="AL585" s="401"/>
      <c r="AM585" s="459"/>
      <c r="AN585" s="459"/>
      <c r="AO585" s="459"/>
      <c r="AP585" s="401"/>
      <c r="AQ585" s="220"/>
      <c r="AR585" s="221"/>
      <c r="AS585" s="222" t="s">
        <v>297</v>
      </c>
      <c r="AT585" s="223"/>
      <c r="AU585" s="221"/>
      <c r="AV585" s="221"/>
      <c r="AW585" s="222" t="s">
        <v>269</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82</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129</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420</v>
      </c>
      <c r="F592" s="394"/>
      <c r="G592" s="447" t="s">
        <v>322</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306</v>
      </c>
      <c r="F593" s="456"/>
      <c r="G593" s="457" t="s">
        <v>304</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46</v>
      </c>
      <c r="AF593" s="453"/>
      <c r="AG593" s="453"/>
      <c r="AH593" s="454"/>
      <c r="AI593" s="458" t="s">
        <v>285</v>
      </c>
      <c r="AJ593" s="458"/>
      <c r="AK593" s="458"/>
      <c r="AL593" s="256"/>
      <c r="AM593" s="458" t="s">
        <v>366</v>
      </c>
      <c r="AN593" s="458"/>
      <c r="AO593" s="458"/>
      <c r="AP593" s="256"/>
      <c r="AQ593" s="256" t="s">
        <v>296</v>
      </c>
      <c r="AR593" s="257"/>
      <c r="AS593" s="257"/>
      <c r="AT593" s="258"/>
      <c r="AU593" s="273" t="s">
        <v>217</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297</v>
      </c>
      <c r="AH594" s="223"/>
      <c r="AI594" s="459"/>
      <c r="AJ594" s="459"/>
      <c r="AK594" s="459"/>
      <c r="AL594" s="401"/>
      <c r="AM594" s="459"/>
      <c r="AN594" s="459"/>
      <c r="AO594" s="459"/>
      <c r="AP594" s="401"/>
      <c r="AQ594" s="220"/>
      <c r="AR594" s="221"/>
      <c r="AS594" s="222" t="s">
        <v>297</v>
      </c>
      <c r="AT594" s="223"/>
      <c r="AU594" s="221"/>
      <c r="AV594" s="221"/>
      <c r="AW594" s="222" t="s">
        <v>269</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82</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306</v>
      </c>
      <c r="F598" s="456"/>
      <c r="G598" s="457" t="s">
        <v>304</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46</v>
      </c>
      <c r="AF598" s="453"/>
      <c r="AG598" s="453"/>
      <c r="AH598" s="454"/>
      <c r="AI598" s="458" t="s">
        <v>285</v>
      </c>
      <c r="AJ598" s="458"/>
      <c r="AK598" s="458"/>
      <c r="AL598" s="256"/>
      <c r="AM598" s="458" t="s">
        <v>366</v>
      </c>
      <c r="AN598" s="458"/>
      <c r="AO598" s="458"/>
      <c r="AP598" s="256"/>
      <c r="AQ598" s="256" t="s">
        <v>296</v>
      </c>
      <c r="AR598" s="257"/>
      <c r="AS598" s="257"/>
      <c r="AT598" s="258"/>
      <c r="AU598" s="273" t="s">
        <v>217</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297</v>
      </c>
      <c r="AH599" s="223"/>
      <c r="AI599" s="459"/>
      <c r="AJ599" s="459"/>
      <c r="AK599" s="459"/>
      <c r="AL599" s="401"/>
      <c r="AM599" s="459"/>
      <c r="AN599" s="459"/>
      <c r="AO599" s="459"/>
      <c r="AP599" s="401"/>
      <c r="AQ599" s="220"/>
      <c r="AR599" s="221"/>
      <c r="AS599" s="222" t="s">
        <v>297</v>
      </c>
      <c r="AT599" s="223"/>
      <c r="AU599" s="221"/>
      <c r="AV599" s="221"/>
      <c r="AW599" s="222" t="s">
        <v>269</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82</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306</v>
      </c>
      <c r="F603" s="456"/>
      <c r="G603" s="457" t="s">
        <v>304</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46</v>
      </c>
      <c r="AF603" s="453"/>
      <c r="AG603" s="453"/>
      <c r="AH603" s="454"/>
      <c r="AI603" s="458" t="s">
        <v>285</v>
      </c>
      <c r="AJ603" s="458"/>
      <c r="AK603" s="458"/>
      <c r="AL603" s="256"/>
      <c r="AM603" s="458" t="s">
        <v>366</v>
      </c>
      <c r="AN603" s="458"/>
      <c r="AO603" s="458"/>
      <c r="AP603" s="256"/>
      <c r="AQ603" s="256" t="s">
        <v>296</v>
      </c>
      <c r="AR603" s="257"/>
      <c r="AS603" s="257"/>
      <c r="AT603" s="258"/>
      <c r="AU603" s="273" t="s">
        <v>217</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297</v>
      </c>
      <c r="AH604" s="223"/>
      <c r="AI604" s="459"/>
      <c r="AJ604" s="459"/>
      <c r="AK604" s="459"/>
      <c r="AL604" s="401"/>
      <c r="AM604" s="459"/>
      <c r="AN604" s="459"/>
      <c r="AO604" s="459"/>
      <c r="AP604" s="401"/>
      <c r="AQ604" s="220"/>
      <c r="AR604" s="221"/>
      <c r="AS604" s="222" t="s">
        <v>297</v>
      </c>
      <c r="AT604" s="223"/>
      <c r="AU604" s="221"/>
      <c r="AV604" s="221"/>
      <c r="AW604" s="222" t="s">
        <v>269</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82</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306</v>
      </c>
      <c r="F608" s="456"/>
      <c r="G608" s="457" t="s">
        <v>304</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46</v>
      </c>
      <c r="AF608" s="453"/>
      <c r="AG608" s="453"/>
      <c r="AH608" s="454"/>
      <c r="AI608" s="458" t="s">
        <v>285</v>
      </c>
      <c r="AJ608" s="458"/>
      <c r="AK608" s="458"/>
      <c r="AL608" s="256"/>
      <c r="AM608" s="458" t="s">
        <v>366</v>
      </c>
      <c r="AN608" s="458"/>
      <c r="AO608" s="458"/>
      <c r="AP608" s="256"/>
      <c r="AQ608" s="256" t="s">
        <v>296</v>
      </c>
      <c r="AR608" s="257"/>
      <c r="AS608" s="257"/>
      <c r="AT608" s="258"/>
      <c r="AU608" s="273" t="s">
        <v>217</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297</v>
      </c>
      <c r="AH609" s="223"/>
      <c r="AI609" s="459"/>
      <c r="AJ609" s="459"/>
      <c r="AK609" s="459"/>
      <c r="AL609" s="401"/>
      <c r="AM609" s="459"/>
      <c r="AN609" s="459"/>
      <c r="AO609" s="459"/>
      <c r="AP609" s="401"/>
      <c r="AQ609" s="220"/>
      <c r="AR609" s="221"/>
      <c r="AS609" s="222" t="s">
        <v>297</v>
      </c>
      <c r="AT609" s="223"/>
      <c r="AU609" s="221"/>
      <c r="AV609" s="221"/>
      <c r="AW609" s="222" t="s">
        <v>269</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82</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306</v>
      </c>
      <c r="F613" s="456"/>
      <c r="G613" s="457" t="s">
        <v>304</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46</v>
      </c>
      <c r="AF613" s="453"/>
      <c r="AG613" s="453"/>
      <c r="AH613" s="454"/>
      <c r="AI613" s="458" t="s">
        <v>285</v>
      </c>
      <c r="AJ613" s="458"/>
      <c r="AK613" s="458"/>
      <c r="AL613" s="256"/>
      <c r="AM613" s="458" t="s">
        <v>366</v>
      </c>
      <c r="AN613" s="458"/>
      <c r="AO613" s="458"/>
      <c r="AP613" s="256"/>
      <c r="AQ613" s="256" t="s">
        <v>296</v>
      </c>
      <c r="AR613" s="257"/>
      <c r="AS613" s="257"/>
      <c r="AT613" s="258"/>
      <c r="AU613" s="273" t="s">
        <v>217</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297</v>
      </c>
      <c r="AH614" s="223"/>
      <c r="AI614" s="459"/>
      <c r="AJ614" s="459"/>
      <c r="AK614" s="459"/>
      <c r="AL614" s="401"/>
      <c r="AM614" s="459"/>
      <c r="AN614" s="459"/>
      <c r="AO614" s="459"/>
      <c r="AP614" s="401"/>
      <c r="AQ614" s="220"/>
      <c r="AR614" s="221"/>
      <c r="AS614" s="222" t="s">
        <v>297</v>
      </c>
      <c r="AT614" s="223"/>
      <c r="AU614" s="221"/>
      <c r="AV614" s="221"/>
      <c r="AW614" s="222" t="s">
        <v>269</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82</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307</v>
      </c>
      <c r="F618" s="456"/>
      <c r="G618" s="457" t="s">
        <v>305</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46</v>
      </c>
      <c r="AF618" s="453"/>
      <c r="AG618" s="453"/>
      <c r="AH618" s="454"/>
      <c r="AI618" s="458" t="s">
        <v>285</v>
      </c>
      <c r="AJ618" s="458"/>
      <c r="AK618" s="458"/>
      <c r="AL618" s="256"/>
      <c r="AM618" s="458" t="s">
        <v>366</v>
      </c>
      <c r="AN618" s="458"/>
      <c r="AO618" s="458"/>
      <c r="AP618" s="256"/>
      <c r="AQ618" s="256" t="s">
        <v>296</v>
      </c>
      <c r="AR618" s="257"/>
      <c r="AS618" s="257"/>
      <c r="AT618" s="258"/>
      <c r="AU618" s="273" t="s">
        <v>217</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297</v>
      </c>
      <c r="AH619" s="223"/>
      <c r="AI619" s="459"/>
      <c r="AJ619" s="459"/>
      <c r="AK619" s="459"/>
      <c r="AL619" s="401"/>
      <c r="AM619" s="459"/>
      <c r="AN619" s="459"/>
      <c r="AO619" s="459"/>
      <c r="AP619" s="401"/>
      <c r="AQ619" s="220"/>
      <c r="AR619" s="221"/>
      <c r="AS619" s="222" t="s">
        <v>297</v>
      </c>
      <c r="AT619" s="223"/>
      <c r="AU619" s="221"/>
      <c r="AV619" s="221"/>
      <c r="AW619" s="222" t="s">
        <v>269</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82</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307</v>
      </c>
      <c r="F623" s="456"/>
      <c r="G623" s="457" t="s">
        <v>305</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46</v>
      </c>
      <c r="AF623" s="453"/>
      <c r="AG623" s="453"/>
      <c r="AH623" s="454"/>
      <c r="AI623" s="458" t="s">
        <v>285</v>
      </c>
      <c r="AJ623" s="458"/>
      <c r="AK623" s="458"/>
      <c r="AL623" s="256"/>
      <c r="AM623" s="458" t="s">
        <v>366</v>
      </c>
      <c r="AN623" s="458"/>
      <c r="AO623" s="458"/>
      <c r="AP623" s="256"/>
      <c r="AQ623" s="256" t="s">
        <v>296</v>
      </c>
      <c r="AR623" s="257"/>
      <c r="AS623" s="257"/>
      <c r="AT623" s="258"/>
      <c r="AU623" s="273" t="s">
        <v>217</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297</v>
      </c>
      <c r="AH624" s="223"/>
      <c r="AI624" s="459"/>
      <c r="AJ624" s="459"/>
      <c r="AK624" s="459"/>
      <c r="AL624" s="401"/>
      <c r="AM624" s="459"/>
      <c r="AN624" s="459"/>
      <c r="AO624" s="459"/>
      <c r="AP624" s="401"/>
      <c r="AQ624" s="220"/>
      <c r="AR624" s="221"/>
      <c r="AS624" s="222" t="s">
        <v>297</v>
      </c>
      <c r="AT624" s="223"/>
      <c r="AU624" s="221"/>
      <c r="AV624" s="221"/>
      <c r="AW624" s="222" t="s">
        <v>269</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82</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307</v>
      </c>
      <c r="F628" s="456"/>
      <c r="G628" s="457" t="s">
        <v>305</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46</v>
      </c>
      <c r="AF628" s="453"/>
      <c r="AG628" s="453"/>
      <c r="AH628" s="454"/>
      <c r="AI628" s="458" t="s">
        <v>285</v>
      </c>
      <c r="AJ628" s="458"/>
      <c r="AK628" s="458"/>
      <c r="AL628" s="256"/>
      <c r="AM628" s="458" t="s">
        <v>366</v>
      </c>
      <c r="AN628" s="458"/>
      <c r="AO628" s="458"/>
      <c r="AP628" s="256"/>
      <c r="AQ628" s="256" t="s">
        <v>296</v>
      </c>
      <c r="AR628" s="257"/>
      <c r="AS628" s="257"/>
      <c r="AT628" s="258"/>
      <c r="AU628" s="273" t="s">
        <v>217</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297</v>
      </c>
      <c r="AH629" s="223"/>
      <c r="AI629" s="459"/>
      <c r="AJ629" s="459"/>
      <c r="AK629" s="459"/>
      <c r="AL629" s="401"/>
      <c r="AM629" s="459"/>
      <c r="AN629" s="459"/>
      <c r="AO629" s="459"/>
      <c r="AP629" s="401"/>
      <c r="AQ629" s="220"/>
      <c r="AR629" s="221"/>
      <c r="AS629" s="222" t="s">
        <v>297</v>
      </c>
      <c r="AT629" s="223"/>
      <c r="AU629" s="221"/>
      <c r="AV629" s="221"/>
      <c r="AW629" s="222" t="s">
        <v>269</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82</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307</v>
      </c>
      <c r="F633" s="456"/>
      <c r="G633" s="457" t="s">
        <v>305</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46</v>
      </c>
      <c r="AF633" s="453"/>
      <c r="AG633" s="453"/>
      <c r="AH633" s="454"/>
      <c r="AI633" s="458" t="s">
        <v>285</v>
      </c>
      <c r="AJ633" s="458"/>
      <c r="AK633" s="458"/>
      <c r="AL633" s="256"/>
      <c r="AM633" s="458" t="s">
        <v>366</v>
      </c>
      <c r="AN633" s="458"/>
      <c r="AO633" s="458"/>
      <c r="AP633" s="256"/>
      <c r="AQ633" s="256" t="s">
        <v>296</v>
      </c>
      <c r="AR633" s="257"/>
      <c r="AS633" s="257"/>
      <c r="AT633" s="258"/>
      <c r="AU633" s="273" t="s">
        <v>217</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297</v>
      </c>
      <c r="AH634" s="223"/>
      <c r="AI634" s="459"/>
      <c r="AJ634" s="459"/>
      <c r="AK634" s="459"/>
      <c r="AL634" s="401"/>
      <c r="AM634" s="459"/>
      <c r="AN634" s="459"/>
      <c r="AO634" s="459"/>
      <c r="AP634" s="401"/>
      <c r="AQ634" s="220"/>
      <c r="AR634" s="221"/>
      <c r="AS634" s="222" t="s">
        <v>297</v>
      </c>
      <c r="AT634" s="223"/>
      <c r="AU634" s="221"/>
      <c r="AV634" s="221"/>
      <c r="AW634" s="222" t="s">
        <v>269</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82</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307</v>
      </c>
      <c r="F638" s="456"/>
      <c r="G638" s="457" t="s">
        <v>305</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46</v>
      </c>
      <c r="AF638" s="453"/>
      <c r="AG638" s="453"/>
      <c r="AH638" s="454"/>
      <c r="AI638" s="458" t="s">
        <v>285</v>
      </c>
      <c r="AJ638" s="458"/>
      <c r="AK638" s="458"/>
      <c r="AL638" s="256"/>
      <c r="AM638" s="458" t="s">
        <v>366</v>
      </c>
      <c r="AN638" s="458"/>
      <c r="AO638" s="458"/>
      <c r="AP638" s="256"/>
      <c r="AQ638" s="256" t="s">
        <v>296</v>
      </c>
      <c r="AR638" s="257"/>
      <c r="AS638" s="257"/>
      <c r="AT638" s="258"/>
      <c r="AU638" s="273" t="s">
        <v>217</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297</v>
      </c>
      <c r="AH639" s="223"/>
      <c r="AI639" s="459"/>
      <c r="AJ639" s="459"/>
      <c r="AK639" s="459"/>
      <c r="AL639" s="401"/>
      <c r="AM639" s="459"/>
      <c r="AN639" s="459"/>
      <c r="AO639" s="459"/>
      <c r="AP639" s="401"/>
      <c r="AQ639" s="220"/>
      <c r="AR639" s="221"/>
      <c r="AS639" s="222" t="s">
        <v>297</v>
      </c>
      <c r="AT639" s="223"/>
      <c r="AU639" s="221"/>
      <c r="AV639" s="221"/>
      <c r="AW639" s="222" t="s">
        <v>269</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82</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129</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420</v>
      </c>
      <c r="F646" s="394"/>
      <c r="G646" s="447" t="s">
        <v>322</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306</v>
      </c>
      <c r="F647" s="456"/>
      <c r="G647" s="457" t="s">
        <v>304</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46</v>
      </c>
      <c r="AF647" s="453"/>
      <c r="AG647" s="453"/>
      <c r="AH647" s="454"/>
      <c r="AI647" s="458" t="s">
        <v>285</v>
      </c>
      <c r="AJ647" s="458"/>
      <c r="AK647" s="458"/>
      <c r="AL647" s="256"/>
      <c r="AM647" s="458" t="s">
        <v>366</v>
      </c>
      <c r="AN647" s="458"/>
      <c r="AO647" s="458"/>
      <c r="AP647" s="256"/>
      <c r="AQ647" s="256" t="s">
        <v>296</v>
      </c>
      <c r="AR647" s="257"/>
      <c r="AS647" s="257"/>
      <c r="AT647" s="258"/>
      <c r="AU647" s="273" t="s">
        <v>217</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297</v>
      </c>
      <c r="AH648" s="223"/>
      <c r="AI648" s="459"/>
      <c r="AJ648" s="459"/>
      <c r="AK648" s="459"/>
      <c r="AL648" s="401"/>
      <c r="AM648" s="459"/>
      <c r="AN648" s="459"/>
      <c r="AO648" s="459"/>
      <c r="AP648" s="401"/>
      <c r="AQ648" s="220"/>
      <c r="AR648" s="221"/>
      <c r="AS648" s="222" t="s">
        <v>297</v>
      </c>
      <c r="AT648" s="223"/>
      <c r="AU648" s="221"/>
      <c r="AV648" s="221"/>
      <c r="AW648" s="222" t="s">
        <v>269</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82</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306</v>
      </c>
      <c r="F652" s="456"/>
      <c r="G652" s="457" t="s">
        <v>304</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46</v>
      </c>
      <c r="AF652" s="453"/>
      <c r="AG652" s="453"/>
      <c r="AH652" s="454"/>
      <c r="AI652" s="458" t="s">
        <v>285</v>
      </c>
      <c r="AJ652" s="458"/>
      <c r="AK652" s="458"/>
      <c r="AL652" s="256"/>
      <c r="AM652" s="458" t="s">
        <v>366</v>
      </c>
      <c r="AN652" s="458"/>
      <c r="AO652" s="458"/>
      <c r="AP652" s="256"/>
      <c r="AQ652" s="256" t="s">
        <v>296</v>
      </c>
      <c r="AR652" s="257"/>
      <c r="AS652" s="257"/>
      <c r="AT652" s="258"/>
      <c r="AU652" s="273" t="s">
        <v>217</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297</v>
      </c>
      <c r="AH653" s="223"/>
      <c r="AI653" s="459"/>
      <c r="AJ653" s="459"/>
      <c r="AK653" s="459"/>
      <c r="AL653" s="401"/>
      <c r="AM653" s="459"/>
      <c r="AN653" s="459"/>
      <c r="AO653" s="459"/>
      <c r="AP653" s="401"/>
      <c r="AQ653" s="220"/>
      <c r="AR653" s="221"/>
      <c r="AS653" s="222" t="s">
        <v>297</v>
      </c>
      <c r="AT653" s="223"/>
      <c r="AU653" s="221"/>
      <c r="AV653" s="221"/>
      <c r="AW653" s="222" t="s">
        <v>269</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82</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306</v>
      </c>
      <c r="F657" s="456"/>
      <c r="G657" s="457" t="s">
        <v>304</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46</v>
      </c>
      <c r="AF657" s="453"/>
      <c r="AG657" s="453"/>
      <c r="AH657" s="454"/>
      <c r="AI657" s="458" t="s">
        <v>285</v>
      </c>
      <c r="AJ657" s="458"/>
      <c r="AK657" s="458"/>
      <c r="AL657" s="256"/>
      <c r="AM657" s="458" t="s">
        <v>366</v>
      </c>
      <c r="AN657" s="458"/>
      <c r="AO657" s="458"/>
      <c r="AP657" s="256"/>
      <c r="AQ657" s="256" t="s">
        <v>296</v>
      </c>
      <c r="AR657" s="257"/>
      <c r="AS657" s="257"/>
      <c r="AT657" s="258"/>
      <c r="AU657" s="273" t="s">
        <v>217</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297</v>
      </c>
      <c r="AH658" s="223"/>
      <c r="AI658" s="459"/>
      <c r="AJ658" s="459"/>
      <c r="AK658" s="459"/>
      <c r="AL658" s="401"/>
      <c r="AM658" s="459"/>
      <c r="AN658" s="459"/>
      <c r="AO658" s="459"/>
      <c r="AP658" s="401"/>
      <c r="AQ658" s="220"/>
      <c r="AR658" s="221"/>
      <c r="AS658" s="222" t="s">
        <v>297</v>
      </c>
      <c r="AT658" s="223"/>
      <c r="AU658" s="221"/>
      <c r="AV658" s="221"/>
      <c r="AW658" s="222" t="s">
        <v>269</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82</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306</v>
      </c>
      <c r="F662" s="456"/>
      <c r="G662" s="457" t="s">
        <v>304</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46</v>
      </c>
      <c r="AF662" s="453"/>
      <c r="AG662" s="453"/>
      <c r="AH662" s="454"/>
      <c r="AI662" s="458" t="s">
        <v>285</v>
      </c>
      <c r="AJ662" s="458"/>
      <c r="AK662" s="458"/>
      <c r="AL662" s="256"/>
      <c r="AM662" s="458" t="s">
        <v>366</v>
      </c>
      <c r="AN662" s="458"/>
      <c r="AO662" s="458"/>
      <c r="AP662" s="256"/>
      <c r="AQ662" s="256" t="s">
        <v>296</v>
      </c>
      <c r="AR662" s="257"/>
      <c r="AS662" s="257"/>
      <c r="AT662" s="258"/>
      <c r="AU662" s="273" t="s">
        <v>217</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297</v>
      </c>
      <c r="AH663" s="223"/>
      <c r="AI663" s="459"/>
      <c r="AJ663" s="459"/>
      <c r="AK663" s="459"/>
      <c r="AL663" s="401"/>
      <c r="AM663" s="459"/>
      <c r="AN663" s="459"/>
      <c r="AO663" s="459"/>
      <c r="AP663" s="401"/>
      <c r="AQ663" s="220"/>
      <c r="AR663" s="221"/>
      <c r="AS663" s="222" t="s">
        <v>297</v>
      </c>
      <c r="AT663" s="223"/>
      <c r="AU663" s="221"/>
      <c r="AV663" s="221"/>
      <c r="AW663" s="222" t="s">
        <v>269</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82</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306</v>
      </c>
      <c r="F667" s="456"/>
      <c r="G667" s="457" t="s">
        <v>304</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46</v>
      </c>
      <c r="AF667" s="453"/>
      <c r="AG667" s="453"/>
      <c r="AH667" s="454"/>
      <c r="AI667" s="458" t="s">
        <v>285</v>
      </c>
      <c r="AJ667" s="458"/>
      <c r="AK667" s="458"/>
      <c r="AL667" s="256"/>
      <c r="AM667" s="458" t="s">
        <v>366</v>
      </c>
      <c r="AN667" s="458"/>
      <c r="AO667" s="458"/>
      <c r="AP667" s="256"/>
      <c r="AQ667" s="256" t="s">
        <v>296</v>
      </c>
      <c r="AR667" s="257"/>
      <c r="AS667" s="257"/>
      <c r="AT667" s="258"/>
      <c r="AU667" s="273" t="s">
        <v>217</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297</v>
      </c>
      <c r="AH668" s="223"/>
      <c r="AI668" s="459"/>
      <c r="AJ668" s="459"/>
      <c r="AK668" s="459"/>
      <c r="AL668" s="401"/>
      <c r="AM668" s="459"/>
      <c r="AN668" s="459"/>
      <c r="AO668" s="459"/>
      <c r="AP668" s="401"/>
      <c r="AQ668" s="220"/>
      <c r="AR668" s="221"/>
      <c r="AS668" s="222" t="s">
        <v>297</v>
      </c>
      <c r="AT668" s="223"/>
      <c r="AU668" s="221"/>
      <c r="AV668" s="221"/>
      <c r="AW668" s="222" t="s">
        <v>269</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82</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307</v>
      </c>
      <c r="F672" s="456"/>
      <c r="G672" s="457" t="s">
        <v>305</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46</v>
      </c>
      <c r="AF672" s="453"/>
      <c r="AG672" s="453"/>
      <c r="AH672" s="454"/>
      <c r="AI672" s="458" t="s">
        <v>285</v>
      </c>
      <c r="AJ672" s="458"/>
      <c r="AK672" s="458"/>
      <c r="AL672" s="256"/>
      <c r="AM672" s="458" t="s">
        <v>366</v>
      </c>
      <c r="AN672" s="458"/>
      <c r="AO672" s="458"/>
      <c r="AP672" s="256"/>
      <c r="AQ672" s="256" t="s">
        <v>296</v>
      </c>
      <c r="AR672" s="257"/>
      <c r="AS672" s="257"/>
      <c r="AT672" s="258"/>
      <c r="AU672" s="273" t="s">
        <v>217</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297</v>
      </c>
      <c r="AH673" s="223"/>
      <c r="AI673" s="459"/>
      <c r="AJ673" s="459"/>
      <c r="AK673" s="459"/>
      <c r="AL673" s="401"/>
      <c r="AM673" s="459"/>
      <c r="AN673" s="459"/>
      <c r="AO673" s="459"/>
      <c r="AP673" s="401"/>
      <c r="AQ673" s="220"/>
      <c r="AR673" s="221"/>
      <c r="AS673" s="222" t="s">
        <v>297</v>
      </c>
      <c r="AT673" s="223"/>
      <c r="AU673" s="221"/>
      <c r="AV673" s="221"/>
      <c r="AW673" s="222" t="s">
        <v>269</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82</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307</v>
      </c>
      <c r="F677" s="456"/>
      <c r="G677" s="457" t="s">
        <v>305</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46</v>
      </c>
      <c r="AF677" s="453"/>
      <c r="AG677" s="453"/>
      <c r="AH677" s="454"/>
      <c r="AI677" s="458" t="s">
        <v>285</v>
      </c>
      <c r="AJ677" s="458"/>
      <c r="AK677" s="458"/>
      <c r="AL677" s="256"/>
      <c r="AM677" s="458" t="s">
        <v>366</v>
      </c>
      <c r="AN677" s="458"/>
      <c r="AO677" s="458"/>
      <c r="AP677" s="256"/>
      <c r="AQ677" s="256" t="s">
        <v>296</v>
      </c>
      <c r="AR677" s="257"/>
      <c r="AS677" s="257"/>
      <c r="AT677" s="258"/>
      <c r="AU677" s="273" t="s">
        <v>217</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297</v>
      </c>
      <c r="AH678" s="223"/>
      <c r="AI678" s="459"/>
      <c r="AJ678" s="459"/>
      <c r="AK678" s="459"/>
      <c r="AL678" s="401"/>
      <c r="AM678" s="459"/>
      <c r="AN678" s="459"/>
      <c r="AO678" s="459"/>
      <c r="AP678" s="401"/>
      <c r="AQ678" s="220"/>
      <c r="AR678" s="221"/>
      <c r="AS678" s="222" t="s">
        <v>297</v>
      </c>
      <c r="AT678" s="223"/>
      <c r="AU678" s="221"/>
      <c r="AV678" s="221"/>
      <c r="AW678" s="222" t="s">
        <v>269</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82</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307</v>
      </c>
      <c r="F682" s="456"/>
      <c r="G682" s="457" t="s">
        <v>305</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46</v>
      </c>
      <c r="AF682" s="453"/>
      <c r="AG682" s="453"/>
      <c r="AH682" s="454"/>
      <c r="AI682" s="458" t="s">
        <v>285</v>
      </c>
      <c r="AJ682" s="458"/>
      <c r="AK682" s="458"/>
      <c r="AL682" s="256"/>
      <c r="AM682" s="458" t="s">
        <v>366</v>
      </c>
      <c r="AN682" s="458"/>
      <c r="AO682" s="458"/>
      <c r="AP682" s="256"/>
      <c r="AQ682" s="256" t="s">
        <v>296</v>
      </c>
      <c r="AR682" s="257"/>
      <c r="AS682" s="257"/>
      <c r="AT682" s="258"/>
      <c r="AU682" s="273" t="s">
        <v>217</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297</v>
      </c>
      <c r="AH683" s="223"/>
      <c r="AI683" s="459"/>
      <c r="AJ683" s="459"/>
      <c r="AK683" s="459"/>
      <c r="AL683" s="401"/>
      <c r="AM683" s="459"/>
      <c r="AN683" s="459"/>
      <c r="AO683" s="459"/>
      <c r="AP683" s="401"/>
      <c r="AQ683" s="220"/>
      <c r="AR683" s="221"/>
      <c r="AS683" s="222" t="s">
        <v>297</v>
      </c>
      <c r="AT683" s="223"/>
      <c r="AU683" s="221"/>
      <c r="AV683" s="221"/>
      <c r="AW683" s="222" t="s">
        <v>269</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82</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307</v>
      </c>
      <c r="F687" s="456"/>
      <c r="G687" s="457" t="s">
        <v>305</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46</v>
      </c>
      <c r="AF687" s="453"/>
      <c r="AG687" s="453"/>
      <c r="AH687" s="454"/>
      <c r="AI687" s="458" t="s">
        <v>285</v>
      </c>
      <c r="AJ687" s="458"/>
      <c r="AK687" s="458"/>
      <c r="AL687" s="256"/>
      <c r="AM687" s="458" t="s">
        <v>366</v>
      </c>
      <c r="AN687" s="458"/>
      <c r="AO687" s="458"/>
      <c r="AP687" s="256"/>
      <c r="AQ687" s="256" t="s">
        <v>296</v>
      </c>
      <c r="AR687" s="257"/>
      <c r="AS687" s="257"/>
      <c r="AT687" s="258"/>
      <c r="AU687" s="273" t="s">
        <v>217</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297</v>
      </c>
      <c r="AH688" s="223"/>
      <c r="AI688" s="459"/>
      <c r="AJ688" s="459"/>
      <c r="AK688" s="459"/>
      <c r="AL688" s="401"/>
      <c r="AM688" s="459"/>
      <c r="AN688" s="459"/>
      <c r="AO688" s="459"/>
      <c r="AP688" s="401"/>
      <c r="AQ688" s="220"/>
      <c r="AR688" s="221"/>
      <c r="AS688" s="222" t="s">
        <v>297</v>
      </c>
      <c r="AT688" s="223"/>
      <c r="AU688" s="221"/>
      <c r="AV688" s="221"/>
      <c r="AW688" s="222" t="s">
        <v>269</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82</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307</v>
      </c>
      <c r="F692" s="456"/>
      <c r="G692" s="457" t="s">
        <v>305</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46</v>
      </c>
      <c r="AF692" s="453"/>
      <c r="AG692" s="453"/>
      <c r="AH692" s="454"/>
      <c r="AI692" s="458" t="s">
        <v>285</v>
      </c>
      <c r="AJ692" s="458"/>
      <c r="AK692" s="458"/>
      <c r="AL692" s="256"/>
      <c r="AM692" s="458" t="s">
        <v>366</v>
      </c>
      <c r="AN692" s="458"/>
      <c r="AO692" s="458"/>
      <c r="AP692" s="256"/>
      <c r="AQ692" s="256" t="s">
        <v>296</v>
      </c>
      <c r="AR692" s="257"/>
      <c r="AS692" s="257"/>
      <c r="AT692" s="258"/>
      <c r="AU692" s="273" t="s">
        <v>217</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297</v>
      </c>
      <c r="AH693" s="223"/>
      <c r="AI693" s="459"/>
      <c r="AJ693" s="459"/>
      <c r="AK693" s="459"/>
      <c r="AL693" s="401"/>
      <c r="AM693" s="459"/>
      <c r="AN693" s="459"/>
      <c r="AO693" s="459"/>
      <c r="AP693" s="401"/>
      <c r="AQ693" s="220"/>
      <c r="AR693" s="221"/>
      <c r="AS693" s="222" t="s">
        <v>297</v>
      </c>
      <c r="AT693" s="223"/>
      <c r="AU693" s="221"/>
      <c r="AV693" s="221"/>
      <c r="AW693" s="222" t="s">
        <v>269</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82</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129</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105</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71</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61</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60" customHeight="1" x14ac:dyDescent="0.15">
      <c r="A702" s="842" t="s">
        <v>221</v>
      </c>
      <c r="B702" s="843"/>
      <c r="C702" s="471" t="s">
        <v>222</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516</v>
      </c>
      <c r="AE702" s="475"/>
      <c r="AF702" s="475"/>
      <c r="AG702" s="476" t="s">
        <v>224</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516</v>
      </c>
      <c r="AE703" s="483"/>
      <c r="AF703" s="483"/>
      <c r="AG703" s="484" t="s">
        <v>530</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46"/>
      <c r="B704" s="847"/>
      <c r="C704" s="487" t="s">
        <v>225</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516</v>
      </c>
      <c r="AE704" s="491"/>
      <c r="AF704" s="491"/>
      <c r="AG704" s="424" t="s">
        <v>530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90</v>
      </c>
      <c r="B705" s="901"/>
      <c r="C705" s="493" t="s">
        <v>94</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481</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117</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528</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372</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529</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30" customHeight="1" x14ac:dyDescent="0.15">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516</v>
      </c>
      <c r="AE708" s="511"/>
      <c r="AF708" s="511"/>
      <c r="AG708" s="512" t="s">
        <v>531</v>
      </c>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x14ac:dyDescent="0.15">
      <c r="A709" s="854"/>
      <c r="B709" s="855"/>
      <c r="C709" s="515" t="s">
        <v>197</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516</v>
      </c>
      <c r="AE709" s="483"/>
      <c r="AF709" s="483"/>
      <c r="AG709" s="484" t="s">
        <v>576</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19</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481</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45" customHeight="1" x14ac:dyDescent="0.15">
      <c r="A711" s="854"/>
      <c r="B711" s="855"/>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516</v>
      </c>
      <c r="AE711" s="483"/>
      <c r="AF711" s="483"/>
      <c r="AG711" s="484" t="s">
        <v>578</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329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481</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30" customHeight="1" x14ac:dyDescent="0.15">
      <c r="A713" s="854"/>
      <c r="B713" s="855"/>
      <c r="C713" s="520" t="s">
        <v>338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516</v>
      </c>
      <c r="AE713" s="483"/>
      <c r="AF713" s="502"/>
      <c r="AG713" s="484" t="s">
        <v>575</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284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481</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92</v>
      </c>
      <c r="B715" s="853"/>
      <c r="C715" s="532" t="s">
        <v>376</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481</v>
      </c>
      <c r="AE715" s="511"/>
      <c r="AF715" s="535"/>
      <c r="AG715" s="512"/>
      <c r="AH715" s="513"/>
      <c r="AI715" s="513"/>
      <c r="AJ715" s="513"/>
      <c r="AK715" s="513"/>
      <c r="AL715" s="513"/>
      <c r="AM715" s="513"/>
      <c r="AN715" s="513"/>
      <c r="AO715" s="513"/>
      <c r="AP715" s="513"/>
      <c r="AQ715" s="513"/>
      <c r="AR715" s="513"/>
      <c r="AS715" s="513"/>
      <c r="AT715" s="513"/>
      <c r="AU715" s="513"/>
      <c r="AV715" s="513"/>
      <c r="AW715" s="513"/>
      <c r="AX715" s="514"/>
    </row>
    <row r="716" spans="1:50" ht="30" customHeight="1" x14ac:dyDescent="0.15">
      <c r="A716" s="854"/>
      <c r="B716" s="855"/>
      <c r="C716" s="536" t="s">
        <v>100</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516</v>
      </c>
      <c r="AE716" s="540"/>
      <c r="AF716" s="540"/>
      <c r="AG716" s="484" t="s">
        <v>493</v>
      </c>
      <c r="AH716" s="485"/>
      <c r="AI716" s="485"/>
      <c r="AJ716" s="485"/>
      <c r="AK716" s="485"/>
      <c r="AL716" s="485"/>
      <c r="AM716" s="485"/>
      <c r="AN716" s="485"/>
      <c r="AO716" s="485"/>
      <c r="AP716" s="485"/>
      <c r="AQ716" s="485"/>
      <c r="AR716" s="485"/>
      <c r="AS716" s="485"/>
      <c r="AT716" s="485"/>
      <c r="AU716" s="485"/>
      <c r="AV716" s="485"/>
      <c r="AW716" s="485"/>
      <c r="AX716" s="486"/>
    </row>
    <row r="717" spans="1:50" ht="30" customHeight="1" x14ac:dyDescent="0.15">
      <c r="A717" s="854"/>
      <c r="B717" s="855"/>
      <c r="C717" s="515" t="s">
        <v>309</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516</v>
      </c>
      <c r="AE717" s="483"/>
      <c r="AF717" s="483"/>
      <c r="AG717" s="484" t="s">
        <v>579</v>
      </c>
      <c r="AH717" s="485"/>
      <c r="AI717" s="485"/>
      <c r="AJ717" s="485"/>
      <c r="AK717" s="485"/>
      <c r="AL717" s="485"/>
      <c r="AM717" s="485"/>
      <c r="AN717" s="485"/>
      <c r="AO717" s="485"/>
      <c r="AP717" s="485"/>
      <c r="AQ717" s="485"/>
      <c r="AR717" s="485"/>
      <c r="AS717" s="485"/>
      <c r="AT717" s="485"/>
      <c r="AU717" s="485"/>
      <c r="AV717" s="485"/>
      <c r="AW717" s="485"/>
      <c r="AX717" s="486"/>
    </row>
    <row r="718" spans="1:50" ht="45" customHeight="1" x14ac:dyDescent="0.15">
      <c r="A718" s="856"/>
      <c r="B718" s="857"/>
      <c r="C718" s="515" t="s">
        <v>97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516</v>
      </c>
      <c r="AE718" s="483"/>
      <c r="AF718" s="483"/>
      <c r="AG718" s="426" t="s">
        <v>577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57</v>
      </c>
      <c r="B719" s="904"/>
      <c r="C719" s="541" t="s">
        <v>228</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481</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899999999999999" customHeight="1" x14ac:dyDescent="0.15">
      <c r="A720" s="905"/>
      <c r="B720" s="906"/>
      <c r="C720" s="543" t="s">
        <v>244</v>
      </c>
      <c r="D720" s="544"/>
      <c r="E720" s="544"/>
      <c r="F720" s="545"/>
      <c r="G720" s="546" t="s">
        <v>49</v>
      </c>
      <c r="H720" s="544"/>
      <c r="I720" s="544"/>
      <c r="J720" s="544"/>
      <c r="K720" s="544"/>
      <c r="L720" s="544"/>
      <c r="M720" s="544"/>
      <c r="N720" s="546" t="s">
        <v>258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12.9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12.9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12.9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12.9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12.9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99.95" customHeight="1" x14ac:dyDescent="0.15">
      <c r="A726" s="852" t="s">
        <v>93</v>
      </c>
      <c r="B726" s="858"/>
      <c r="C726" s="566" t="s">
        <v>108</v>
      </c>
      <c r="D726" s="567"/>
      <c r="E726" s="567"/>
      <c r="F726" s="568"/>
      <c r="G726" s="569" t="s">
        <v>349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50.1" customHeight="1" x14ac:dyDescent="0.15">
      <c r="A727" s="859"/>
      <c r="B727" s="860"/>
      <c r="C727" s="571" t="s">
        <v>111</v>
      </c>
      <c r="D727" s="572"/>
      <c r="E727" s="572"/>
      <c r="F727" s="573"/>
      <c r="G727" s="574" t="s">
        <v>497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66</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191</v>
      </c>
      <c r="B731" s="586"/>
      <c r="C731" s="586"/>
      <c r="D731" s="586"/>
      <c r="E731" s="587"/>
      <c r="F731" s="588" t="s">
        <v>581</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223</v>
      </c>
      <c r="B733" s="590"/>
      <c r="C733" s="590"/>
      <c r="D733" s="590"/>
      <c r="E733" s="591"/>
      <c r="F733" s="588" t="s">
        <v>584</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4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388</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419</v>
      </c>
      <c r="B737" s="195"/>
      <c r="C737" s="195"/>
      <c r="D737" s="196"/>
      <c r="E737" s="602" t="s">
        <v>362</v>
      </c>
      <c r="F737" s="602"/>
      <c r="G737" s="602"/>
      <c r="H737" s="602"/>
      <c r="I737" s="602"/>
      <c r="J737" s="602"/>
      <c r="K737" s="602"/>
      <c r="L737" s="602"/>
      <c r="M737" s="602"/>
      <c r="N737" s="603" t="s">
        <v>207</v>
      </c>
      <c r="O737" s="603"/>
      <c r="P737" s="603"/>
      <c r="Q737" s="603"/>
      <c r="R737" s="602" t="s">
        <v>532</v>
      </c>
      <c r="S737" s="602"/>
      <c r="T737" s="602"/>
      <c r="U737" s="602"/>
      <c r="V737" s="602"/>
      <c r="W737" s="602"/>
      <c r="X737" s="602"/>
      <c r="Y737" s="602"/>
      <c r="Z737" s="602"/>
      <c r="AA737" s="603" t="s">
        <v>416</v>
      </c>
      <c r="AB737" s="603"/>
      <c r="AC737" s="603"/>
      <c r="AD737" s="603"/>
      <c r="AE737" s="602" t="s">
        <v>533</v>
      </c>
      <c r="AF737" s="602"/>
      <c r="AG737" s="602"/>
      <c r="AH737" s="602"/>
      <c r="AI737" s="602"/>
      <c r="AJ737" s="602"/>
      <c r="AK737" s="602"/>
      <c r="AL737" s="602"/>
      <c r="AM737" s="602"/>
      <c r="AN737" s="603" t="s">
        <v>414</v>
      </c>
      <c r="AO737" s="603"/>
      <c r="AP737" s="603"/>
      <c r="AQ737" s="603"/>
      <c r="AR737" s="604" t="s">
        <v>534</v>
      </c>
      <c r="AS737" s="605"/>
      <c r="AT737" s="605"/>
      <c r="AU737" s="605"/>
      <c r="AV737" s="605"/>
      <c r="AW737" s="605"/>
      <c r="AX737" s="606"/>
      <c r="AY737" s="48"/>
      <c r="AZ737" s="48"/>
    </row>
    <row r="738" spans="1:52" ht="24.75" customHeight="1" x14ac:dyDescent="0.15">
      <c r="A738" s="601" t="s">
        <v>155</v>
      </c>
      <c r="B738" s="195"/>
      <c r="C738" s="195"/>
      <c r="D738" s="196"/>
      <c r="E738" s="602" t="s">
        <v>277</v>
      </c>
      <c r="F738" s="602"/>
      <c r="G738" s="602"/>
      <c r="H738" s="602"/>
      <c r="I738" s="602"/>
      <c r="J738" s="602"/>
      <c r="K738" s="602"/>
      <c r="L738" s="602"/>
      <c r="M738" s="602"/>
      <c r="N738" s="603" t="s">
        <v>413</v>
      </c>
      <c r="O738" s="603"/>
      <c r="P738" s="603"/>
      <c r="Q738" s="603"/>
      <c r="R738" s="602" t="s">
        <v>535</v>
      </c>
      <c r="S738" s="602"/>
      <c r="T738" s="602"/>
      <c r="U738" s="602"/>
      <c r="V738" s="602"/>
      <c r="W738" s="602"/>
      <c r="X738" s="602"/>
      <c r="Y738" s="602"/>
      <c r="Z738" s="602"/>
      <c r="AA738" s="603" t="s">
        <v>175</v>
      </c>
      <c r="AB738" s="603"/>
      <c r="AC738" s="603"/>
      <c r="AD738" s="603"/>
      <c r="AE738" s="602" t="s">
        <v>163</v>
      </c>
      <c r="AF738" s="602"/>
      <c r="AG738" s="602"/>
      <c r="AH738" s="602"/>
      <c r="AI738" s="602"/>
      <c r="AJ738" s="602"/>
      <c r="AK738" s="602"/>
      <c r="AL738" s="602"/>
      <c r="AM738" s="602"/>
      <c r="AN738" s="603" t="s">
        <v>160</v>
      </c>
      <c r="AO738" s="603"/>
      <c r="AP738" s="603"/>
      <c r="AQ738" s="603"/>
      <c r="AR738" s="604" t="s">
        <v>536</v>
      </c>
      <c r="AS738" s="605"/>
      <c r="AT738" s="605"/>
      <c r="AU738" s="605"/>
      <c r="AV738" s="605"/>
      <c r="AW738" s="605"/>
      <c r="AX738" s="606"/>
    </row>
    <row r="739" spans="1:52" ht="24.75" customHeight="1" x14ac:dyDescent="0.15">
      <c r="A739" s="601" t="s">
        <v>401</v>
      </c>
      <c r="B739" s="195"/>
      <c r="C739" s="195"/>
      <c r="D739" s="196"/>
      <c r="E739" s="602" t="s">
        <v>537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345</v>
      </c>
      <c r="B740" s="613"/>
      <c r="C740" s="613"/>
      <c r="D740" s="614"/>
      <c r="E740" s="615" t="s">
        <v>255</v>
      </c>
      <c r="F740" s="616"/>
      <c r="G740" s="616"/>
      <c r="H740" s="19" t="str">
        <f>IF(E740="","","(")</f>
        <v>(</v>
      </c>
      <c r="I740" s="616"/>
      <c r="J740" s="616"/>
      <c r="K740" s="19" t="str">
        <f>IF(OR(I740="　",I740=""),"","-")</f>
        <v/>
      </c>
      <c r="L740" s="617"/>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407</v>
      </c>
      <c r="B741" s="832"/>
      <c r="C741" s="832"/>
      <c r="D741" s="832"/>
      <c r="E741" s="832"/>
      <c r="F741" s="833"/>
      <c r="G741" s="16" t="s">
        <v>423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159</v>
      </c>
      <c r="B780" s="838"/>
      <c r="C780" s="838"/>
      <c r="D780" s="838"/>
      <c r="E780" s="838"/>
      <c r="F780" s="839"/>
      <c r="G780" s="621" t="s">
        <v>568</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56</v>
      </c>
      <c r="H781" s="567"/>
      <c r="I781" s="567"/>
      <c r="J781" s="567"/>
      <c r="K781" s="567"/>
      <c r="L781" s="625" t="s">
        <v>59</v>
      </c>
      <c r="M781" s="567"/>
      <c r="N781" s="567"/>
      <c r="O781" s="567"/>
      <c r="P781" s="567"/>
      <c r="Q781" s="567"/>
      <c r="R781" s="567"/>
      <c r="S781" s="567"/>
      <c r="T781" s="567"/>
      <c r="U781" s="567"/>
      <c r="V781" s="567"/>
      <c r="W781" s="567"/>
      <c r="X781" s="568"/>
      <c r="Y781" s="626" t="s">
        <v>62</v>
      </c>
      <c r="Z781" s="627"/>
      <c r="AA781" s="627"/>
      <c r="AB781" s="628"/>
      <c r="AC781" s="566" t="s">
        <v>56</v>
      </c>
      <c r="AD781" s="567"/>
      <c r="AE781" s="567"/>
      <c r="AF781" s="567"/>
      <c r="AG781" s="567"/>
      <c r="AH781" s="625" t="s">
        <v>59</v>
      </c>
      <c r="AI781" s="567"/>
      <c r="AJ781" s="567"/>
      <c r="AK781" s="567"/>
      <c r="AL781" s="567"/>
      <c r="AM781" s="567"/>
      <c r="AN781" s="567"/>
      <c r="AO781" s="567"/>
      <c r="AP781" s="567"/>
      <c r="AQ781" s="567"/>
      <c r="AR781" s="567"/>
      <c r="AS781" s="567"/>
      <c r="AT781" s="568"/>
      <c r="AU781" s="626" t="s">
        <v>62</v>
      </c>
      <c r="AV781" s="627"/>
      <c r="AW781" s="627"/>
      <c r="AX781" s="629"/>
    </row>
    <row r="782" spans="1:50" ht="24.75" customHeight="1" x14ac:dyDescent="0.15">
      <c r="A782" s="824"/>
      <c r="B782" s="840"/>
      <c r="C782" s="840"/>
      <c r="D782" s="840"/>
      <c r="E782" s="840"/>
      <c r="F782" s="841"/>
      <c r="G782" s="630" t="s">
        <v>137</v>
      </c>
      <c r="H782" s="631"/>
      <c r="I782" s="631"/>
      <c r="J782" s="631"/>
      <c r="K782" s="632"/>
      <c r="L782" s="633" t="s">
        <v>292</v>
      </c>
      <c r="M782" s="634"/>
      <c r="N782" s="634"/>
      <c r="O782" s="634"/>
      <c r="P782" s="634"/>
      <c r="Q782" s="634"/>
      <c r="R782" s="634"/>
      <c r="S782" s="634"/>
      <c r="T782" s="634"/>
      <c r="U782" s="634"/>
      <c r="V782" s="634"/>
      <c r="W782" s="634"/>
      <c r="X782" s="635"/>
      <c r="Y782" s="636">
        <v>1527</v>
      </c>
      <c r="Z782" s="637"/>
      <c r="AA782" s="637"/>
      <c r="AB782" s="638"/>
      <c r="AC782" s="630" t="s">
        <v>137</v>
      </c>
      <c r="AD782" s="631"/>
      <c r="AE782" s="631"/>
      <c r="AF782" s="631"/>
      <c r="AG782" s="632"/>
      <c r="AH782" s="633" t="s">
        <v>245</v>
      </c>
      <c r="AI782" s="634"/>
      <c r="AJ782" s="634"/>
      <c r="AK782" s="634"/>
      <c r="AL782" s="634"/>
      <c r="AM782" s="634"/>
      <c r="AN782" s="634"/>
      <c r="AO782" s="634"/>
      <c r="AP782" s="634"/>
      <c r="AQ782" s="634"/>
      <c r="AR782" s="634"/>
      <c r="AS782" s="634"/>
      <c r="AT782" s="635"/>
      <c r="AU782" s="636">
        <v>416</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1527</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416</v>
      </c>
      <c r="AV792" s="654"/>
      <c r="AW792" s="654"/>
      <c r="AX792" s="656"/>
    </row>
    <row r="793" spans="1:50" ht="24.75" customHeight="1" x14ac:dyDescent="0.15">
      <c r="A793" s="824"/>
      <c r="B793" s="840"/>
      <c r="C793" s="840"/>
      <c r="D793" s="840"/>
      <c r="E793" s="840"/>
      <c r="F793" s="841"/>
      <c r="G793" s="621" t="s">
        <v>151</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119</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56</v>
      </c>
      <c r="H794" s="567"/>
      <c r="I794" s="567"/>
      <c r="J794" s="567"/>
      <c r="K794" s="567"/>
      <c r="L794" s="625" t="s">
        <v>59</v>
      </c>
      <c r="M794" s="567"/>
      <c r="N794" s="567"/>
      <c r="O794" s="567"/>
      <c r="P794" s="567"/>
      <c r="Q794" s="567"/>
      <c r="R794" s="567"/>
      <c r="S794" s="567"/>
      <c r="T794" s="567"/>
      <c r="U794" s="567"/>
      <c r="V794" s="567"/>
      <c r="W794" s="567"/>
      <c r="X794" s="568"/>
      <c r="Y794" s="626" t="s">
        <v>62</v>
      </c>
      <c r="Z794" s="627"/>
      <c r="AA794" s="627"/>
      <c r="AB794" s="628"/>
      <c r="AC794" s="566" t="s">
        <v>56</v>
      </c>
      <c r="AD794" s="567"/>
      <c r="AE794" s="567"/>
      <c r="AF794" s="567"/>
      <c r="AG794" s="567"/>
      <c r="AH794" s="625" t="s">
        <v>59</v>
      </c>
      <c r="AI794" s="567"/>
      <c r="AJ794" s="567"/>
      <c r="AK794" s="567"/>
      <c r="AL794" s="567"/>
      <c r="AM794" s="567"/>
      <c r="AN794" s="567"/>
      <c r="AO794" s="567"/>
      <c r="AP794" s="567"/>
      <c r="AQ794" s="567"/>
      <c r="AR794" s="567"/>
      <c r="AS794" s="567"/>
      <c r="AT794" s="568"/>
      <c r="AU794" s="626" t="s">
        <v>62</v>
      </c>
      <c r="AV794" s="627"/>
      <c r="AW794" s="627"/>
      <c r="AX794" s="629"/>
    </row>
    <row r="795" spans="1:50" ht="24.75" customHeight="1" x14ac:dyDescent="0.15">
      <c r="A795" s="824"/>
      <c r="B795" s="840"/>
      <c r="C795" s="840"/>
      <c r="D795" s="840"/>
      <c r="E795" s="840"/>
      <c r="F795" s="841"/>
      <c r="G795" s="630" t="s">
        <v>137</v>
      </c>
      <c r="H795" s="631"/>
      <c r="I795" s="631"/>
      <c r="J795" s="631"/>
      <c r="K795" s="632"/>
      <c r="L795" s="633" t="s">
        <v>547</v>
      </c>
      <c r="M795" s="634"/>
      <c r="N795" s="634"/>
      <c r="O795" s="634"/>
      <c r="P795" s="634"/>
      <c r="Q795" s="634"/>
      <c r="R795" s="634"/>
      <c r="S795" s="634"/>
      <c r="T795" s="634"/>
      <c r="U795" s="634"/>
      <c r="V795" s="634"/>
      <c r="W795" s="634"/>
      <c r="X795" s="635"/>
      <c r="Y795" s="636">
        <v>115</v>
      </c>
      <c r="Z795" s="637"/>
      <c r="AA795" s="637"/>
      <c r="AB795" s="638"/>
      <c r="AC795" s="630" t="s">
        <v>137</v>
      </c>
      <c r="AD795" s="631"/>
      <c r="AE795" s="631"/>
      <c r="AF795" s="631"/>
      <c r="AG795" s="632"/>
      <c r="AH795" s="633" t="s">
        <v>186</v>
      </c>
      <c r="AI795" s="634"/>
      <c r="AJ795" s="634"/>
      <c r="AK795" s="634"/>
      <c r="AL795" s="634"/>
      <c r="AM795" s="634"/>
      <c r="AN795" s="634"/>
      <c r="AO795" s="634"/>
      <c r="AP795" s="634"/>
      <c r="AQ795" s="634"/>
      <c r="AR795" s="634"/>
      <c r="AS795" s="634"/>
      <c r="AT795" s="635"/>
      <c r="AU795" s="636">
        <v>926</v>
      </c>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115</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926</v>
      </c>
      <c r="AV805" s="654"/>
      <c r="AW805" s="654"/>
      <c r="AX805" s="656"/>
    </row>
    <row r="806" spans="1:50" ht="24.75" customHeight="1" x14ac:dyDescent="0.15">
      <c r="A806" s="824"/>
      <c r="B806" s="840"/>
      <c r="C806" s="840"/>
      <c r="D806" s="840"/>
      <c r="E806" s="840"/>
      <c r="F806" s="841"/>
      <c r="G806" s="621" t="s">
        <v>115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177</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24"/>
      <c r="B807" s="840"/>
      <c r="C807" s="840"/>
      <c r="D807" s="840"/>
      <c r="E807" s="840"/>
      <c r="F807" s="841"/>
      <c r="G807" s="566" t="s">
        <v>56</v>
      </c>
      <c r="H807" s="567"/>
      <c r="I807" s="567"/>
      <c r="J807" s="567"/>
      <c r="K807" s="567"/>
      <c r="L807" s="625" t="s">
        <v>59</v>
      </c>
      <c r="M807" s="567"/>
      <c r="N807" s="567"/>
      <c r="O807" s="567"/>
      <c r="P807" s="567"/>
      <c r="Q807" s="567"/>
      <c r="R807" s="567"/>
      <c r="S807" s="567"/>
      <c r="T807" s="567"/>
      <c r="U807" s="567"/>
      <c r="V807" s="567"/>
      <c r="W807" s="567"/>
      <c r="X807" s="568"/>
      <c r="Y807" s="626" t="s">
        <v>62</v>
      </c>
      <c r="Z807" s="627"/>
      <c r="AA807" s="627"/>
      <c r="AB807" s="628"/>
      <c r="AC807" s="566" t="s">
        <v>56</v>
      </c>
      <c r="AD807" s="567"/>
      <c r="AE807" s="567"/>
      <c r="AF807" s="567"/>
      <c r="AG807" s="567"/>
      <c r="AH807" s="625" t="s">
        <v>59</v>
      </c>
      <c r="AI807" s="567"/>
      <c r="AJ807" s="567"/>
      <c r="AK807" s="567"/>
      <c r="AL807" s="567"/>
      <c r="AM807" s="567"/>
      <c r="AN807" s="567"/>
      <c r="AO807" s="567"/>
      <c r="AP807" s="567"/>
      <c r="AQ807" s="567"/>
      <c r="AR807" s="567"/>
      <c r="AS807" s="567"/>
      <c r="AT807" s="568"/>
      <c r="AU807" s="626" t="s">
        <v>62</v>
      </c>
      <c r="AV807" s="627"/>
      <c r="AW807" s="627"/>
      <c r="AX807" s="629"/>
    </row>
    <row r="808" spans="1:50" ht="60" customHeight="1" x14ac:dyDescent="0.15">
      <c r="A808" s="824"/>
      <c r="B808" s="840"/>
      <c r="C808" s="840"/>
      <c r="D808" s="840"/>
      <c r="E808" s="840"/>
      <c r="F808" s="841"/>
      <c r="G808" s="630" t="s">
        <v>137</v>
      </c>
      <c r="H808" s="631"/>
      <c r="I808" s="631"/>
      <c r="J808" s="631"/>
      <c r="K808" s="632"/>
      <c r="L808" s="633" t="s">
        <v>557</v>
      </c>
      <c r="M808" s="634"/>
      <c r="N808" s="634"/>
      <c r="O808" s="634"/>
      <c r="P808" s="634"/>
      <c r="Q808" s="634"/>
      <c r="R808" s="634"/>
      <c r="S808" s="634"/>
      <c r="T808" s="634"/>
      <c r="U808" s="634"/>
      <c r="V808" s="634"/>
      <c r="W808" s="634"/>
      <c r="X808" s="635"/>
      <c r="Y808" s="636">
        <v>178.2</v>
      </c>
      <c r="Z808" s="637"/>
      <c r="AA808" s="637"/>
      <c r="AB808" s="638"/>
      <c r="AC808" s="630" t="s">
        <v>137</v>
      </c>
      <c r="AD808" s="631"/>
      <c r="AE808" s="631"/>
      <c r="AF808" s="631"/>
      <c r="AG808" s="632"/>
      <c r="AH808" s="633" t="s">
        <v>271</v>
      </c>
      <c r="AI808" s="634"/>
      <c r="AJ808" s="634"/>
      <c r="AK808" s="634"/>
      <c r="AL808" s="634"/>
      <c r="AM808" s="634"/>
      <c r="AN808" s="634"/>
      <c r="AO808" s="634"/>
      <c r="AP808" s="634"/>
      <c r="AQ808" s="634"/>
      <c r="AR808" s="634"/>
      <c r="AS808" s="634"/>
      <c r="AT808" s="635"/>
      <c r="AU808" s="636">
        <v>13.2</v>
      </c>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178.2</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13.2</v>
      </c>
      <c r="AV818" s="654"/>
      <c r="AW818" s="654"/>
      <c r="AX818" s="656"/>
    </row>
    <row r="819" spans="1:50" ht="24.75" hidden="1" customHeight="1" x14ac:dyDescent="0.15">
      <c r="A819" s="824"/>
      <c r="B819" s="840"/>
      <c r="C819" s="840"/>
      <c r="D819" s="840"/>
      <c r="E819" s="840"/>
      <c r="F819" s="841"/>
      <c r="G819" s="621" t="s">
        <v>340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270</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56</v>
      </c>
      <c r="H820" s="567"/>
      <c r="I820" s="567"/>
      <c r="J820" s="567"/>
      <c r="K820" s="567"/>
      <c r="L820" s="625" t="s">
        <v>59</v>
      </c>
      <c r="M820" s="567"/>
      <c r="N820" s="567"/>
      <c r="O820" s="567"/>
      <c r="P820" s="567"/>
      <c r="Q820" s="567"/>
      <c r="R820" s="567"/>
      <c r="S820" s="567"/>
      <c r="T820" s="567"/>
      <c r="U820" s="567"/>
      <c r="V820" s="567"/>
      <c r="W820" s="567"/>
      <c r="X820" s="568"/>
      <c r="Y820" s="626" t="s">
        <v>62</v>
      </c>
      <c r="Z820" s="627"/>
      <c r="AA820" s="627"/>
      <c r="AB820" s="628"/>
      <c r="AC820" s="566" t="s">
        <v>56</v>
      </c>
      <c r="AD820" s="567"/>
      <c r="AE820" s="567"/>
      <c r="AF820" s="567"/>
      <c r="AG820" s="567"/>
      <c r="AH820" s="625" t="s">
        <v>59</v>
      </c>
      <c r="AI820" s="567"/>
      <c r="AJ820" s="567"/>
      <c r="AK820" s="567"/>
      <c r="AL820" s="567"/>
      <c r="AM820" s="567"/>
      <c r="AN820" s="567"/>
      <c r="AO820" s="567"/>
      <c r="AP820" s="567"/>
      <c r="AQ820" s="567"/>
      <c r="AR820" s="567"/>
      <c r="AS820" s="567"/>
      <c r="AT820" s="568"/>
      <c r="AU820" s="626" t="s">
        <v>62</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230</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385</v>
      </c>
      <c r="AM832" s="661"/>
      <c r="AN832" s="661"/>
      <c r="AO832" s="38" t="s">
        <v>260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73</v>
      </c>
      <c r="D837" s="662"/>
      <c r="E837" s="662"/>
      <c r="F837" s="662"/>
      <c r="G837" s="662"/>
      <c r="H837" s="662"/>
      <c r="I837" s="662"/>
      <c r="J837" s="407" t="s">
        <v>76</v>
      </c>
      <c r="K837" s="603"/>
      <c r="L837" s="603"/>
      <c r="M837" s="603"/>
      <c r="N837" s="603"/>
      <c r="O837" s="603"/>
      <c r="P837" s="662" t="s">
        <v>18</v>
      </c>
      <c r="Q837" s="662"/>
      <c r="R837" s="662"/>
      <c r="S837" s="662"/>
      <c r="T837" s="662"/>
      <c r="U837" s="662"/>
      <c r="V837" s="662"/>
      <c r="W837" s="662"/>
      <c r="X837" s="662"/>
      <c r="Y837" s="663" t="s">
        <v>351</v>
      </c>
      <c r="Z837" s="663"/>
      <c r="AA837" s="663"/>
      <c r="AB837" s="663"/>
      <c r="AC837" s="407" t="s">
        <v>298</v>
      </c>
      <c r="AD837" s="407"/>
      <c r="AE837" s="407"/>
      <c r="AF837" s="407"/>
      <c r="AG837" s="407"/>
      <c r="AH837" s="663" t="s">
        <v>399</v>
      </c>
      <c r="AI837" s="662"/>
      <c r="AJ837" s="662"/>
      <c r="AK837" s="662"/>
      <c r="AL837" s="662" t="s">
        <v>17</v>
      </c>
      <c r="AM837" s="662"/>
      <c r="AN837" s="662"/>
      <c r="AO837" s="238"/>
      <c r="AP837" s="407" t="s">
        <v>354</v>
      </c>
      <c r="AQ837" s="407"/>
      <c r="AR837" s="407"/>
      <c r="AS837" s="407"/>
      <c r="AT837" s="407"/>
      <c r="AU837" s="407"/>
      <c r="AV837" s="407"/>
      <c r="AW837" s="407"/>
      <c r="AX837" s="407"/>
    </row>
    <row r="838" spans="1:50" ht="45" customHeight="1" x14ac:dyDescent="0.15">
      <c r="A838" s="664">
        <v>1</v>
      </c>
      <c r="B838" s="664">
        <v>1</v>
      </c>
      <c r="C838" s="665" t="s">
        <v>569</v>
      </c>
      <c r="D838" s="665"/>
      <c r="E838" s="665"/>
      <c r="F838" s="665"/>
      <c r="G838" s="665"/>
      <c r="H838" s="665"/>
      <c r="I838" s="665"/>
      <c r="J838" s="666">
        <v>1011105001930</v>
      </c>
      <c r="K838" s="666"/>
      <c r="L838" s="666"/>
      <c r="M838" s="666"/>
      <c r="N838" s="666"/>
      <c r="O838" s="666"/>
      <c r="P838" s="667" t="s">
        <v>292</v>
      </c>
      <c r="Q838" s="667"/>
      <c r="R838" s="667"/>
      <c r="S838" s="667"/>
      <c r="T838" s="667"/>
      <c r="U838" s="667"/>
      <c r="V838" s="667"/>
      <c r="W838" s="667"/>
      <c r="X838" s="667"/>
      <c r="Y838" s="668">
        <v>1527</v>
      </c>
      <c r="Z838" s="669"/>
      <c r="AA838" s="669"/>
      <c r="AB838" s="670"/>
      <c r="AC838" s="671" t="s">
        <v>570</v>
      </c>
      <c r="AD838" s="672"/>
      <c r="AE838" s="672"/>
      <c r="AF838" s="672"/>
      <c r="AG838" s="672"/>
      <c r="AH838" s="673" t="s">
        <v>422</v>
      </c>
      <c r="AI838" s="673"/>
      <c r="AJ838" s="673"/>
      <c r="AK838" s="673"/>
      <c r="AL838" s="674" t="s">
        <v>422</v>
      </c>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73</v>
      </c>
      <c r="D870" s="662"/>
      <c r="E870" s="662"/>
      <c r="F870" s="662"/>
      <c r="G870" s="662"/>
      <c r="H870" s="662"/>
      <c r="I870" s="662"/>
      <c r="J870" s="407" t="s">
        <v>76</v>
      </c>
      <c r="K870" s="603"/>
      <c r="L870" s="603"/>
      <c r="M870" s="603"/>
      <c r="N870" s="603"/>
      <c r="O870" s="603"/>
      <c r="P870" s="662" t="s">
        <v>18</v>
      </c>
      <c r="Q870" s="662"/>
      <c r="R870" s="662"/>
      <c r="S870" s="662"/>
      <c r="T870" s="662"/>
      <c r="U870" s="662"/>
      <c r="V870" s="662"/>
      <c r="W870" s="662"/>
      <c r="X870" s="662"/>
      <c r="Y870" s="663" t="s">
        <v>351</v>
      </c>
      <c r="Z870" s="663"/>
      <c r="AA870" s="663"/>
      <c r="AB870" s="663"/>
      <c r="AC870" s="407" t="s">
        <v>298</v>
      </c>
      <c r="AD870" s="407"/>
      <c r="AE870" s="407"/>
      <c r="AF870" s="407"/>
      <c r="AG870" s="407"/>
      <c r="AH870" s="663" t="s">
        <v>399</v>
      </c>
      <c r="AI870" s="662"/>
      <c r="AJ870" s="662"/>
      <c r="AK870" s="662"/>
      <c r="AL870" s="662" t="s">
        <v>17</v>
      </c>
      <c r="AM870" s="662"/>
      <c r="AN870" s="662"/>
      <c r="AO870" s="238"/>
      <c r="AP870" s="407" t="s">
        <v>354</v>
      </c>
      <c r="AQ870" s="407"/>
      <c r="AR870" s="407"/>
      <c r="AS870" s="407"/>
      <c r="AT870" s="407"/>
      <c r="AU870" s="407"/>
      <c r="AV870" s="407"/>
      <c r="AW870" s="407"/>
      <c r="AX870" s="407"/>
    </row>
    <row r="871" spans="1:50" ht="45" customHeight="1" x14ac:dyDescent="0.15">
      <c r="A871" s="664">
        <v>1</v>
      </c>
      <c r="B871" s="664">
        <v>1</v>
      </c>
      <c r="C871" s="665" t="s">
        <v>538</v>
      </c>
      <c r="D871" s="665"/>
      <c r="E871" s="665"/>
      <c r="F871" s="665"/>
      <c r="G871" s="665"/>
      <c r="H871" s="665"/>
      <c r="I871" s="665"/>
      <c r="J871" s="666">
        <v>2120001094275</v>
      </c>
      <c r="K871" s="666"/>
      <c r="L871" s="666"/>
      <c r="M871" s="666"/>
      <c r="N871" s="666"/>
      <c r="O871" s="666"/>
      <c r="P871" s="667" t="s">
        <v>389</v>
      </c>
      <c r="Q871" s="667"/>
      <c r="R871" s="667"/>
      <c r="S871" s="667"/>
      <c r="T871" s="667"/>
      <c r="U871" s="667"/>
      <c r="V871" s="667"/>
      <c r="W871" s="667"/>
      <c r="X871" s="667"/>
      <c r="Y871" s="668">
        <v>72</v>
      </c>
      <c r="Z871" s="669"/>
      <c r="AA871" s="669"/>
      <c r="AB871" s="670"/>
      <c r="AC871" s="671" t="s">
        <v>21</v>
      </c>
      <c r="AD871" s="672"/>
      <c r="AE871" s="672"/>
      <c r="AF871" s="672"/>
      <c r="AG871" s="672"/>
      <c r="AH871" s="673">
        <v>4</v>
      </c>
      <c r="AI871" s="673"/>
      <c r="AJ871" s="673"/>
      <c r="AK871" s="673"/>
      <c r="AL871" s="674">
        <v>93</v>
      </c>
      <c r="AM871" s="675"/>
      <c r="AN871" s="675"/>
      <c r="AO871" s="676"/>
      <c r="AP871" s="269"/>
      <c r="AQ871" s="269"/>
      <c r="AR871" s="269"/>
      <c r="AS871" s="269"/>
      <c r="AT871" s="269"/>
      <c r="AU871" s="269"/>
      <c r="AV871" s="269"/>
      <c r="AW871" s="269"/>
      <c r="AX871" s="269"/>
    </row>
    <row r="872" spans="1:50" ht="45" customHeight="1" x14ac:dyDescent="0.15">
      <c r="A872" s="664">
        <v>2</v>
      </c>
      <c r="B872" s="664">
        <v>1</v>
      </c>
      <c r="C872" s="665" t="s">
        <v>538</v>
      </c>
      <c r="D872" s="665"/>
      <c r="E872" s="665"/>
      <c r="F872" s="665"/>
      <c r="G872" s="665"/>
      <c r="H872" s="665"/>
      <c r="I872" s="665"/>
      <c r="J872" s="666">
        <v>2120001094275</v>
      </c>
      <c r="K872" s="666"/>
      <c r="L872" s="666"/>
      <c r="M872" s="666"/>
      <c r="N872" s="666"/>
      <c r="O872" s="666"/>
      <c r="P872" s="667" t="s">
        <v>540</v>
      </c>
      <c r="Q872" s="667"/>
      <c r="R872" s="667"/>
      <c r="S872" s="667"/>
      <c r="T872" s="667"/>
      <c r="U872" s="667"/>
      <c r="V872" s="667"/>
      <c r="W872" s="667"/>
      <c r="X872" s="667"/>
      <c r="Y872" s="668">
        <v>344</v>
      </c>
      <c r="Z872" s="669"/>
      <c r="AA872" s="669"/>
      <c r="AB872" s="670"/>
      <c r="AC872" s="671" t="s">
        <v>21</v>
      </c>
      <c r="AD872" s="671"/>
      <c r="AE872" s="671"/>
      <c r="AF872" s="671"/>
      <c r="AG872" s="671"/>
      <c r="AH872" s="673">
        <v>4</v>
      </c>
      <c r="AI872" s="673"/>
      <c r="AJ872" s="673"/>
      <c r="AK872" s="673"/>
      <c r="AL872" s="674">
        <v>96</v>
      </c>
      <c r="AM872" s="675"/>
      <c r="AN872" s="675"/>
      <c r="AO872" s="676"/>
      <c r="AP872" s="269"/>
      <c r="AQ872" s="269"/>
      <c r="AR872" s="269"/>
      <c r="AS872" s="269"/>
      <c r="AT872" s="269"/>
      <c r="AU872" s="269"/>
      <c r="AV872" s="269"/>
      <c r="AW872" s="269"/>
      <c r="AX872" s="269"/>
    </row>
    <row r="873" spans="1:50" ht="45" customHeight="1" x14ac:dyDescent="0.15">
      <c r="A873" s="664">
        <v>3</v>
      </c>
      <c r="B873" s="664">
        <v>1</v>
      </c>
      <c r="C873" s="665" t="s">
        <v>539</v>
      </c>
      <c r="D873" s="665"/>
      <c r="E873" s="665"/>
      <c r="F873" s="665"/>
      <c r="G873" s="665"/>
      <c r="H873" s="665"/>
      <c r="I873" s="665"/>
      <c r="J873" s="666">
        <v>9010401001331</v>
      </c>
      <c r="K873" s="666"/>
      <c r="L873" s="666"/>
      <c r="M873" s="666"/>
      <c r="N873" s="666"/>
      <c r="O873" s="666"/>
      <c r="P873" s="667" t="s">
        <v>408</v>
      </c>
      <c r="Q873" s="667"/>
      <c r="R873" s="667"/>
      <c r="S873" s="667"/>
      <c r="T873" s="667"/>
      <c r="U873" s="667"/>
      <c r="V873" s="667"/>
      <c r="W873" s="667"/>
      <c r="X873" s="667"/>
      <c r="Y873" s="668">
        <v>263</v>
      </c>
      <c r="Z873" s="669"/>
      <c r="AA873" s="669"/>
      <c r="AB873" s="670"/>
      <c r="AC873" s="671" t="s">
        <v>405</v>
      </c>
      <c r="AD873" s="671"/>
      <c r="AE873" s="671"/>
      <c r="AF873" s="671"/>
      <c r="AG873" s="671"/>
      <c r="AH873" s="677">
        <v>4</v>
      </c>
      <c r="AI873" s="677"/>
      <c r="AJ873" s="677"/>
      <c r="AK873" s="677"/>
      <c r="AL873" s="674" t="s">
        <v>422</v>
      </c>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73</v>
      </c>
      <c r="D903" s="662"/>
      <c r="E903" s="662"/>
      <c r="F903" s="662"/>
      <c r="G903" s="662"/>
      <c r="H903" s="662"/>
      <c r="I903" s="662"/>
      <c r="J903" s="407" t="s">
        <v>76</v>
      </c>
      <c r="K903" s="603"/>
      <c r="L903" s="603"/>
      <c r="M903" s="603"/>
      <c r="N903" s="603"/>
      <c r="O903" s="603"/>
      <c r="P903" s="662" t="s">
        <v>18</v>
      </c>
      <c r="Q903" s="662"/>
      <c r="R903" s="662"/>
      <c r="S903" s="662"/>
      <c r="T903" s="662"/>
      <c r="U903" s="662"/>
      <c r="V903" s="662"/>
      <c r="W903" s="662"/>
      <c r="X903" s="662"/>
      <c r="Y903" s="663" t="s">
        <v>351</v>
      </c>
      <c r="Z903" s="663"/>
      <c r="AA903" s="663"/>
      <c r="AB903" s="663"/>
      <c r="AC903" s="407" t="s">
        <v>298</v>
      </c>
      <c r="AD903" s="407"/>
      <c r="AE903" s="407"/>
      <c r="AF903" s="407"/>
      <c r="AG903" s="407"/>
      <c r="AH903" s="663" t="s">
        <v>399</v>
      </c>
      <c r="AI903" s="662"/>
      <c r="AJ903" s="662"/>
      <c r="AK903" s="662"/>
      <c r="AL903" s="662" t="s">
        <v>17</v>
      </c>
      <c r="AM903" s="662"/>
      <c r="AN903" s="662"/>
      <c r="AO903" s="238"/>
      <c r="AP903" s="407" t="s">
        <v>354</v>
      </c>
      <c r="AQ903" s="407"/>
      <c r="AR903" s="407"/>
      <c r="AS903" s="407"/>
      <c r="AT903" s="407"/>
      <c r="AU903" s="407"/>
      <c r="AV903" s="407"/>
      <c r="AW903" s="407"/>
      <c r="AX903" s="407"/>
    </row>
    <row r="904" spans="1:50" ht="30" customHeight="1" x14ac:dyDescent="0.15">
      <c r="A904" s="664">
        <v>1</v>
      </c>
      <c r="B904" s="664">
        <v>1</v>
      </c>
      <c r="C904" s="665" t="s">
        <v>541</v>
      </c>
      <c r="D904" s="665"/>
      <c r="E904" s="665"/>
      <c r="F904" s="665"/>
      <c r="G904" s="665"/>
      <c r="H904" s="665"/>
      <c r="I904" s="665"/>
      <c r="J904" s="666">
        <v>9030001042055</v>
      </c>
      <c r="K904" s="666"/>
      <c r="L904" s="666"/>
      <c r="M904" s="666"/>
      <c r="N904" s="666"/>
      <c r="O904" s="666"/>
      <c r="P904" s="667" t="s">
        <v>276</v>
      </c>
      <c r="Q904" s="667"/>
      <c r="R904" s="667"/>
      <c r="S904" s="667"/>
      <c r="T904" s="667"/>
      <c r="U904" s="667"/>
      <c r="V904" s="667"/>
      <c r="W904" s="667"/>
      <c r="X904" s="667"/>
      <c r="Y904" s="668">
        <v>44</v>
      </c>
      <c r="Z904" s="669"/>
      <c r="AA904" s="669"/>
      <c r="AB904" s="670"/>
      <c r="AC904" s="671" t="s">
        <v>21</v>
      </c>
      <c r="AD904" s="672"/>
      <c r="AE904" s="672"/>
      <c r="AF904" s="672"/>
      <c r="AG904" s="672"/>
      <c r="AH904" s="673">
        <v>3</v>
      </c>
      <c r="AI904" s="673"/>
      <c r="AJ904" s="673"/>
      <c r="AK904" s="673"/>
      <c r="AL904" s="674">
        <v>99</v>
      </c>
      <c r="AM904" s="675"/>
      <c r="AN904" s="675"/>
      <c r="AO904" s="676"/>
      <c r="AP904" s="269"/>
      <c r="AQ904" s="269"/>
      <c r="AR904" s="269"/>
      <c r="AS904" s="269"/>
      <c r="AT904" s="269"/>
      <c r="AU904" s="269"/>
      <c r="AV904" s="269"/>
      <c r="AW904" s="269"/>
      <c r="AX904" s="269"/>
    </row>
    <row r="905" spans="1:50" ht="45" customHeight="1" x14ac:dyDescent="0.15">
      <c r="A905" s="664">
        <v>2</v>
      </c>
      <c r="B905" s="664">
        <v>1</v>
      </c>
      <c r="C905" s="665" t="s">
        <v>541</v>
      </c>
      <c r="D905" s="665"/>
      <c r="E905" s="665"/>
      <c r="F905" s="665"/>
      <c r="G905" s="665"/>
      <c r="H905" s="665"/>
      <c r="I905" s="665"/>
      <c r="J905" s="666">
        <v>9030001042055</v>
      </c>
      <c r="K905" s="666"/>
      <c r="L905" s="666"/>
      <c r="M905" s="666"/>
      <c r="N905" s="666"/>
      <c r="O905" s="666"/>
      <c r="P905" s="667" t="s">
        <v>470</v>
      </c>
      <c r="Q905" s="667"/>
      <c r="R905" s="667"/>
      <c r="S905" s="667"/>
      <c r="T905" s="667"/>
      <c r="U905" s="667"/>
      <c r="V905" s="667"/>
      <c r="W905" s="667"/>
      <c r="X905" s="667"/>
      <c r="Y905" s="668">
        <v>32</v>
      </c>
      <c r="Z905" s="669"/>
      <c r="AA905" s="669"/>
      <c r="AB905" s="670"/>
      <c r="AC905" s="671" t="s">
        <v>21</v>
      </c>
      <c r="AD905" s="671"/>
      <c r="AE905" s="671"/>
      <c r="AF905" s="671"/>
      <c r="AG905" s="671"/>
      <c r="AH905" s="673">
        <v>4</v>
      </c>
      <c r="AI905" s="673"/>
      <c r="AJ905" s="673"/>
      <c r="AK905" s="673"/>
      <c r="AL905" s="674">
        <v>99</v>
      </c>
      <c r="AM905" s="675"/>
      <c r="AN905" s="675"/>
      <c r="AO905" s="676"/>
      <c r="AP905" s="269"/>
      <c r="AQ905" s="269"/>
      <c r="AR905" s="269"/>
      <c r="AS905" s="269"/>
      <c r="AT905" s="269"/>
      <c r="AU905" s="269"/>
      <c r="AV905" s="269"/>
      <c r="AW905" s="269"/>
      <c r="AX905" s="269"/>
    </row>
    <row r="906" spans="1:50" ht="45" customHeight="1" x14ac:dyDescent="0.15">
      <c r="A906" s="664">
        <v>3</v>
      </c>
      <c r="B906" s="664">
        <v>1</v>
      </c>
      <c r="C906" s="665" t="s">
        <v>541</v>
      </c>
      <c r="D906" s="665"/>
      <c r="E906" s="665"/>
      <c r="F906" s="665"/>
      <c r="G906" s="665"/>
      <c r="H906" s="665"/>
      <c r="I906" s="665"/>
      <c r="J906" s="666">
        <v>9030001042055</v>
      </c>
      <c r="K906" s="666"/>
      <c r="L906" s="666"/>
      <c r="M906" s="666"/>
      <c r="N906" s="666"/>
      <c r="O906" s="666"/>
      <c r="P906" s="667" t="s">
        <v>548</v>
      </c>
      <c r="Q906" s="667"/>
      <c r="R906" s="667"/>
      <c r="S906" s="667"/>
      <c r="T906" s="667"/>
      <c r="U906" s="667"/>
      <c r="V906" s="667"/>
      <c r="W906" s="667"/>
      <c r="X906" s="667"/>
      <c r="Y906" s="668">
        <v>22</v>
      </c>
      <c r="Z906" s="669"/>
      <c r="AA906" s="669"/>
      <c r="AB906" s="670"/>
      <c r="AC906" s="671" t="s">
        <v>21</v>
      </c>
      <c r="AD906" s="671"/>
      <c r="AE906" s="671"/>
      <c r="AF906" s="671"/>
      <c r="AG906" s="671"/>
      <c r="AH906" s="677">
        <v>3</v>
      </c>
      <c r="AI906" s="677"/>
      <c r="AJ906" s="677"/>
      <c r="AK906" s="677"/>
      <c r="AL906" s="674">
        <v>99</v>
      </c>
      <c r="AM906" s="675"/>
      <c r="AN906" s="675"/>
      <c r="AO906" s="676"/>
      <c r="AP906" s="269"/>
      <c r="AQ906" s="269"/>
      <c r="AR906" s="269"/>
      <c r="AS906" s="269"/>
      <c r="AT906" s="269"/>
      <c r="AU906" s="269"/>
      <c r="AV906" s="269"/>
      <c r="AW906" s="269"/>
      <c r="AX906" s="269"/>
    </row>
    <row r="907" spans="1:50" ht="45" customHeight="1" x14ac:dyDescent="0.15">
      <c r="A907" s="664">
        <v>4</v>
      </c>
      <c r="B907" s="664">
        <v>1</v>
      </c>
      <c r="C907" s="665" t="s">
        <v>541</v>
      </c>
      <c r="D907" s="665"/>
      <c r="E907" s="665"/>
      <c r="F907" s="665"/>
      <c r="G907" s="665"/>
      <c r="H907" s="665"/>
      <c r="I907" s="665"/>
      <c r="J907" s="666">
        <v>9030001042055</v>
      </c>
      <c r="K907" s="666"/>
      <c r="L907" s="666"/>
      <c r="M907" s="666"/>
      <c r="N907" s="666"/>
      <c r="O907" s="666"/>
      <c r="P907" s="667" t="s">
        <v>554</v>
      </c>
      <c r="Q907" s="667"/>
      <c r="R907" s="667"/>
      <c r="S907" s="667"/>
      <c r="T907" s="667"/>
      <c r="U907" s="667"/>
      <c r="V907" s="667"/>
      <c r="W907" s="667"/>
      <c r="X907" s="667"/>
      <c r="Y907" s="668">
        <v>17</v>
      </c>
      <c r="Z907" s="669"/>
      <c r="AA907" s="669"/>
      <c r="AB907" s="670"/>
      <c r="AC907" s="671" t="s">
        <v>21</v>
      </c>
      <c r="AD907" s="671"/>
      <c r="AE907" s="671"/>
      <c r="AF907" s="671"/>
      <c r="AG907" s="671"/>
      <c r="AH907" s="677">
        <v>3</v>
      </c>
      <c r="AI907" s="677"/>
      <c r="AJ907" s="677"/>
      <c r="AK907" s="677"/>
      <c r="AL907" s="674">
        <v>99</v>
      </c>
      <c r="AM907" s="675"/>
      <c r="AN907" s="675"/>
      <c r="AO907" s="676"/>
      <c r="AP907" s="269"/>
      <c r="AQ907" s="269"/>
      <c r="AR907" s="269"/>
      <c r="AS907" s="269"/>
      <c r="AT907" s="269"/>
      <c r="AU907" s="269"/>
      <c r="AV907" s="269"/>
      <c r="AW907" s="269"/>
      <c r="AX907" s="269"/>
    </row>
    <row r="908" spans="1:50" ht="45" customHeight="1" x14ac:dyDescent="0.15">
      <c r="A908" s="664">
        <v>5</v>
      </c>
      <c r="B908" s="664">
        <v>1</v>
      </c>
      <c r="C908" s="665" t="s">
        <v>458</v>
      </c>
      <c r="D908" s="665"/>
      <c r="E908" s="665"/>
      <c r="F908" s="665"/>
      <c r="G908" s="665"/>
      <c r="H908" s="665"/>
      <c r="I908" s="665"/>
      <c r="J908" s="666">
        <v>4600001001280</v>
      </c>
      <c r="K908" s="666"/>
      <c r="L908" s="666"/>
      <c r="M908" s="666"/>
      <c r="N908" s="666"/>
      <c r="O908" s="666"/>
      <c r="P908" s="667" t="s">
        <v>549</v>
      </c>
      <c r="Q908" s="667"/>
      <c r="R908" s="667"/>
      <c r="S908" s="667"/>
      <c r="T908" s="667"/>
      <c r="U908" s="667"/>
      <c r="V908" s="667"/>
      <c r="W908" s="667"/>
      <c r="X908" s="667"/>
      <c r="Y908" s="668">
        <v>74</v>
      </c>
      <c r="Z908" s="669"/>
      <c r="AA908" s="669"/>
      <c r="AB908" s="670"/>
      <c r="AC908" s="678" t="s">
        <v>21</v>
      </c>
      <c r="AD908" s="678"/>
      <c r="AE908" s="678"/>
      <c r="AF908" s="678"/>
      <c r="AG908" s="678"/>
      <c r="AH908" s="677">
        <v>2</v>
      </c>
      <c r="AI908" s="677"/>
      <c r="AJ908" s="677"/>
      <c r="AK908" s="677"/>
      <c r="AL908" s="674">
        <v>84</v>
      </c>
      <c r="AM908" s="675"/>
      <c r="AN908" s="675"/>
      <c r="AO908" s="676"/>
      <c r="AP908" s="269"/>
      <c r="AQ908" s="269"/>
      <c r="AR908" s="269"/>
      <c r="AS908" s="269"/>
      <c r="AT908" s="269"/>
      <c r="AU908" s="269"/>
      <c r="AV908" s="269"/>
      <c r="AW908" s="269"/>
      <c r="AX908" s="269"/>
    </row>
    <row r="909" spans="1:50" ht="45" customHeight="1" x14ac:dyDescent="0.15">
      <c r="A909" s="664">
        <v>6</v>
      </c>
      <c r="B909" s="664">
        <v>1</v>
      </c>
      <c r="C909" s="665" t="s">
        <v>542</v>
      </c>
      <c r="D909" s="665"/>
      <c r="E909" s="665"/>
      <c r="F909" s="665"/>
      <c r="G909" s="665"/>
      <c r="H909" s="665"/>
      <c r="I909" s="665"/>
      <c r="J909" s="666">
        <v>1030001002925</v>
      </c>
      <c r="K909" s="666"/>
      <c r="L909" s="666"/>
      <c r="M909" s="666"/>
      <c r="N909" s="666"/>
      <c r="O909" s="666"/>
      <c r="P909" s="667" t="s">
        <v>543</v>
      </c>
      <c r="Q909" s="667"/>
      <c r="R909" s="667"/>
      <c r="S909" s="667"/>
      <c r="T909" s="667"/>
      <c r="U909" s="667"/>
      <c r="V909" s="667"/>
      <c r="W909" s="667"/>
      <c r="X909" s="667"/>
      <c r="Y909" s="668">
        <v>29</v>
      </c>
      <c r="Z909" s="669"/>
      <c r="AA909" s="669"/>
      <c r="AB909" s="670"/>
      <c r="AC909" s="678" t="s">
        <v>21</v>
      </c>
      <c r="AD909" s="678"/>
      <c r="AE909" s="678"/>
      <c r="AF909" s="678"/>
      <c r="AG909" s="678"/>
      <c r="AH909" s="677">
        <v>3</v>
      </c>
      <c r="AI909" s="677"/>
      <c r="AJ909" s="677"/>
      <c r="AK909" s="677"/>
      <c r="AL909" s="674">
        <v>99</v>
      </c>
      <c r="AM909" s="675"/>
      <c r="AN909" s="675"/>
      <c r="AO909" s="676"/>
      <c r="AP909" s="269"/>
      <c r="AQ909" s="269"/>
      <c r="AR909" s="269"/>
      <c r="AS909" s="269"/>
      <c r="AT909" s="269"/>
      <c r="AU909" s="269"/>
      <c r="AV909" s="269"/>
      <c r="AW909" s="269"/>
      <c r="AX909" s="269"/>
    </row>
    <row r="910" spans="1:50" ht="45" customHeight="1" x14ac:dyDescent="0.15">
      <c r="A910" s="664">
        <v>7</v>
      </c>
      <c r="B910" s="664">
        <v>1</v>
      </c>
      <c r="C910" s="665" t="s">
        <v>542</v>
      </c>
      <c r="D910" s="665"/>
      <c r="E910" s="665"/>
      <c r="F910" s="665"/>
      <c r="G910" s="665"/>
      <c r="H910" s="665"/>
      <c r="I910" s="665"/>
      <c r="J910" s="666">
        <v>1030001002925</v>
      </c>
      <c r="K910" s="666"/>
      <c r="L910" s="666"/>
      <c r="M910" s="666"/>
      <c r="N910" s="666"/>
      <c r="O910" s="666"/>
      <c r="P910" s="667" t="s">
        <v>283</v>
      </c>
      <c r="Q910" s="667"/>
      <c r="R910" s="667"/>
      <c r="S910" s="667"/>
      <c r="T910" s="667"/>
      <c r="U910" s="667"/>
      <c r="V910" s="667"/>
      <c r="W910" s="667"/>
      <c r="X910" s="667"/>
      <c r="Y910" s="668">
        <v>22</v>
      </c>
      <c r="Z910" s="669"/>
      <c r="AA910" s="669"/>
      <c r="AB910" s="670"/>
      <c r="AC910" s="678" t="s">
        <v>21</v>
      </c>
      <c r="AD910" s="678"/>
      <c r="AE910" s="678"/>
      <c r="AF910" s="678"/>
      <c r="AG910" s="678"/>
      <c r="AH910" s="677">
        <v>3</v>
      </c>
      <c r="AI910" s="677"/>
      <c r="AJ910" s="677"/>
      <c r="AK910" s="677"/>
      <c r="AL910" s="674">
        <v>99</v>
      </c>
      <c r="AM910" s="675"/>
      <c r="AN910" s="675"/>
      <c r="AO910" s="676"/>
      <c r="AP910" s="269"/>
      <c r="AQ910" s="269"/>
      <c r="AR910" s="269"/>
      <c r="AS910" s="269"/>
      <c r="AT910" s="269"/>
      <c r="AU910" s="269"/>
      <c r="AV910" s="269"/>
      <c r="AW910" s="269"/>
      <c r="AX910" s="269"/>
    </row>
    <row r="911" spans="1:50" ht="30" customHeight="1" x14ac:dyDescent="0.15">
      <c r="A911" s="664">
        <v>8</v>
      </c>
      <c r="B911" s="664">
        <v>1</v>
      </c>
      <c r="C911" s="665" t="s">
        <v>542</v>
      </c>
      <c r="D911" s="665"/>
      <c r="E911" s="665"/>
      <c r="F911" s="665"/>
      <c r="G911" s="665"/>
      <c r="H911" s="665"/>
      <c r="I911" s="665"/>
      <c r="J911" s="666">
        <v>1030001002925</v>
      </c>
      <c r="K911" s="666"/>
      <c r="L911" s="666"/>
      <c r="M911" s="666"/>
      <c r="N911" s="666"/>
      <c r="O911" s="666"/>
      <c r="P911" s="667" t="s">
        <v>485</v>
      </c>
      <c r="Q911" s="667"/>
      <c r="R911" s="667"/>
      <c r="S911" s="667"/>
      <c r="T911" s="667"/>
      <c r="U911" s="667"/>
      <c r="V911" s="667"/>
      <c r="W911" s="667"/>
      <c r="X911" s="667"/>
      <c r="Y911" s="668">
        <v>10</v>
      </c>
      <c r="Z911" s="669"/>
      <c r="AA911" s="669"/>
      <c r="AB911" s="670"/>
      <c r="AC911" s="678" t="s">
        <v>405</v>
      </c>
      <c r="AD911" s="678"/>
      <c r="AE911" s="678"/>
      <c r="AF911" s="678"/>
      <c r="AG911" s="678"/>
      <c r="AH911" s="677">
        <v>1</v>
      </c>
      <c r="AI911" s="677"/>
      <c r="AJ911" s="677"/>
      <c r="AK911" s="677"/>
      <c r="AL911" s="674" t="s">
        <v>422</v>
      </c>
      <c r="AM911" s="675"/>
      <c r="AN911" s="675"/>
      <c r="AO911" s="676"/>
      <c r="AP911" s="269"/>
      <c r="AQ911" s="269"/>
      <c r="AR911" s="269"/>
      <c r="AS911" s="269"/>
      <c r="AT911" s="269"/>
      <c r="AU911" s="269"/>
      <c r="AV911" s="269"/>
      <c r="AW911" s="269"/>
      <c r="AX911" s="269"/>
    </row>
    <row r="912" spans="1:50" ht="60" customHeight="1" x14ac:dyDescent="0.15">
      <c r="A912" s="664">
        <v>9</v>
      </c>
      <c r="B912" s="664">
        <v>1</v>
      </c>
      <c r="C912" s="665" t="s">
        <v>102</v>
      </c>
      <c r="D912" s="665"/>
      <c r="E912" s="665"/>
      <c r="F912" s="665"/>
      <c r="G912" s="665"/>
      <c r="H912" s="665"/>
      <c r="I912" s="665"/>
      <c r="J912" s="666">
        <v>2180301013953</v>
      </c>
      <c r="K912" s="666"/>
      <c r="L912" s="666"/>
      <c r="M912" s="666"/>
      <c r="N912" s="666"/>
      <c r="O912" s="666"/>
      <c r="P912" s="667" t="s">
        <v>179</v>
      </c>
      <c r="Q912" s="667"/>
      <c r="R912" s="667"/>
      <c r="S912" s="667"/>
      <c r="T912" s="667"/>
      <c r="U912" s="667"/>
      <c r="V912" s="667"/>
      <c r="W912" s="667"/>
      <c r="X912" s="667"/>
      <c r="Y912" s="668">
        <v>61</v>
      </c>
      <c r="Z912" s="669"/>
      <c r="AA912" s="669"/>
      <c r="AB912" s="670"/>
      <c r="AC912" s="678" t="s">
        <v>21</v>
      </c>
      <c r="AD912" s="678"/>
      <c r="AE912" s="678"/>
      <c r="AF912" s="678"/>
      <c r="AG912" s="678"/>
      <c r="AH912" s="677">
        <v>3</v>
      </c>
      <c r="AI912" s="677"/>
      <c r="AJ912" s="677"/>
      <c r="AK912" s="677"/>
      <c r="AL912" s="674">
        <v>89</v>
      </c>
      <c r="AM912" s="675"/>
      <c r="AN912" s="675"/>
      <c r="AO912" s="676"/>
      <c r="AP912" s="269"/>
      <c r="AQ912" s="269"/>
      <c r="AR912" s="269"/>
      <c r="AS912" s="269"/>
      <c r="AT912" s="269"/>
      <c r="AU912" s="269"/>
      <c r="AV912" s="269"/>
      <c r="AW912" s="269"/>
      <c r="AX912" s="269"/>
    </row>
    <row r="913" spans="1:50" ht="45" customHeight="1" x14ac:dyDescent="0.15">
      <c r="A913" s="664">
        <v>10</v>
      </c>
      <c r="B913" s="664">
        <v>1</v>
      </c>
      <c r="C913" s="665" t="s">
        <v>124</v>
      </c>
      <c r="D913" s="665"/>
      <c r="E913" s="665"/>
      <c r="F913" s="665"/>
      <c r="G913" s="665"/>
      <c r="H913" s="665"/>
      <c r="I913" s="665"/>
      <c r="J913" s="666">
        <v>2011801013666</v>
      </c>
      <c r="K913" s="666"/>
      <c r="L913" s="666"/>
      <c r="M913" s="666"/>
      <c r="N913" s="666"/>
      <c r="O913" s="666"/>
      <c r="P913" s="667" t="s">
        <v>184</v>
      </c>
      <c r="Q913" s="667"/>
      <c r="R913" s="667"/>
      <c r="S913" s="667"/>
      <c r="T913" s="667"/>
      <c r="U913" s="667"/>
      <c r="V913" s="667"/>
      <c r="W913" s="667"/>
      <c r="X913" s="667"/>
      <c r="Y913" s="668">
        <v>27</v>
      </c>
      <c r="Z913" s="669"/>
      <c r="AA913" s="669"/>
      <c r="AB913" s="670"/>
      <c r="AC913" s="678" t="s">
        <v>21</v>
      </c>
      <c r="AD913" s="678"/>
      <c r="AE913" s="678"/>
      <c r="AF913" s="678"/>
      <c r="AG913" s="678"/>
      <c r="AH913" s="677">
        <v>4</v>
      </c>
      <c r="AI913" s="677"/>
      <c r="AJ913" s="677"/>
      <c r="AK913" s="677"/>
      <c r="AL913" s="674">
        <v>90</v>
      </c>
      <c r="AM913" s="675"/>
      <c r="AN913" s="675"/>
      <c r="AO913" s="676"/>
      <c r="AP913" s="269"/>
      <c r="AQ913" s="269"/>
      <c r="AR913" s="269"/>
      <c r="AS913" s="269"/>
      <c r="AT913" s="269"/>
      <c r="AU913" s="269"/>
      <c r="AV913" s="269"/>
      <c r="AW913" s="269"/>
      <c r="AX913" s="269"/>
    </row>
    <row r="914" spans="1:50" ht="45" customHeight="1" x14ac:dyDescent="0.15">
      <c r="A914" s="664">
        <v>11</v>
      </c>
      <c r="B914" s="664">
        <v>1</v>
      </c>
      <c r="C914" s="665" t="s">
        <v>124</v>
      </c>
      <c r="D914" s="665"/>
      <c r="E914" s="665"/>
      <c r="F914" s="665"/>
      <c r="G914" s="665"/>
      <c r="H914" s="665"/>
      <c r="I914" s="665"/>
      <c r="J914" s="666">
        <v>2011801013666</v>
      </c>
      <c r="K914" s="666"/>
      <c r="L914" s="666"/>
      <c r="M914" s="666"/>
      <c r="N914" s="666"/>
      <c r="O914" s="666"/>
      <c r="P914" s="667" t="s">
        <v>438</v>
      </c>
      <c r="Q914" s="667"/>
      <c r="R914" s="667"/>
      <c r="S914" s="667"/>
      <c r="T914" s="667"/>
      <c r="U914" s="667"/>
      <c r="V914" s="667"/>
      <c r="W914" s="667"/>
      <c r="X914" s="667"/>
      <c r="Y914" s="668">
        <v>23</v>
      </c>
      <c r="Z914" s="669"/>
      <c r="AA914" s="669"/>
      <c r="AB914" s="670"/>
      <c r="AC914" s="678" t="s">
        <v>21</v>
      </c>
      <c r="AD914" s="678"/>
      <c r="AE914" s="678"/>
      <c r="AF914" s="678"/>
      <c r="AG914" s="678"/>
      <c r="AH914" s="677">
        <v>3</v>
      </c>
      <c r="AI914" s="677"/>
      <c r="AJ914" s="677"/>
      <c r="AK914" s="677"/>
      <c r="AL914" s="674">
        <v>99</v>
      </c>
      <c r="AM914" s="675"/>
      <c r="AN914" s="675"/>
      <c r="AO914" s="676"/>
      <c r="AP914" s="269"/>
      <c r="AQ914" s="269"/>
      <c r="AR914" s="269"/>
      <c r="AS914" s="269"/>
      <c r="AT914" s="269"/>
      <c r="AU914" s="269"/>
      <c r="AV914" s="269"/>
      <c r="AW914" s="269"/>
      <c r="AX914" s="269"/>
    </row>
    <row r="915" spans="1:50" ht="45" customHeight="1" x14ac:dyDescent="0.15">
      <c r="A915" s="664">
        <v>12</v>
      </c>
      <c r="B915" s="664">
        <v>1</v>
      </c>
      <c r="C915" s="665" t="s">
        <v>544</v>
      </c>
      <c r="D915" s="665"/>
      <c r="E915" s="665"/>
      <c r="F915" s="665"/>
      <c r="G915" s="665"/>
      <c r="H915" s="665"/>
      <c r="I915" s="665"/>
      <c r="J915" s="666">
        <v>4030001036755</v>
      </c>
      <c r="K915" s="666"/>
      <c r="L915" s="666"/>
      <c r="M915" s="666"/>
      <c r="N915" s="666"/>
      <c r="O915" s="666"/>
      <c r="P915" s="667" t="s">
        <v>550</v>
      </c>
      <c r="Q915" s="667"/>
      <c r="R915" s="667"/>
      <c r="S915" s="667"/>
      <c r="T915" s="667"/>
      <c r="U915" s="667"/>
      <c r="V915" s="667"/>
      <c r="W915" s="667"/>
      <c r="X915" s="667"/>
      <c r="Y915" s="668">
        <v>28</v>
      </c>
      <c r="Z915" s="669"/>
      <c r="AA915" s="669"/>
      <c r="AB915" s="670"/>
      <c r="AC915" s="678" t="s">
        <v>21</v>
      </c>
      <c r="AD915" s="678"/>
      <c r="AE915" s="678"/>
      <c r="AF915" s="678"/>
      <c r="AG915" s="678"/>
      <c r="AH915" s="677">
        <v>1</v>
      </c>
      <c r="AI915" s="677"/>
      <c r="AJ915" s="677"/>
      <c r="AK915" s="677"/>
      <c r="AL915" s="674">
        <v>98</v>
      </c>
      <c r="AM915" s="675"/>
      <c r="AN915" s="675"/>
      <c r="AO915" s="676"/>
      <c r="AP915" s="269"/>
      <c r="AQ915" s="269"/>
      <c r="AR915" s="269"/>
      <c r="AS915" s="269"/>
      <c r="AT915" s="269"/>
      <c r="AU915" s="269"/>
      <c r="AV915" s="269"/>
      <c r="AW915" s="269"/>
      <c r="AX915" s="269"/>
    </row>
    <row r="916" spans="1:50" ht="30" customHeight="1" x14ac:dyDescent="0.15">
      <c r="A916" s="664">
        <v>13</v>
      </c>
      <c r="B916" s="664">
        <v>1</v>
      </c>
      <c r="C916" s="665" t="s">
        <v>544</v>
      </c>
      <c r="D916" s="665"/>
      <c r="E916" s="665"/>
      <c r="F916" s="665"/>
      <c r="G916" s="665"/>
      <c r="H916" s="665"/>
      <c r="I916" s="665"/>
      <c r="J916" s="666">
        <v>4030001036755</v>
      </c>
      <c r="K916" s="666"/>
      <c r="L916" s="666"/>
      <c r="M916" s="666"/>
      <c r="N916" s="666"/>
      <c r="O916" s="666"/>
      <c r="P916" s="667" t="s">
        <v>551</v>
      </c>
      <c r="Q916" s="667"/>
      <c r="R916" s="667"/>
      <c r="S916" s="667"/>
      <c r="T916" s="667"/>
      <c r="U916" s="667"/>
      <c r="V916" s="667"/>
      <c r="W916" s="667"/>
      <c r="X916" s="667"/>
      <c r="Y916" s="668">
        <v>12</v>
      </c>
      <c r="Z916" s="669"/>
      <c r="AA916" s="669"/>
      <c r="AB916" s="670"/>
      <c r="AC916" s="678" t="s">
        <v>21</v>
      </c>
      <c r="AD916" s="678"/>
      <c r="AE916" s="678"/>
      <c r="AF916" s="678"/>
      <c r="AG916" s="678"/>
      <c r="AH916" s="677">
        <v>1</v>
      </c>
      <c r="AI916" s="677"/>
      <c r="AJ916" s="677"/>
      <c r="AK916" s="677"/>
      <c r="AL916" s="674">
        <v>99</v>
      </c>
      <c r="AM916" s="675"/>
      <c r="AN916" s="675"/>
      <c r="AO916" s="676"/>
      <c r="AP916" s="269"/>
      <c r="AQ916" s="269"/>
      <c r="AR916" s="269"/>
      <c r="AS916" s="269"/>
      <c r="AT916" s="269"/>
      <c r="AU916" s="269"/>
      <c r="AV916" s="269"/>
      <c r="AW916" s="269"/>
      <c r="AX916" s="269"/>
    </row>
    <row r="917" spans="1:50" ht="45" customHeight="1" x14ac:dyDescent="0.15">
      <c r="A917" s="664">
        <v>14</v>
      </c>
      <c r="B917" s="664">
        <v>1</v>
      </c>
      <c r="C917" s="665" t="s">
        <v>544</v>
      </c>
      <c r="D917" s="665"/>
      <c r="E917" s="665"/>
      <c r="F917" s="665"/>
      <c r="G917" s="665"/>
      <c r="H917" s="665"/>
      <c r="I917" s="665"/>
      <c r="J917" s="666">
        <v>4030001036755</v>
      </c>
      <c r="K917" s="666"/>
      <c r="L917" s="666"/>
      <c r="M917" s="666"/>
      <c r="N917" s="666"/>
      <c r="O917" s="666"/>
      <c r="P917" s="667" t="s">
        <v>519</v>
      </c>
      <c r="Q917" s="667"/>
      <c r="R917" s="667"/>
      <c r="S917" s="667"/>
      <c r="T917" s="667"/>
      <c r="U917" s="667"/>
      <c r="V917" s="667"/>
      <c r="W917" s="667"/>
      <c r="X917" s="667"/>
      <c r="Y917" s="668">
        <v>7</v>
      </c>
      <c r="Z917" s="669"/>
      <c r="AA917" s="669"/>
      <c r="AB917" s="670"/>
      <c r="AC917" s="678" t="s">
        <v>21</v>
      </c>
      <c r="AD917" s="678"/>
      <c r="AE917" s="678"/>
      <c r="AF917" s="678"/>
      <c r="AG917" s="678"/>
      <c r="AH917" s="677">
        <v>1</v>
      </c>
      <c r="AI917" s="677"/>
      <c r="AJ917" s="677"/>
      <c r="AK917" s="677"/>
      <c r="AL917" s="674">
        <v>99</v>
      </c>
      <c r="AM917" s="675"/>
      <c r="AN917" s="675"/>
      <c r="AO917" s="676"/>
      <c r="AP917" s="269"/>
      <c r="AQ917" s="269"/>
      <c r="AR917" s="269"/>
      <c r="AS917" s="269"/>
      <c r="AT917" s="269"/>
      <c r="AU917" s="269"/>
      <c r="AV917" s="269"/>
      <c r="AW917" s="269"/>
      <c r="AX917" s="269"/>
    </row>
    <row r="918" spans="1:50" ht="45" customHeight="1" x14ac:dyDescent="0.15">
      <c r="A918" s="664">
        <v>15</v>
      </c>
      <c r="B918" s="664">
        <v>1</v>
      </c>
      <c r="C918" s="665" t="s">
        <v>3</v>
      </c>
      <c r="D918" s="665"/>
      <c r="E918" s="665"/>
      <c r="F918" s="665"/>
      <c r="G918" s="665"/>
      <c r="H918" s="665"/>
      <c r="I918" s="665"/>
      <c r="J918" s="666">
        <v>508001000441</v>
      </c>
      <c r="K918" s="666"/>
      <c r="L918" s="666"/>
      <c r="M918" s="666"/>
      <c r="N918" s="666"/>
      <c r="O918" s="666"/>
      <c r="P918" s="667" t="s">
        <v>503</v>
      </c>
      <c r="Q918" s="667"/>
      <c r="R918" s="667"/>
      <c r="S918" s="667"/>
      <c r="T918" s="667"/>
      <c r="U918" s="667"/>
      <c r="V918" s="667"/>
      <c r="W918" s="667"/>
      <c r="X918" s="667"/>
      <c r="Y918" s="668">
        <v>43</v>
      </c>
      <c r="Z918" s="669"/>
      <c r="AA918" s="669"/>
      <c r="AB918" s="670"/>
      <c r="AC918" s="678" t="s">
        <v>21</v>
      </c>
      <c r="AD918" s="678"/>
      <c r="AE918" s="678"/>
      <c r="AF918" s="678"/>
      <c r="AG918" s="678"/>
      <c r="AH918" s="677">
        <v>1</v>
      </c>
      <c r="AI918" s="677"/>
      <c r="AJ918" s="677"/>
      <c r="AK918" s="677"/>
      <c r="AL918" s="674">
        <v>97</v>
      </c>
      <c r="AM918" s="675"/>
      <c r="AN918" s="675"/>
      <c r="AO918" s="676"/>
      <c r="AP918" s="269"/>
      <c r="AQ918" s="269"/>
      <c r="AR918" s="269"/>
      <c r="AS918" s="269"/>
      <c r="AT918" s="269"/>
      <c r="AU918" s="269"/>
      <c r="AV918" s="269"/>
      <c r="AW918" s="269"/>
      <c r="AX918" s="269"/>
    </row>
    <row r="919" spans="1:50" ht="45" customHeight="1" x14ac:dyDescent="0.15">
      <c r="A919" s="664">
        <v>16</v>
      </c>
      <c r="B919" s="664">
        <v>1</v>
      </c>
      <c r="C919" s="665" t="s">
        <v>433</v>
      </c>
      <c r="D919" s="665"/>
      <c r="E919" s="665"/>
      <c r="F919" s="665"/>
      <c r="G919" s="665"/>
      <c r="H919" s="665"/>
      <c r="I919" s="665"/>
      <c r="J919" s="666">
        <v>1410001004065</v>
      </c>
      <c r="K919" s="666"/>
      <c r="L919" s="666"/>
      <c r="M919" s="666"/>
      <c r="N919" s="666"/>
      <c r="O919" s="666"/>
      <c r="P919" s="667" t="s">
        <v>552</v>
      </c>
      <c r="Q919" s="667"/>
      <c r="R919" s="667"/>
      <c r="S919" s="667"/>
      <c r="T919" s="667"/>
      <c r="U919" s="667"/>
      <c r="V919" s="667"/>
      <c r="W919" s="667"/>
      <c r="X919" s="667"/>
      <c r="Y919" s="668">
        <v>39</v>
      </c>
      <c r="Z919" s="669"/>
      <c r="AA919" s="669"/>
      <c r="AB919" s="670"/>
      <c r="AC919" s="678" t="s">
        <v>21</v>
      </c>
      <c r="AD919" s="678"/>
      <c r="AE919" s="678"/>
      <c r="AF919" s="678"/>
      <c r="AG919" s="678"/>
      <c r="AH919" s="677">
        <v>1</v>
      </c>
      <c r="AI919" s="677"/>
      <c r="AJ919" s="677"/>
      <c r="AK919" s="677"/>
      <c r="AL919" s="674">
        <v>99</v>
      </c>
      <c r="AM919" s="675"/>
      <c r="AN919" s="675"/>
      <c r="AO919" s="676"/>
      <c r="AP919" s="269"/>
      <c r="AQ919" s="269"/>
      <c r="AR919" s="269"/>
      <c r="AS919" s="269"/>
      <c r="AT919" s="269"/>
      <c r="AU919" s="269"/>
      <c r="AV919" s="269"/>
      <c r="AW919" s="269"/>
      <c r="AX919" s="269"/>
    </row>
    <row r="920" spans="1:50" s="1" customFormat="1" ht="45" customHeight="1" x14ac:dyDescent="0.15">
      <c r="A920" s="664">
        <v>17</v>
      </c>
      <c r="B920" s="664">
        <v>1</v>
      </c>
      <c r="C920" s="665" t="s">
        <v>545</v>
      </c>
      <c r="D920" s="665"/>
      <c r="E920" s="665"/>
      <c r="F920" s="665"/>
      <c r="G920" s="665"/>
      <c r="H920" s="665"/>
      <c r="I920" s="665"/>
      <c r="J920" s="666">
        <v>3280001007204</v>
      </c>
      <c r="K920" s="666"/>
      <c r="L920" s="666"/>
      <c r="M920" s="666"/>
      <c r="N920" s="666"/>
      <c r="O920" s="666"/>
      <c r="P920" s="667" t="s">
        <v>553</v>
      </c>
      <c r="Q920" s="667"/>
      <c r="R920" s="667"/>
      <c r="S920" s="667"/>
      <c r="T920" s="667"/>
      <c r="U920" s="667"/>
      <c r="V920" s="667"/>
      <c r="W920" s="667"/>
      <c r="X920" s="667"/>
      <c r="Y920" s="668">
        <v>37</v>
      </c>
      <c r="Z920" s="669"/>
      <c r="AA920" s="669"/>
      <c r="AB920" s="670"/>
      <c r="AC920" s="678" t="s">
        <v>21</v>
      </c>
      <c r="AD920" s="678"/>
      <c r="AE920" s="678"/>
      <c r="AF920" s="678"/>
      <c r="AG920" s="678"/>
      <c r="AH920" s="677">
        <v>2</v>
      </c>
      <c r="AI920" s="677"/>
      <c r="AJ920" s="677"/>
      <c r="AK920" s="677"/>
      <c r="AL920" s="674">
        <v>99</v>
      </c>
      <c r="AM920" s="675"/>
      <c r="AN920" s="675"/>
      <c r="AO920" s="676"/>
      <c r="AP920" s="269"/>
      <c r="AQ920" s="269"/>
      <c r="AR920" s="269"/>
      <c r="AS920" s="269"/>
      <c r="AT920" s="269"/>
      <c r="AU920" s="269"/>
      <c r="AV920" s="269"/>
      <c r="AW920" s="269"/>
      <c r="AX920" s="269"/>
    </row>
    <row r="921" spans="1:50" ht="60" customHeight="1" x14ac:dyDescent="0.15">
      <c r="A921" s="664">
        <v>18</v>
      </c>
      <c r="B921" s="664">
        <v>1</v>
      </c>
      <c r="C921" s="665" t="s">
        <v>546</v>
      </c>
      <c r="D921" s="665"/>
      <c r="E921" s="665"/>
      <c r="F921" s="665"/>
      <c r="G921" s="665"/>
      <c r="H921" s="665"/>
      <c r="I921" s="665"/>
      <c r="J921" s="666">
        <v>9120901033292</v>
      </c>
      <c r="K921" s="666"/>
      <c r="L921" s="666"/>
      <c r="M921" s="666"/>
      <c r="N921" s="666"/>
      <c r="O921" s="666"/>
      <c r="P921" s="667" t="s">
        <v>555</v>
      </c>
      <c r="Q921" s="667"/>
      <c r="R921" s="667"/>
      <c r="S921" s="667"/>
      <c r="T921" s="667"/>
      <c r="U921" s="667"/>
      <c r="V921" s="667"/>
      <c r="W921" s="667"/>
      <c r="X921" s="667"/>
      <c r="Y921" s="668">
        <v>15</v>
      </c>
      <c r="Z921" s="669"/>
      <c r="AA921" s="669"/>
      <c r="AB921" s="670"/>
      <c r="AC921" s="678" t="s">
        <v>21</v>
      </c>
      <c r="AD921" s="678"/>
      <c r="AE921" s="678"/>
      <c r="AF921" s="678"/>
      <c r="AG921" s="678"/>
      <c r="AH921" s="677">
        <v>3</v>
      </c>
      <c r="AI921" s="677"/>
      <c r="AJ921" s="677"/>
      <c r="AK921" s="677"/>
      <c r="AL921" s="674">
        <v>97</v>
      </c>
      <c r="AM921" s="675"/>
      <c r="AN921" s="675"/>
      <c r="AO921" s="676"/>
      <c r="AP921" s="269"/>
      <c r="AQ921" s="269"/>
      <c r="AR921" s="269"/>
      <c r="AS921" s="269"/>
      <c r="AT921" s="269"/>
      <c r="AU921" s="269"/>
      <c r="AV921" s="269"/>
      <c r="AW921" s="269"/>
      <c r="AX921" s="269"/>
    </row>
    <row r="922" spans="1:50" ht="60" customHeight="1" x14ac:dyDescent="0.15">
      <c r="A922" s="664">
        <v>19</v>
      </c>
      <c r="B922" s="664">
        <v>1</v>
      </c>
      <c r="C922" s="665" t="s">
        <v>546</v>
      </c>
      <c r="D922" s="665"/>
      <c r="E922" s="665"/>
      <c r="F922" s="665"/>
      <c r="G922" s="665"/>
      <c r="H922" s="665"/>
      <c r="I922" s="665"/>
      <c r="J922" s="666">
        <v>9120901033292</v>
      </c>
      <c r="K922" s="666"/>
      <c r="L922" s="666"/>
      <c r="M922" s="666"/>
      <c r="N922" s="666"/>
      <c r="O922" s="666"/>
      <c r="P922" s="667" t="s">
        <v>556</v>
      </c>
      <c r="Q922" s="667"/>
      <c r="R922" s="667"/>
      <c r="S922" s="667"/>
      <c r="T922" s="667"/>
      <c r="U922" s="667"/>
      <c r="V922" s="667"/>
      <c r="W922" s="667"/>
      <c r="X922" s="667"/>
      <c r="Y922" s="668">
        <v>15</v>
      </c>
      <c r="Z922" s="669"/>
      <c r="AA922" s="669"/>
      <c r="AB922" s="670"/>
      <c r="AC922" s="678" t="s">
        <v>21</v>
      </c>
      <c r="AD922" s="678"/>
      <c r="AE922" s="678"/>
      <c r="AF922" s="678"/>
      <c r="AG922" s="678"/>
      <c r="AH922" s="677">
        <v>2</v>
      </c>
      <c r="AI922" s="677"/>
      <c r="AJ922" s="677"/>
      <c r="AK922" s="677"/>
      <c r="AL922" s="674">
        <v>87</v>
      </c>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73</v>
      </c>
      <c r="D936" s="662"/>
      <c r="E936" s="662"/>
      <c r="F936" s="662"/>
      <c r="G936" s="662"/>
      <c r="H936" s="662"/>
      <c r="I936" s="662"/>
      <c r="J936" s="407" t="s">
        <v>76</v>
      </c>
      <c r="K936" s="603"/>
      <c r="L936" s="603"/>
      <c r="M936" s="603"/>
      <c r="N936" s="603"/>
      <c r="O936" s="603"/>
      <c r="P936" s="662" t="s">
        <v>18</v>
      </c>
      <c r="Q936" s="662"/>
      <c r="R936" s="662"/>
      <c r="S936" s="662"/>
      <c r="T936" s="662"/>
      <c r="U936" s="662"/>
      <c r="V936" s="662"/>
      <c r="W936" s="662"/>
      <c r="X936" s="662"/>
      <c r="Y936" s="663" t="s">
        <v>351</v>
      </c>
      <c r="Z936" s="663"/>
      <c r="AA936" s="663"/>
      <c r="AB936" s="663"/>
      <c r="AC936" s="407" t="s">
        <v>298</v>
      </c>
      <c r="AD936" s="407"/>
      <c r="AE936" s="407"/>
      <c r="AF936" s="407"/>
      <c r="AG936" s="407"/>
      <c r="AH936" s="663" t="s">
        <v>399</v>
      </c>
      <c r="AI936" s="662"/>
      <c r="AJ936" s="662"/>
      <c r="AK936" s="662"/>
      <c r="AL936" s="662" t="s">
        <v>17</v>
      </c>
      <c r="AM936" s="662"/>
      <c r="AN936" s="662"/>
      <c r="AO936" s="238"/>
      <c r="AP936" s="407" t="s">
        <v>354</v>
      </c>
      <c r="AQ936" s="407"/>
      <c r="AR936" s="407"/>
      <c r="AS936" s="407"/>
      <c r="AT936" s="407"/>
      <c r="AU936" s="407"/>
      <c r="AV936" s="407"/>
      <c r="AW936" s="407"/>
      <c r="AX936" s="407"/>
    </row>
    <row r="937" spans="1:50" ht="45" customHeight="1" x14ac:dyDescent="0.15">
      <c r="A937" s="664">
        <v>1</v>
      </c>
      <c r="B937" s="664">
        <v>1</v>
      </c>
      <c r="C937" s="665" t="s">
        <v>571</v>
      </c>
      <c r="D937" s="665"/>
      <c r="E937" s="665"/>
      <c r="F937" s="665"/>
      <c r="G937" s="665"/>
      <c r="H937" s="665"/>
      <c r="I937" s="665"/>
      <c r="J937" s="666">
        <v>1011105001930</v>
      </c>
      <c r="K937" s="666"/>
      <c r="L937" s="666"/>
      <c r="M937" s="666"/>
      <c r="N937" s="666"/>
      <c r="O937" s="666"/>
      <c r="P937" s="667" t="s">
        <v>186</v>
      </c>
      <c r="Q937" s="667"/>
      <c r="R937" s="667"/>
      <c r="S937" s="667"/>
      <c r="T937" s="667"/>
      <c r="U937" s="667"/>
      <c r="V937" s="667"/>
      <c r="W937" s="667"/>
      <c r="X937" s="667"/>
      <c r="Y937" s="668">
        <v>926</v>
      </c>
      <c r="Z937" s="669"/>
      <c r="AA937" s="669"/>
      <c r="AB937" s="670"/>
      <c r="AC937" s="671" t="s">
        <v>396</v>
      </c>
      <c r="AD937" s="672"/>
      <c r="AE937" s="672"/>
      <c r="AF937" s="672"/>
      <c r="AG937" s="672"/>
      <c r="AH937" s="673" t="s">
        <v>422</v>
      </c>
      <c r="AI937" s="673"/>
      <c r="AJ937" s="673"/>
      <c r="AK937" s="673"/>
      <c r="AL937" s="674" t="s">
        <v>422</v>
      </c>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2"/>
      <c r="B969" s="662"/>
      <c r="C969" s="662" t="s">
        <v>73</v>
      </c>
      <c r="D969" s="662"/>
      <c r="E969" s="662"/>
      <c r="F969" s="662"/>
      <c r="G969" s="662"/>
      <c r="H969" s="662"/>
      <c r="I969" s="662"/>
      <c r="J969" s="407" t="s">
        <v>76</v>
      </c>
      <c r="K969" s="603"/>
      <c r="L969" s="603"/>
      <c r="M969" s="603"/>
      <c r="N969" s="603"/>
      <c r="O969" s="603"/>
      <c r="P969" s="662" t="s">
        <v>18</v>
      </c>
      <c r="Q969" s="662"/>
      <c r="R969" s="662"/>
      <c r="S969" s="662"/>
      <c r="T969" s="662"/>
      <c r="U969" s="662"/>
      <c r="V969" s="662"/>
      <c r="W969" s="662"/>
      <c r="X969" s="662"/>
      <c r="Y969" s="663" t="s">
        <v>351</v>
      </c>
      <c r="Z969" s="663"/>
      <c r="AA969" s="663"/>
      <c r="AB969" s="663"/>
      <c r="AC969" s="407" t="s">
        <v>298</v>
      </c>
      <c r="AD969" s="407"/>
      <c r="AE969" s="407"/>
      <c r="AF969" s="407"/>
      <c r="AG969" s="407"/>
      <c r="AH969" s="663" t="s">
        <v>399</v>
      </c>
      <c r="AI969" s="662"/>
      <c r="AJ969" s="662"/>
      <c r="AK969" s="662"/>
      <c r="AL969" s="662" t="s">
        <v>17</v>
      </c>
      <c r="AM969" s="662"/>
      <c r="AN969" s="662"/>
      <c r="AO969" s="238"/>
      <c r="AP969" s="407" t="s">
        <v>354</v>
      </c>
      <c r="AQ969" s="407"/>
      <c r="AR969" s="407"/>
      <c r="AS969" s="407"/>
      <c r="AT969" s="407"/>
      <c r="AU969" s="407"/>
      <c r="AV969" s="407"/>
      <c r="AW969" s="407"/>
      <c r="AX969" s="407"/>
    </row>
    <row r="970" spans="1:50" ht="30" customHeight="1" x14ac:dyDescent="0.15">
      <c r="A970" s="664">
        <v>1</v>
      </c>
      <c r="B970" s="664">
        <v>1</v>
      </c>
      <c r="C970" s="665" t="s">
        <v>58</v>
      </c>
      <c r="D970" s="665"/>
      <c r="E970" s="665"/>
      <c r="F970" s="665"/>
      <c r="G970" s="665"/>
      <c r="H970" s="665"/>
      <c r="I970" s="665"/>
      <c r="J970" s="666">
        <v>4010701009640</v>
      </c>
      <c r="K970" s="666"/>
      <c r="L970" s="666"/>
      <c r="M970" s="666"/>
      <c r="N970" s="666"/>
      <c r="O970" s="666"/>
      <c r="P970" s="667" t="s">
        <v>557</v>
      </c>
      <c r="Q970" s="667"/>
      <c r="R970" s="667"/>
      <c r="S970" s="667"/>
      <c r="T970" s="667"/>
      <c r="U970" s="667"/>
      <c r="V970" s="667"/>
      <c r="W970" s="667"/>
      <c r="X970" s="667"/>
      <c r="Y970" s="668">
        <v>178.2</v>
      </c>
      <c r="Z970" s="669"/>
      <c r="AA970" s="669"/>
      <c r="AB970" s="670"/>
      <c r="AC970" s="671" t="s">
        <v>21</v>
      </c>
      <c r="AD970" s="672"/>
      <c r="AE970" s="672"/>
      <c r="AF970" s="672"/>
      <c r="AG970" s="672"/>
      <c r="AH970" s="673">
        <v>1</v>
      </c>
      <c r="AI970" s="673"/>
      <c r="AJ970" s="673"/>
      <c r="AK970" s="673"/>
      <c r="AL970" s="674">
        <v>99.8</v>
      </c>
      <c r="AM970" s="675"/>
      <c r="AN970" s="675"/>
      <c r="AO970" s="676"/>
      <c r="AP970" s="269"/>
      <c r="AQ970" s="269"/>
      <c r="AR970" s="269"/>
      <c r="AS970" s="269"/>
      <c r="AT970" s="269"/>
      <c r="AU970" s="269"/>
      <c r="AV970" s="269"/>
      <c r="AW970" s="269"/>
      <c r="AX970" s="269"/>
    </row>
    <row r="971" spans="1:50" ht="75" customHeight="1" x14ac:dyDescent="0.15">
      <c r="A971" s="664">
        <v>2</v>
      </c>
      <c r="B971" s="664">
        <v>1</v>
      </c>
      <c r="C971" s="665" t="s">
        <v>58</v>
      </c>
      <c r="D971" s="665"/>
      <c r="E971" s="665"/>
      <c r="F971" s="665"/>
      <c r="G971" s="665"/>
      <c r="H971" s="665"/>
      <c r="I971" s="665"/>
      <c r="J971" s="666">
        <v>4010701009640</v>
      </c>
      <c r="K971" s="666"/>
      <c r="L971" s="666"/>
      <c r="M971" s="666"/>
      <c r="N971" s="666"/>
      <c r="O971" s="666"/>
      <c r="P971" s="667" t="s">
        <v>559</v>
      </c>
      <c r="Q971" s="667"/>
      <c r="R971" s="667"/>
      <c r="S971" s="667"/>
      <c r="T971" s="667"/>
      <c r="U971" s="667"/>
      <c r="V971" s="667"/>
      <c r="W971" s="667"/>
      <c r="X971" s="667"/>
      <c r="Y971" s="668">
        <v>1.8</v>
      </c>
      <c r="Z971" s="669"/>
      <c r="AA971" s="669"/>
      <c r="AB971" s="670"/>
      <c r="AC971" s="671" t="s">
        <v>21</v>
      </c>
      <c r="AD971" s="671"/>
      <c r="AE971" s="671"/>
      <c r="AF971" s="671"/>
      <c r="AG971" s="671"/>
      <c r="AH971" s="673">
        <v>1</v>
      </c>
      <c r="AI971" s="673"/>
      <c r="AJ971" s="673"/>
      <c r="AK971" s="673"/>
      <c r="AL971" s="674">
        <v>100</v>
      </c>
      <c r="AM971" s="675"/>
      <c r="AN971" s="675"/>
      <c r="AO971" s="676"/>
      <c r="AP971" s="269"/>
      <c r="AQ971" s="269"/>
      <c r="AR971" s="269"/>
      <c r="AS971" s="269"/>
      <c r="AT971" s="269"/>
      <c r="AU971" s="269"/>
      <c r="AV971" s="269"/>
      <c r="AW971" s="269"/>
      <c r="AX971" s="269"/>
    </row>
    <row r="972" spans="1:50" ht="45" customHeight="1" x14ac:dyDescent="0.15">
      <c r="A972" s="664">
        <v>3</v>
      </c>
      <c r="B972" s="664">
        <v>1</v>
      </c>
      <c r="C972" s="665" t="s">
        <v>558</v>
      </c>
      <c r="D972" s="665"/>
      <c r="E972" s="665"/>
      <c r="F972" s="665"/>
      <c r="G972" s="665"/>
      <c r="H972" s="665"/>
      <c r="I972" s="665"/>
      <c r="J972" s="666">
        <v>2000012100001</v>
      </c>
      <c r="K972" s="666"/>
      <c r="L972" s="666"/>
      <c r="M972" s="666"/>
      <c r="N972" s="666"/>
      <c r="O972" s="666"/>
      <c r="P972" s="667" t="s">
        <v>560</v>
      </c>
      <c r="Q972" s="667"/>
      <c r="R972" s="667"/>
      <c r="S972" s="667"/>
      <c r="T972" s="667"/>
      <c r="U972" s="667"/>
      <c r="V972" s="667"/>
      <c r="W972" s="667"/>
      <c r="X972" s="667"/>
      <c r="Y972" s="668">
        <v>169.3</v>
      </c>
      <c r="Z972" s="669"/>
      <c r="AA972" s="669"/>
      <c r="AB972" s="670"/>
      <c r="AC972" s="671" t="s">
        <v>405</v>
      </c>
      <c r="AD972" s="671"/>
      <c r="AE972" s="671"/>
      <c r="AF972" s="671"/>
      <c r="AG972" s="671"/>
      <c r="AH972" s="677" t="s">
        <v>422</v>
      </c>
      <c r="AI972" s="677"/>
      <c r="AJ972" s="677"/>
      <c r="AK972" s="677"/>
      <c r="AL972" s="674" t="s">
        <v>422</v>
      </c>
      <c r="AM972" s="675"/>
      <c r="AN972" s="675"/>
      <c r="AO972" s="676"/>
      <c r="AP972" s="269"/>
      <c r="AQ972" s="269"/>
      <c r="AR972" s="269"/>
      <c r="AS972" s="269"/>
      <c r="AT972" s="269"/>
      <c r="AU972" s="269"/>
      <c r="AV972" s="269"/>
      <c r="AW972" s="269"/>
      <c r="AX972" s="269"/>
    </row>
    <row r="973" spans="1:50" ht="30" customHeight="1" x14ac:dyDescent="0.15">
      <c r="A973" s="664">
        <v>4</v>
      </c>
      <c r="B973" s="664">
        <v>1</v>
      </c>
      <c r="C973" s="665" t="s">
        <v>291</v>
      </c>
      <c r="D973" s="665"/>
      <c r="E973" s="665"/>
      <c r="F973" s="665"/>
      <c r="G973" s="665"/>
      <c r="H973" s="665"/>
      <c r="I973" s="665"/>
      <c r="J973" s="666">
        <v>2010001059025</v>
      </c>
      <c r="K973" s="666"/>
      <c r="L973" s="666"/>
      <c r="M973" s="666"/>
      <c r="N973" s="666"/>
      <c r="O973" s="666"/>
      <c r="P973" s="667" t="s">
        <v>252</v>
      </c>
      <c r="Q973" s="667"/>
      <c r="R973" s="667"/>
      <c r="S973" s="667"/>
      <c r="T973" s="667"/>
      <c r="U973" s="667"/>
      <c r="V973" s="667"/>
      <c r="W973" s="667"/>
      <c r="X973" s="667"/>
      <c r="Y973" s="668">
        <v>144.6</v>
      </c>
      <c r="Z973" s="669"/>
      <c r="AA973" s="669"/>
      <c r="AB973" s="670"/>
      <c r="AC973" s="671" t="s">
        <v>21</v>
      </c>
      <c r="AD973" s="671"/>
      <c r="AE973" s="671"/>
      <c r="AF973" s="671"/>
      <c r="AG973" s="671"/>
      <c r="AH973" s="677">
        <v>1</v>
      </c>
      <c r="AI973" s="677"/>
      <c r="AJ973" s="677"/>
      <c r="AK973" s="677"/>
      <c r="AL973" s="674">
        <v>95.3</v>
      </c>
      <c r="AM973" s="675"/>
      <c r="AN973" s="675"/>
      <c r="AO973" s="676"/>
      <c r="AP973" s="269"/>
      <c r="AQ973" s="269"/>
      <c r="AR973" s="269"/>
      <c r="AS973" s="269"/>
      <c r="AT973" s="269"/>
      <c r="AU973" s="269"/>
      <c r="AV973" s="269"/>
      <c r="AW973" s="269"/>
      <c r="AX973" s="269"/>
    </row>
    <row r="974" spans="1:50" ht="60" customHeight="1" x14ac:dyDescent="0.15">
      <c r="A974" s="664">
        <v>5</v>
      </c>
      <c r="B974" s="664">
        <v>1</v>
      </c>
      <c r="C974" s="665" t="s">
        <v>558</v>
      </c>
      <c r="D974" s="665"/>
      <c r="E974" s="665"/>
      <c r="F974" s="665"/>
      <c r="G974" s="665"/>
      <c r="H974" s="665"/>
      <c r="I974" s="665"/>
      <c r="J974" s="666">
        <v>2000012100001</v>
      </c>
      <c r="K974" s="666"/>
      <c r="L974" s="666"/>
      <c r="M974" s="666"/>
      <c r="N974" s="666"/>
      <c r="O974" s="666"/>
      <c r="P974" s="667" t="s">
        <v>561</v>
      </c>
      <c r="Q974" s="667"/>
      <c r="R974" s="667"/>
      <c r="S974" s="667"/>
      <c r="T974" s="667"/>
      <c r="U974" s="667"/>
      <c r="V974" s="667"/>
      <c r="W974" s="667"/>
      <c r="X974" s="667"/>
      <c r="Y974" s="668">
        <v>121</v>
      </c>
      <c r="Z974" s="669"/>
      <c r="AA974" s="669"/>
      <c r="AB974" s="670"/>
      <c r="AC974" s="678" t="s">
        <v>405</v>
      </c>
      <c r="AD974" s="678"/>
      <c r="AE974" s="678"/>
      <c r="AF974" s="678"/>
      <c r="AG974" s="678"/>
      <c r="AH974" s="677" t="s">
        <v>422</v>
      </c>
      <c r="AI974" s="677"/>
      <c r="AJ974" s="677"/>
      <c r="AK974" s="677"/>
      <c r="AL974" s="674" t="s">
        <v>422</v>
      </c>
      <c r="AM974" s="675"/>
      <c r="AN974" s="675"/>
      <c r="AO974" s="676"/>
      <c r="AP974" s="269"/>
      <c r="AQ974" s="269"/>
      <c r="AR974" s="269"/>
      <c r="AS974" s="269"/>
      <c r="AT974" s="269"/>
      <c r="AU974" s="269"/>
      <c r="AV974" s="269"/>
      <c r="AW974" s="269"/>
      <c r="AX974" s="269"/>
    </row>
    <row r="975" spans="1:50" ht="60" customHeight="1" x14ac:dyDescent="0.15">
      <c r="A975" s="664">
        <v>6</v>
      </c>
      <c r="B975" s="664">
        <v>1</v>
      </c>
      <c r="C975" s="665" t="s">
        <v>558</v>
      </c>
      <c r="D975" s="665"/>
      <c r="E975" s="665"/>
      <c r="F975" s="665"/>
      <c r="G975" s="665"/>
      <c r="H975" s="665"/>
      <c r="I975" s="665"/>
      <c r="J975" s="666">
        <v>2000012100001</v>
      </c>
      <c r="K975" s="666"/>
      <c r="L975" s="666"/>
      <c r="M975" s="666"/>
      <c r="N975" s="666"/>
      <c r="O975" s="666"/>
      <c r="P975" s="667" t="s">
        <v>562</v>
      </c>
      <c r="Q975" s="667"/>
      <c r="R975" s="667"/>
      <c r="S975" s="667"/>
      <c r="T975" s="667"/>
      <c r="U975" s="667"/>
      <c r="V975" s="667"/>
      <c r="W975" s="667"/>
      <c r="X975" s="667"/>
      <c r="Y975" s="668">
        <v>111.4</v>
      </c>
      <c r="Z975" s="669"/>
      <c r="AA975" s="669"/>
      <c r="AB975" s="670"/>
      <c r="AC975" s="678" t="s">
        <v>405</v>
      </c>
      <c r="AD975" s="678"/>
      <c r="AE975" s="678"/>
      <c r="AF975" s="678"/>
      <c r="AG975" s="678"/>
      <c r="AH975" s="677" t="s">
        <v>422</v>
      </c>
      <c r="AI975" s="677"/>
      <c r="AJ975" s="677"/>
      <c r="AK975" s="677"/>
      <c r="AL975" s="674" t="s">
        <v>422</v>
      </c>
      <c r="AM975" s="675"/>
      <c r="AN975" s="675"/>
      <c r="AO975" s="676"/>
      <c r="AP975" s="269"/>
      <c r="AQ975" s="269"/>
      <c r="AR975" s="269"/>
      <c r="AS975" s="269"/>
      <c r="AT975" s="269"/>
      <c r="AU975" s="269"/>
      <c r="AV975" s="269"/>
      <c r="AW975" s="269"/>
      <c r="AX975" s="269"/>
    </row>
    <row r="976" spans="1:50" ht="60" customHeight="1" x14ac:dyDescent="0.15">
      <c r="A976" s="664">
        <v>7</v>
      </c>
      <c r="B976" s="664">
        <v>1</v>
      </c>
      <c r="C976" s="665" t="s">
        <v>558</v>
      </c>
      <c r="D976" s="665"/>
      <c r="E976" s="665"/>
      <c r="F976" s="665"/>
      <c r="G976" s="665"/>
      <c r="H976" s="665"/>
      <c r="I976" s="665"/>
      <c r="J976" s="666">
        <v>2000012100001</v>
      </c>
      <c r="K976" s="666"/>
      <c r="L976" s="666"/>
      <c r="M976" s="666"/>
      <c r="N976" s="666"/>
      <c r="O976" s="666"/>
      <c r="P976" s="667" t="s">
        <v>563</v>
      </c>
      <c r="Q976" s="667"/>
      <c r="R976" s="667"/>
      <c r="S976" s="667"/>
      <c r="T976" s="667"/>
      <c r="U976" s="667"/>
      <c r="V976" s="667"/>
      <c r="W976" s="667"/>
      <c r="X976" s="667"/>
      <c r="Y976" s="668">
        <v>87.3</v>
      </c>
      <c r="Z976" s="669"/>
      <c r="AA976" s="669"/>
      <c r="AB976" s="670"/>
      <c r="AC976" s="678" t="s">
        <v>405</v>
      </c>
      <c r="AD976" s="678"/>
      <c r="AE976" s="678"/>
      <c r="AF976" s="678"/>
      <c r="AG976" s="678"/>
      <c r="AH976" s="677" t="s">
        <v>422</v>
      </c>
      <c r="AI976" s="677"/>
      <c r="AJ976" s="677"/>
      <c r="AK976" s="677"/>
      <c r="AL976" s="674" t="s">
        <v>422</v>
      </c>
      <c r="AM976" s="675"/>
      <c r="AN976" s="675"/>
      <c r="AO976" s="676"/>
      <c r="AP976" s="269"/>
      <c r="AQ976" s="269"/>
      <c r="AR976" s="269"/>
      <c r="AS976" s="269"/>
      <c r="AT976" s="269"/>
      <c r="AU976" s="269"/>
      <c r="AV976" s="269"/>
      <c r="AW976" s="269"/>
      <c r="AX976" s="269"/>
    </row>
    <row r="977" spans="1:50" ht="45" customHeight="1" x14ac:dyDescent="0.15">
      <c r="A977" s="664">
        <v>8</v>
      </c>
      <c r="B977" s="664">
        <v>1</v>
      </c>
      <c r="C977" s="665" t="s">
        <v>15</v>
      </c>
      <c r="D977" s="665"/>
      <c r="E977" s="665"/>
      <c r="F977" s="665"/>
      <c r="G977" s="665"/>
      <c r="H977" s="665"/>
      <c r="I977" s="665"/>
      <c r="J977" s="666">
        <v>3012401012867</v>
      </c>
      <c r="K977" s="666"/>
      <c r="L977" s="666"/>
      <c r="M977" s="666"/>
      <c r="N977" s="666"/>
      <c r="O977" s="666"/>
      <c r="P977" s="667" t="s">
        <v>398</v>
      </c>
      <c r="Q977" s="667"/>
      <c r="R977" s="667"/>
      <c r="S977" s="667"/>
      <c r="T977" s="667"/>
      <c r="U977" s="667"/>
      <c r="V977" s="667"/>
      <c r="W977" s="667"/>
      <c r="X977" s="667"/>
      <c r="Y977" s="668">
        <v>64.400000000000006</v>
      </c>
      <c r="Z977" s="669"/>
      <c r="AA977" s="669"/>
      <c r="AB977" s="670"/>
      <c r="AC977" s="678" t="s">
        <v>21</v>
      </c>
      <c r="AD977" s="678"/>
      <c r="AE977" s="678"/>
      <c r="AF977" s="678"/>
      <c r="AG977" s="678"/>
      <c r="AH977" s="677">
        <v>1</v>
      </c>
      <c r="AI977" s="677"/>
      <c r="AJ977" s="677"/>
      <c r="AK977" s="677"/>
      <c r="AL977" s="674">
        <v>97.5</v>
      </c>
      <c r="AM977" s="675"/>
      <c r="AN977" s="675"/>
      <c r="AO977" s="676"/>
      <c r="AP977" s="269"/>
      <c r="AQ977" s="269"/>
      <c r="AR977" s="269"/>
      <c r="AS977" s="269"/>
      <c r="AT977" s="269"/>
      <c r="AU977" s="269"/>
      <c r="AV977" s="269"/>
      <c r="AW977" s="269"/>
      <c r="AX977" s="269"/>
    </row>
    <row r="978" spans="1:50" ht="30" customHeight="1" x14ac:dyDescent="0.15">
      <c r="A978" s="664">
        <v>9</v>
      </c>
      <c r="B978" s="664">
        <v>1</v>
      </c>
      <c r="C978" s="665" t="s">
        <v>15</v>
      </c>
      <c r="D978" s="665"/>
      <c r="E978" s="665"/>
      <c r="F978" s="665"/>
      <c r="G978" s="665"/>
      <c r="H978" s="665"/>
      <c r="I978" s="665"/>
      <c r="J978" s="666">
        <v>3012401012867</v>
      </c>
      <c r="K978" s="666"/>
      <c r="L978" s="666"/>
      <c r="M978" s="666"/>
      <c r="N978" s="666"/>
      <c r="O978" s="666"/>
      <c r="P978" s="667" t="s">
        <v>301</v>
      </c>
      <c r="Q978" s="667"/>
      <c r="R978" s="667"/>
      <c r="S978" s="667"/>
      <c r="T978" s="667"/>
      <c r="U978" s="667"/>
      <c r="V978" s="667"/>
      <c r="W978" s="667"/>
      <c r="X978" s="667"/>
      <c r="Y978" s="668">
        <v>6.5</v>
      </c>
      <c r="Z978" s="669"/>
      <c r="AA978" s="669"/>
      <c r="AB978" s="670"/>
      <c r="AC978" s="678" t="s">
        <v>21</v>
      </c>
      <c r="AD978" s="678"/>
      <c r="AE978" s="678"/>
      <c r="AF978" s="678"/>
      <c r="AG978" s="678"/>
      <c r="AH978" s="677">
        <v>1</v>
      </c>
      <c r="AI978" s="677"/>
      <c r="AJ978" s="677"/>
      <c r="AK978" s="677"/>
      <c r="AL978" s="674">
        <v>86.8</v>
      </c>
      <c r="AM978" s="675"/>
      <c r="AN978" s="675"/>
      <c r="AO978" s="676"/>
      <c r="AP978" s="269"/>
      <c r="AQ978" s="269"/>
      <c r="AR978" s="269"/>
      <c r="AS978" s="269"/>
      <c r="AT978" s="269"/>
      <c r="AU978" s="269"/>
      <c r="AV978" s="269"/>
      <c r="AW978" s="269"/>
      <c r="AX978" s="269"/>
    </row>
    <row r="979" spans="1:50" ht="60" customHeight="1" x14ac:dyDescent="0.15">
      <c r="A979" s="664">
        <v>10</v>
      </c>
      <c r="B979" s="664">
        <v>1</v>
      </c>
      <c r="C979" s="665" t="s">
        <v>558</v>
      </c>
      <c r="D979" s="665"/>
      <c r="E979" s="665"/>
      <c r="F979" s="665"/>
      <c r="G979" s="665"/>
      <c r="H979" s="665"/>
      <c r="I979" s="665"/>
      <c r="J979" s="666">
        <v>2000012100001</v>
      </c>
      <c r="K979" s="666"/>
      <c r="L979" s="666"/>
      <c r="M979" s="666"/>
      <c r="N979" s="666"/>
      <c r="O979" s="666"/>
      <c r="P979" s="667" t="s">
        <v>564</v>
      </c>
      <c r="Q979" s="667"/>
      <c r="R979" s="667"/>
      <c r="S979" s="667"/>
      <c r="T979" s="667"/>
      <c r="U979" s="667"/>
      <c r="V979" s="667"/>
      <c r="W979" s="667"/>
      <c r="X979" s="667"/>
      <c r="Y979" s="668">
        <v>26.4</v>
      </c>
      <c r="Z979" s="669"/>
      <c r="AA979" s="669"/>
      <c r="AB979" s="670"/>
      <c r="AC979" s="678" t="s">
        <v>405</v>
      </c>
      <c r="AD979" s="678"/>
      <c r="AE979" s="678"/>
      <c r="AF979" s="678"/>
      <c r="AG979" s="678"/>
      <c r="AH979" s="677" t="s">
        <v>422</v>
      </c>
      <c r="AI979" s="677"/>
      <c r="AJ979" s="677"/>
      <c r="AK979" s="677"/>
      <c r="AL979" s="674" t="s">
        <v>422</v>
      </c>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2"/>
      <c r="B1002" s="662"/>
      <c r="C1002" s="662" t="s">
        <v>73</v>
      </c>
      <c r="D1002" s="662"/>
      <c r="E1002" s="662"/>
      <c r="F1002" s="662"/>
      <c r="G1002" s="662"/>
      <c r="H1002" s="662"/>
      <c r="I1002" s="662"/>
      <c r="J1002" s="407" t="s">
        <v>76</v>
      </c>
      <c r="K1002" s="603"/>
      <c r="L1002" s="603"/>
      <c r="M1002" s="603"/>
      <c r="N1002" s="603"/>
      <c r="O1002" s="603"/>
      <c r="P1002" s="662" t="s">
        <v>18</v>
      </c>
      <c r="Q1002" s="662"/>
      <c r="R1002" s="662"/>
      <c r="S1002" s="662"/>
      <c r="T1002" s="662"/>
      <c r="U1002" s="662"/>
      <c r="V1002" s="662"/>
      <c r="W1002" s="662"/>
      <c r="X1002" s="662"/>
      <c r="Y1002" s="663" t="s">
        <v>351</v>
      </c>
      <c r="Z1002" s="663"/>
      <c r="AA1002" s="663"/>
      <c r="AB1002" s="663"/>
      <c r="AC1002" s="407" t="s">
        <v>298</v>
      </c>
      <c r="AD1002" s="407"/>
      <c r="AE1002" s="407"/>
      <c r="AF1002" s="407"/>
      <c r="AG1002" s="407"/>
      <c r="AH1002" s="663" t="s">
        <v>399</v>
      </c>
      <c r="AI1002" s="662"/>
      <c r="AJ1002" s="662"/>
      <c r="AK1002" s="662"/>
      <c r="AL1002" s="662" t="s">
        <v>17</v>
      </c>
      <c r="AM1002" s="662"/>
      <c r="AN1002" s="662"/>
      <c r="AO1002" s="238"/>
      <c r="AP1002" s="407" t="s">
        <v>354</v>
      </c>
      <c r="AQ1002" s="407"/>
      <c r="AR1002" s="407"/>
      <c r="AS1002" s="407"/>
      <c r="AT1002" s="407"/>
      <c r="AU1002" s="407"/>
      <c r="AV1002" s="407"/>
      <c r="AW1002" s="407"/>
      <c r="AX1002" s="407"/>
    </row>
    <row r="1003" spans="1:50" ht="75" customHeight="1" x14ac:dyDescent="0.15">
      <c r="A1003" s="664">
        <v>1</v>
      </c>
      <c r="B1003" s="664">
        <v>1</v>
      </c>
      <c r="C1003" s="665" t="s">
        <v>565</v>
      </c>
      <c r="D1003" s="665"/>
      <c r="E1003" s="665"/>
      <c r="F1003" s="665"/>
      <c r="G1003" s="665"/>
      <c r="H1003" s="665"/>
      <c r="I1003" s="665"/>
      <c r="J1003" s="666">
        <v>2000012100001</v>
      </c>
      <c r="K1003" s="666"/>
      <c r="L1003" s="666"/>
      <c r="M1003" s="666"/>
      <c r="N1003" s="666"/>
      <c r="O1003" s="666"/>
      <c r="P1003" s="667" t="s">
        <v>271</v>
      </c>
      <c r="Q1003" s="667"/>
      <c r="R1003" s="667"/>
      <c r="S1003" s="667"/>
      <c r="T1003" s="667"/>
      <c r="U1003" s="667"/>
      <c r="V1003" s="667"/>
      <c r="W1003" s="667"/>
      <c r="X1003" s="667"/>
      <c r="Y1003" s="668">
        <v>13.2</v>
      </c>
      <c r="Z1003" s="669"/>
      <c r="AA1003" s="669"/>
      <c r="AB1003" s="670"/>
      <c r="AC1003" s="671" t="s">
        <v>405</v>
      </c>
      <c r="AD1003" s="672"/>
      <c r="AE1003" s="672"/>
      <c r="AF1003" s="672"/>
      <c r="AG1003" s="672"/>
      <c r="AH1003" s="673" t="s">
        <v>422</v>
      </c>
      <c r="AI1003" s="673"/>
      <c r="AJ1003" s="673"/>
      <c r="AK1003" s="673"/>
      <c r="AL1003" s="674" t="s">
        <v>422</v>
      </c>
      <c r="AM1003" s="675"/>
      <c r="AN1003" s="675"/>
      <c r="AO1003" s="676"/>
      <c r="AP1003" s="269"/>
      <c r="AQ1003" s="269"/>
      <c r="AR1003" s="269"/>
      <c r="AS1003" s="269"/>
      <c r="AT1003" s="269"/>
      <c r="AU1003" s="269"/>
      <c r="AV1003" s="269"/>
      <c r="AW1003" s="269"/>
      <c r="AX1003" s="269"/>
    </row>
    <row r="1004" spans="1:50" ht="75" customHeight="1" x14ac:dyDescent="0.15">
      <c r="A1004" s="664">
        <v>2</v>
      </c>
      <c r="B1004" s="664">
        <v>1</v>
      </c>
      <c r="C1004" s="665" t="s">
        <v>565</v>
      </c>
      <c r="D1004" s="665"/>
      <c r="E1004" s="665"/>
      <c r="F1004" s="665"/>
      <c r="G1004" s="665"/>
      <c r="H1004" s="665"/>
      <c r="I1004" s="665"/>
      <c r="J1004" s="666">
        <v>2000012100001</v>
      </c>
      <c r="K1004" s="666"/>
      <c r="L1004" s="666"/>
      <c r="M1004" s="666"/>
      <c r="N1004" s="666"/>
      <c r="O1004" s="666"/>
      <c r="P1004" s="667" t="s">
        <v>566</v>
      </c>
      <c r="Q1004" s="667"/>
      <c r="R1004" s="667"/>
      <c r="S1004" s="667"/>
      <c r="T1004" s="667"/>
      <c r="U1004" s="667"/>
      <c r="V1004" s="667"/>
      <c r="W1004" s="667"/>
      <c r="X1004" s="667"/>
      <c r="Y1004" s="668">
        <v>1.1000000000000001</v>
      </c>
      <c r="Z1004" s="669"/>
      <c r="AA1004" s="669"/>
      <c r="AB1004" s="670"/>
      <c r="AC1004" s="671" t="s">
        <v>405</v>
      </c>
      <c r="AD1004" s="671"/>
      <c r="AE1004" s="671"/>
      <c r="AF1004" s="671"/>
      <c r="AG1004" s="671"/>
      <c r="AH1004" s="673" t="s">
        <v>422</v>
      </c>
      <c r="AI1004" s="673"/>
      <c r="AJ1004" s="673"/>
      <c r="AK1004" s="673"/>
      <c r="AL1004" s="674" t="s">
        <v>422</v>
      </c>
      <c r="AM1004" s="675"/>
      <c r="AN1004" s="675"/>
      <c r="AO1004" s="676"/>
      <c r="AP1004" s="269"/>
      <c r="AQ1004" s="269"/>
      <c r="AR1004" s="269"/>
      <c r="AS1004" s="269"/>
      <c r="AT1004" s="269"/>
      <c r="AU1004" s="269"/>
      <c r="AV1004" s="269"/>
      <c r="AW1004" s="269"/>
      <c r="AX1004" s="269"/>
    </row>
    <row r="1005" spans="1:50" ht="75" customHeight="1" x14ac:dyDescent="0.15">
      <c r="A1005" s="664">
        <v>3</v>
      </c>
      <c r="B1005" s="664">
        <v>1</v>
      </c>
      <c r="C1005" s="665" t="s">
        <v>565</v>
      </c>
      <c r="D1005" s="665"/>
      <c r="E1005" s="665"/>
      <c r="F1005" s="665"/>
      <c r="G1005" s="665"/>
      <c r="H1005" s="665"/>
      <c r="I1005" s="665"/>
      <c r="J1005" s="666">
        <v>2000012100001</v>
      </c>
      <c r="K1005" s="666"/>
      <c r="L1005" s="666"/>
      <c r="M1005" s="666"/>
      <c r="N1005" s="666"/>
      <c r="O1005" s="666"/>
      <c r="P1005" s="667" t="s">
        <v>567</v>
      </c>
      <c r="Q1005" s="667"/>
      <c r="R1005" s="667"/>
      <c r="S1005" s="667"/>
      <c r="T1005" s="667"/>
      <c r="U1005" s="667"/>
      <c r="V1005" s="667"/>
      <c r="W1005" s="667"/>
      <c r="X1005" s="667"/>
      <c r="Y1005" s="668">
        <v>1.1000000000000001</v>
      </c>
      <c r="Z1005" s="669"/>
      <c r="AA1005" s="669"/>
      <c r="AB1005" s="670"/>
      <c r="AC1005" s="671" t="s">
        <v>405</v>
      </c>
      <c r="AD1005" s="671"/>
      <c r="AE1005" s="671"/>
      <c r="AF1005" s="671"/>
      <c r="AG1005" s="671"/>
      <c r="AH1005" s="677" t="s">
        <v>422</v>
      </c>
      <c r="AI1005" s="677"/>
      <c r="AJ1005" s="677"/>
      <c r="AK1005" s="677"/>
      <c r="AL1005" s="674" t="s">
        <v>422</v>
      </c>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73</v>
      </c>
      <c r="D1035" s="662"/>
      <c r="E1035" s="662"/>
      <c r="F1035" s="662"/>
      <c r="G1035" s="662"/>
      <c r="H1035" s="662"/>
      <c r="I1035" s="662"/>
      <c r="J1035" s="407" t="s">
        <v>76</v>
      </c>
      <c r="K1035" s="603"/>
      <c r="L1035" s="603"/>
      <c r="M1035" s="603"/>
      <c r="N1035" s="603"/>
      <c r="O1035" s="603"/>
      <c r="P1035" s="662" t="s">
        <v>18</v>
      </c>
      <c r="Q1035" s="662"/>
      <c r="R1035" s="662"/>
      <c r="S1035" s="662"/>
      <c r="T1035" s="662"/>
      <c r="U1035" s="662"/>
      <c r="V1035" s="662"/>
      <c r="W1035" s="662"/>
      <c r="X1035" s="662"/>
      <c r="Y1035" s="663" t="s">
        <v>351</v>
      </c>
      <c r="Z1035" s="663"/>
      <c r="AA1035" s="663"/>
      <c r="AB1035" s="663"/>
      <c r="AC1035" s="407" t="s">
        <v>298</v>
      </c>
      <c r="AD1035" s="407"/>
      <c r="AE1035" s="407"/>
      <c r="AF1035" s="407"/>
      <c r="AG1035" s="407"/>
      <c r="AH1035" s="663" t="s">
        <v>399</v>
      </c>
      <c r="AI1035" s="662"/>
      <c r="AJ1035" s="662"/>
      <c r="AK1035" s="662"/>
      <c r="AL1035" s="662" t="s">
        <v>17</v>
      </c>
      <c r="AM1035" s="662"/>
      <c r="AN1035" s="662"/>
      <c r="AO1035" s="238"/>
      <c r="AP1035" s="407" t="s">
        <v>354</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73</v>
      </c>
      <c r="D1068" s="662"/>
      <c r="E1068" s="662"/>
      <c r="F1068" s="662"/>
      <c r="G1068" s="662"/>
      <c r="H1068" s="662"/>
      <c r="I1068" s="662"/>
      <c r="J1068" s="407" t="s">
        <v>76</v>
      </c>
      <c r="K1068" s="603"/>
      <c r="L1068" s="603"/>
      <c r="M1068" s="603"/>
      <c r="N1068" s="603"/>
      <c r="O1068" s="603"/>
      <c r="P1068" s="662" t="s">
        <v>18</v>
      </c>
      <c r="Q1068" s="662"/>
      <c r="R1068" s="662"/>
      <c r="S1068" s="662"/>
      <c r="T1068" s="662"/>
      <c r="U1068" s="662"/>
      <c r="V1068" s="662"/>
      <c r="W1068" s="662"/>
      <c r="X1068" s="662"/>
      <c r="Y1068" s="663" t="s">
        <v>351</v>
      </c>
      <c r="Z1068" s="663"/>
      <c r="AA1068" s="663"/>
      <c r="AB1068" s="663"/>
      <c r="AC1068" s="407" t="s">
        <v>298</v>
      </c>
      <c r="AD1068" s="407"/>
      <c r="AE1068" s="407"/>
      <c r="AF1068" s="407"/>
      <c r="AG1068" s="407"/>
      <c r="AH1068" s="663" t="s">
        <v>399</v>
      </c>
      <c r="AI1068" s="662"/>
      <c r="AJ1068" s="662"/>
      <c r="AK1068" s="662"/>
      <c r="AL1068" s="662" t="s">
        <v>17</v>
      </c>
      <c r="AM1068" s="662"/>
      <c r="AN1068" s="662"/>
      <c r="AO1068" s="238"/>
      <c r="AP1068" s="407" t="s">
        <v>354</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385</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5</v>
      </c>
      <c r="D1102" s="407"/>
      <c r="E1102" s="407" t="s">
        <v>312</v>
      </c>
      <c r="F1102" s="407"/>
      <c r="G1102" s="407"/>
      <c r="H1102" s="407"/>
      <c r="I1102" s="407"/>
      <c r="J1102" s="407" t="s">
        <v>76</v>
      </c>
      <c r="K1102" s="407"/>
      <c r="L1102" s="407"/>
      <c r="M1102" s="407"/>
      <c r="N1102" s="407"/>
      <c r="O1102" s="407"/>
      <c r="P1102" s="663" t="s">
        <v>18</v>
      </c>
      <c r="Q1102" s="663"/>
      <c r="R1102" s="663"/>
      <c r="S1102" s="663"/>
      <c r="T1102" s="663"/>
      <c r="U1102" s="663"/>
      <c r="V1102" s="663"/>
      <c r="W1102" s="663"/>
      <c r="X1102" s="663"/>
      <c r="Y1102" s="407" t="s">
        <v>310</v>
      </c>
      <c r="Z1102" s="407"/>
      <c r="AA1102" s="407"/>
      <c r="AB1102" s="407"/>
      <c r="AC1102" s="407" t="s">
        <v>311</v>
      </c>
      <c r="AD1102" s="407"/>
      <c r="AE1102" s="407"/>
      <c r="AF1102" s="407"/>
      <c r="AG1102" s="407"/>
      <c r="AH1102" s="663" t="s">
        <v>332</v>
      </c>
      <c r="AI1102" s="663"/>
      <c r="AJ1102" s="663"/>
      <c r="AK1102" s="663"/>
      <c r="AL1102" s="663" t="s">
        <v>17</v>
      </c>
      <c r="AM1102" s="663"/>
      <c r="AN1102" s="663"/>
      <c r="AO1102" s="684"/>
      <c r="AP1102" s="407" t="s">
        <v>378</v>
      </c>
      <c r="AQ1102" s="407"/>
      <c r="AR1102" s="407"/>
      <c r="AS1102" s="407"/>
      <c r="AT1102" s="407"/>
      <c r="AU1102" s="407"/>
      <c r="AV1102" s="407"/>
      <c r="AW1102" s="407"/>
      <c r="AX1102" s="407"/>
    </row>
    <row r="1103" spans="1:50" ht="60" customHeight="1" x14ac:dyDescent="0.15">
      <c r="A1103" s="664">
        <v>1</v>
      </c>
      <c r="B1103" s="664">
        <v>1</v>
      </c>
      <c r="C1103" s="685" t="s">
        <v>275</v>
      </c>
      <c r="D1103" s="685"/>
      <c r="E1103" s="269" t="s">
        <v>572</v>
      </c>
      <c r="F1103" s="269"/>
      <c r="G1103" s="269"/>
      <c r="H1103" s="269"/>
      <c r="I1103" s="269"/>
      <c r="J1103" s="666">
        <v>2000012100001</v>
      </c>
      <c r="K1103" s="666"/>
      <c r="L1103" s="666"/>
      <c r="M1103" s="666"/>
      <c r="N1103" s="666"/>
      <c r="O1103" s="666"/>
      <c r="P1103" s="667" t="s">
        <v>560</v>
      </c>
      <c r="Q1103" s="667"/>
      <c r="R1103" s="667"/>
      <c r="S1103" s="667"/>
      <c r="T1103" s="667"/>
      <c r="U1103" s="667"/>
      <c r="V1103" s="667"/>
      <c r="W1103" s="667"/>
      <c r="X1103" s="667"/>
      <c r="Y1103" s="668">
        <v>169.3</v>
      </c>
      <c r="Z1103" s="669"/>
      <c r="AA1103" s="669"/>
      <c r="AB1103" s="670"/>
      <c r="AC1103" s="671" t="s">
        <v>405</v>
      </c>
      <c r="AD1103" s="671"/>
      <c r="AE1103" s="671"/>
      <c r="AF1103" s="671"/>
      <c r="AG1103" s="671"/>
      <c r="AH1103" s="677" t="s">
        <v>422</v>
      </c>
      <c r="AI1103" s="677"/>
      <c r="AJ1103" s="677"/>
      <c r="AK1103" s="677"/>
      <c r="AL1103" s="674" t="s">
        <v>422</v>
      </c>
      <c r="AM1103" s="675"/>
      <c r="AN1103" s="675"/>
      <c r="AO1103" s="676"/>
      <c r="AP1103" s="269"/>
      <c r="AQ1103" s="269"/>
      <c r="AR1103" s="269"/>
      <c r="AS1103" s="269"/>
      <c r="AT1103" s="269"/>
      <c r="AU1103" s="269"/>
      <c r="AV1103" s="269"/>
      <c r="AW1103" s="269"/>
      <c r="AX1103" s="269"/>
    </row>
    <row r="1104" spans="1:50" ht="60" customHeight="1" x14ac:dyDescent="0.15">
      <c r="A1104" s="664">
        <v>2</v>
      </c>
      <c r="B1104" s="664">
        <v>1</v>
      </c>
      <c r="C1104" s="685" t="s">
        <v>275</v>
      </c>
      <c r="D1104" s="685"/>
      <c r="E1104" s="269" t="s">
        <v>572</v>
      </c>
      <c r="F1104" s="269"/>
      <c r="G1104" s="269"/>
      <c r="H1104" s="269"/>
      <c r="I1104" s="269"/>
      <c r="J1104" s="666">
        <v>2000012100001</v>
      </c>
      <c r="K1104" s="666"/>
      <c r="L1104" s="666"/>
      <c r="M1104" s="666"/>
      <c r="N1104" s="666"/>
      <c r="O1104" s="666"/>
      <c r="P1104" s="667" t="s">
        <v>561</v>
      </c>
      <c r="Q1104" s="667"/>
      <c r="R1104" s="667"/>
      <c r="S1104" s="667"/>
      <c r="T1104" s="667"/>
      <c r="U1104" s="667"/>
      <c r="V1104" s="667"/>
      <c r="W1104" s="667"/>
      <c r="X1104" s="667"/>
      <c r="Y1104" s="668">
        <v>121</v>
      </c>
      <c r="Z1104" s="669"/>
      <c r="AA1104" s="669"/>
      <c r="AB1104" s="670"/>
      <c r="AC1104" s="671" t="s">
        <v>405</v>
      </c>
      <c r="AD1104" s="671"/>
      <c r="AE1104" s="671"/>
      <c r="AF1104" s="671"/>
      <c r="AG1104" s="671"/>
      <c r="AH1104" s="677" t="s">
        <v>422</v>
      </c>
      <c r="AI1104" s="677"/>
      <c r="AJ1104" s="677"/>
      <c r="AK1104" s="677"/>
      <c r="AL1104" s="674" t="s">
        <v>422</v>
      </c>
      <c r="AM1104" s="675"/>
      <c r="AN1104" s="675"/>
      <c r="AO1104" s="676"/>
      <c r="AP1104" s="269"/>
      <c r="AQ1104" s="269"/>
      <c r="AR1104" s="269"/>
      <c r="AS1104" s="269"/>
      <c r="AT1104" s="269"/>
      <c r="AU1104" s="269"/>
      <c r="AV1104" s="269"/>
      <c r="AW1104" s="269"/>
      <c r="AX1104" s="269"/>
    </row>
    <row r="1105" spans="1:50" ht="60" customHeight="1" x14ac:dyDescent="0.15">
      <c r="A1105" s="664">
        <v>3</v>
      </c>
      <c r="B1105" s="664">
        <v>1</v>
      </c>
      <c r="C1105" s="685" t="s">
        <v>275</v>
      </c>
      <c r="D1105" s="685"/>
      <c r="E1105" s="269" t="s">
        <v>572</v>
      </c>
      <c r="F1105" s="269"/>
      <c r="G1105" s="269"/>
      <c r="H1105" s="269"/>
      <c r="I1105" s="269"/>
      <c r="J1105" s="666">
        <v>2000012100001</v>
      </c>
      <c r="K1105" s="666"/>
      <c r="L1105" s="666"/>
      <c r="M1105" s="666"/>
      <c r="N1105" s="666"/>
      <c r="O1105" s="666"/>
      <c r="P1105" s="667" t="s">
        <v>562</v>
      </c>
      <c r="Q1105" s="667"/>
      <c r="R1105" s="667"/>
      <c r="S1105" s="667"/>
      <c r="T1105" s="667"/>
      <c r="U1105" s="667"/>
      <c r="V1105" s="667"/>
      <c r="W1105" s="667"/>
      <c r="X1105" s="667"/>
      <c r="Y1105" s="668">
        <v>111.4</v>
      </c>
      <c r="Z1105" s="669"/>
      <c r="AA1105" s="669"/>
      <c r="AB1105" s="670"/>
      <c r="AC1105" s="671" t="s">
        <v>405</v>
      </c>
      <c r="AD1105" s="671"/>
      <c r="AE1105" s="671"/>
      <c r="AF1105" s="671"/>
      <c r="AG1105" s="671"/>
      <c r="AH1105" s="677" t="s">
        <v>422</v>
      </c>
      <c r="AI1105" s="677"/>
      <c r="AJ1105" s="677"/>
      <c r="AK1105" s="677"/>
      <c r="AL1105" s="674" t="s">
        <v>422</v>
      </c>
      <c r="AM1105" s="675"/>
      <c r="AN1105" s="675"/>
      <c r="AO1105" s="676"/>
      <c r="AP1105" s="269"/>
      <c r="AQ1105" s="269"/>
      <c r="AR1105" s="269"/>
      <c r="AS1105" s="269"/>
      <c r="AT1105" s="269"/>
      <c r="AU1105" s="269"/>
      <c r="AV1105" s="269"/>
      <c r="AW1105" s="269"/>
      <c r="AX1105" s="269"/>
    </row>
    <row r="1106" spans="1:50" ht="60" customHeight="1" x14ac:dyDescent="0.15">
      <c r="A1106" s="664">
        <v>4</v>
      </c>
      <c r="B1106" s="664">
        <v>1</v>
      </c>
      <c r="C1106" s="685" t="s">
        <v>275</v>
      </c>
      <c r="D1106" s="685"/>
      <c r="E1106" s="269" t="s">
        <v>572</v>
      </c>
      <c r="F1106" s="269"/>
      <c r="G1106" s="269"/>
      <c r="H1106" s="269"/>
      <c r="I1106" s="269"/>
      <c r="J1106" s="666">
        <v>2000012100001</v>
      </c>
      <c r="K1106" s="666"/>
      <c r="L1106" s="666"/>
      <c r="M1106" s="666"/>
      <c r="N1106" s="666"/>
      <c r="O1106" s="666"/>
      <c r="P1106" s="667" t="s">
        <v>563</v>
      </c>
      <c r="Q1106" s="667"/>
      <c r="R1106" s="667"/>
      <c r="S1106" s="667"/>
      <c r="T1106" s="667"/>
      <c r="U1106" s="667"/>
      <c r="V1106" s="667"/>
      <c r="W1106" s="667"/>
      <c r="X1106" s="667"/>
      <c r="Y1106" s="668">
        <v>87.3</v>
      </c>
      <c r="Z1106" s="669"/>
      <c r="AA1106" s="669"/>
      <c r="AB1106" s="670"/>
      <c r="AC1106" s="671" t="s">
        <v>405</v>
      </c>
      <c r="AD1106" s="671"/>
      <c r="AE1106" s="671"/>
      <c r="AF1106" s="671"/>
      <c r="AG1106" s="671"/>
      <c r="AH1106" s="677" t="s">
        <v>422</v>
      </c>
      <c r="AI1106" s="677"/>
      <c r="AJ1106" s="677"/>
      <c r="AK1106" s="677"/>
      <c r="AL1106" s="674" t="s">
        <v>422</v>
      </c>
      <c r="AM1106" s="675"/>
      <c r="AN1106" s="675"/>
      <c r="AO1106" s="676"/>
      <c r="AP1106" s="269"/>
      <c r="AQ1106" s="269"/>
      <c r="AR1106" s="269"/>
      <c r="AS1106" s="269"/>
      <c r="AT1106" s="269"/>
      <c r="AU1106" s="269"/>
      <c r="AV1106" s="269"/>
      <c r="AW1106" s="269"/>
      <c r="AX1106" s="269"/>
    </row>
    <row r="1107" spans="1:50" ht="60" customHeight="1" x14ac:dyDescent="0.15">
      <c r="A1107" s="664">
        <v>5</v>
      </c>
      <c r="B1107" s="664">
        <v>1</v>
      </c>
      <c r="C1107" s="685" t="s">
        <v>275</v>
      </c>
      <c r="D1107" s="685"/>
      <c r="E1107" s="269" t="s">
        <v>572</v>
      </c>
      <c r="F1107" s="269"/>
      <c r="G1107" s="269"/>
      <c r="H1107" s="269"/>
      <c r="I1107" s="269"/>
      <c r="J1107" s="666">
        <v>2000012100001</v>
      </c>
      <c r="K1107" s="666"/>
      <c r="L1107" s="666"/>
      <c r="M1107" s="666"/>
      <c r="N1107" s="666"/>
      <c r="O1107" s="666"/>
      <c r="P1107" s="667" t="s">
        <v>564</v>
      </c>
      <c r="Q1107" s="667"/>
      <c r="R1107" s="667"/>
      <c r="S1107" s="667"/>
      <c r="T1107" s="667"/>
      <c r="U1107" s="667"/>
      <c r="V1107" s="667"/>
      <c r="W1107" s="667"/>
      <c r="X1107" s="667"/>
      <c r="Y1107" s="668">
        <v>26.4</v>
      </c>
      <c r="Z1107" s="669"/>
      <c r="AA1107" s="669"/>
      <c r="AB1107" s="670"/>
      <c r="AC1107" s="671" t="s">
        <v>405</v>
      </c>
      <c r="AD1107" s="671"/>
      <c r="AE1107" s="671"/>
      <c r="AF1107" s="671"/>
      <c r="AG1107" s="671"/>
      <c r="AH1107" s="677" t="s">
        <v>422</v>
      </c>
      <c r="AI1107" s="677"/>
      <c r="AJ1107" s="677"/>
      <c r="AK1107" s="677"/>
      <c r="AL1107" s="674" t="s">
        <v>422</v>
      </c>
      <c r="AM1107" s="675"/>
      <c r="AN1107" s="675"/>
      <c r="AO1107" s="676"/>
      <c r="AP1107" s="269"/>
      <c r="AQ1107" s="269"/>
      <c r="AR1107" s="269"/>
      <c r="AS1107" s="269"/>
      <c r="AT1107" s="269"/>
      <c r="AU1107" s="269"/>
      <c r="AV1107" s="269"/>
      <c r="AW1107" s="269"/>
      <c r="AX1107" s="269"/>
    </row>
    <row r="1108" spans="1:50" ht="75" customHeight="1" x14ac:dyDescent="0.15">
      <c r="A1108" s="664">
        <v>6</v>
      </c>
      <c r="B1108" s="664">
        <v>1</v>
      </c>
      <c r="C1108" s="685" t="s">
        <v>104</v>
      </c>
      <c r="D1108" s="685"/>
      <c r="E1108" s="269" t="s">
        <v>572</v>
      </c>
      <c r="F1108" s="269"/>
      <c r="G1108" s="269"/>
      <c r="H1108" s="269"/>
      <c r="I1108" s="269"/>
      <c r="J1108" s="666">
        <v>2000012100001</v>
      </c>
      <c r="K1108" s="666"/>
      <c r="L1108" s="666"/>
      <c r="M1108" s="666"/>
      <c r="N1108" s="666"/>
      <c r="O1108" s="666"/>
      <c r="P1108" s="667" t="s">
        <v>271</v>
      </c>
      <c r="Q1108" s="667"/>
      <c r="R1108" s="667"/>
      <c r="S1108" s="667"/>
      <c r="T1108" s="667"/>
      <c r="U1108" s="667"/>
      <c r="V1108" s="667"/>
      <c r="W1108" s="667"/>
      <c r="X1108" s="667"/>
      <c r="Y1108" s="668">
        <v>13.2</v>
      </c>
      <c r="Z1108" s="669"/>
      <c r="AA1108" s="669"/>
      <c r="AB1108" s="670"/>
      <c r="AC1108" s="671" t="s">
        <v>405</v>
      </c>
      <c r="AD1108" s="671"/>
      <c r="AE1108" s="671"/>
      <c r="AF1108" s="671"/>
      <c r="AG1108" s="671"/>
      <c r="AH1108" s="677" t="s">
        <v>422</v>
      </c>
      <c r="AI1108" s="677"/>
      <c r="AJ1108" s="677"/>
      <c r="AK1108" s="677"/>
      <c r="AL1108" s="674" t="s">
        <v>422</v>
      </c>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3" priority="14029">
      <formula>IF(RIGHT(TEXT(P14,"0.#"),1)=".",FALSE,TRUE)</formula>
    </cfRule>
    <cfRule type="expression" dxfId="2122" priority="14030">
      <formula>IF(RIGHT(TEXT(P14,"0.#"),1)=".",TRUE,FALSE)</formula>
    </cfRule>
  </conditionalFormatting>
  <conditionalFormatting sqref="AE32">
    <cfRule type="expression" dxfId="2121" priority="14019">
      <formula>IF(RIGHT(TEXT(AE32,"0.#"),1)=".",FALSE,TRUE)</formula>
    </cfRule>
    <cfRule type="expression" dxfId="2120" priority="14020">
      <formula>IF(RIGHT(TEXT(AE32,"0.#"),1)=".",TRUE,FALSE)</formula>
    </cfRule>
  </conditionalFormatting>
  <conditionalFormatting sqref="P18:AX18">
    <cfRule type="expression" dxfId="2119" priority="13905">
      <formula>IF(RIGHT(TEXT(P18,"0.#"),1)=".",FALSE,TRUE)</formula>
    </cfRule>
    <cfRule type="expression" dxfId="2118" priority="13906">
      <formula>IF(RIGHT(TEXT(P18,"0.#"),1)=".",TRUE,FALSE)</formula>
    </cfRule>
  </conditionalFormatting>
  <conditionalFormatting sqref="Y783">
    <cfRule type="expression" dxfId="2117" priority="13901">
      <formula>IF(RIGHT(TEXT(Y783,"0.#"),1)=".",FALSE,TRUE)</formula>
    </cfRule>
    <cfRule type="expression" dxfId="2116" priority="13902">
      <formula>IF(RIGHT(TEXT(Y783,"0.#"),1)=".",TRUE,FALSE)</formula>
    </cfRule>
  </conditionalFormatting>
  <conditionalFormatting sqref="Y792">
    <cfRule type="expression" dxfId="2115" priority="13897">
      <formula>IF(RIGHT(TEXT(Y792,"0.#"),1)=".",FALSE,TRUE)</formula>
    </cfRule>
    <cfRule type="expression" dxfId="2114" priority="13898">
      <formula>IF(RIGHT(TEXT(Y792,"0.#"),1)=".",TRUE,FALSE)</formula>
    </cfRule>
  </conditionalFormatting>
  <conditionalFormatting sqref="Y823:Y830 Y821 Y810:Y817 Y808 Y797:Y804 Y795">
    <cfRule type="expression" dxfId="2113" priority="13679">
      <formula>IF(RIGHT(TEXT(Y795,"0.#"),1)=".",FALSE,TRUE)</formula>
    </cfRule>
    <cfRule type="expression" dxfId="2112" priority="13680">
      <formula>IF(RIGHT(TEXT(Y795,"0.#"),1)=".",TRUE,FALSE)</formula>
    </cfRule>
  </conditionalFormatting>
  <conditionalFormatting sqref="P16:AQ17 P15:AX15 P13:AX13">
    <cfRule type="expression" dxfId="2111" priority="13727">
      <formula>IF(RIGHT(TEXT(P13,"0.#"),1)=".",FALSE,TRUE)</formula>
    </cfRule>
    <cfRule type="expression" dxfId="2110" priority="13728">
      <formula>IF(RIGHT(TEXT(P13,"0.#"),1)=".",TRUE,FALSE)</formula>
    </cfRule>
  </conditionalFormatting>
  <conditionalFormatting sqref="P19:AJ19">
    <cfRule type="expression" dxfId="2109" priority="13725">
      <formula>IF(RIGHT(TEXT(P19,"0.#"),1)=".",FALSE,TRUE)</formula>
    </cfRule>
    <cfRule type="expression" dxfId="2108" priority="13726">
      <formula>IF(RIGHT(TEXT(P19,"0.#"),1)=".",TRUE,FALSE)</formula>
    </cfRule>
  </conditionalFormatting>
  <conditionalFormatting sqref="AE101 AQ101">
    <cfRule type="expression" dxfId="2107" priority="13717">
      <formula>IF(RIGHT(TEXT(AE101,"0.#"),1)=".",FALSE,TRUE)</formula>
    </cfRule>
    <cfRule type="expression" dxfId="2106" priority="13718">
      <formula>IF(RIGHT(TEXT(AE101,"0.#"),1)=".",TRUE,FALSE)</formula>
    </cfRule>
  </conditionalFormatting>
  <conditionalFormatting sqref="Y784:Y791 Y782">
    <cfRule type="expression" dxfId="2105" priority="13703">
      <formula>IF(RIGHT(TEXT(Y782,"0.#"),1)=".",FALSE,TRUE)</formula>
    </cfRule>
    <cfRule type="expression" dxfId="2104" priority="13704">
      <formula>IF(RIGHT(TEXT(Y782,"0.#"),1)=".",TRUE,FALSE)</formula>
    </cfRule>
  </conditionalFormatting>
  <conditionalFormatting sqref="AU783">
    <cfRule type="expression" dxfId="2103" priority="13701">
      <formula>IF(RIGHT(TEXT(AU783,"0.#"),1)=".",FALSE,TRUE)</formula>
    </cfRule>
    <cfRule type="expression" dxfId="2102" priority="13702">
      <formula>IF(RIGHT(TEXT(AU783,"0.#"),1)=".",TRUE,FALSE)</formula>
    </cfRule>
  </conditionalFormatting>
  <conditionalFormatting sqref="AU792">
    <cfRule type="expression" dxfId="2101" priority="13699">
      <formula>IF(RIGHT(TEXT(AU792,"0.#"),1)=".",FALSE,TRUE)</formula>
    </cfRule>
    <cfRule type="expression" dxfId="2100" priority="13700">
      <formula>IF(RIGHT(TEXT(AU792,"0.#"),1)=".",TRUE,FALSE)</formula>
    </cfRule>
  </conditionalFormatting>
  <conditionalFormatting sqref="AU784:AU791 AU782">
    <cfRule type="expression" dxfId="2099" priority="13697">
      <formula>IF(RIGHT(TEXT(AU782,"0.#"),1)=".",FALSE,TRUE)</formula>
    </cfRule>
    <cfRule type="expression" dxfId="2098" priority="13698">
      <formula>IF(RIGHT(TEXT(AU782,"0.#"),1)=".",TRUE,FALSE)</formula>
    </cfRule>
  </conditionalFormatting>
  <conditionalFormatting sqref="Y822 Y809 Y796">
    <cfRule type="expression" dxfId="2097" priority="13683">
      <formula>IF(RIGHT(TEXT(Y796,"0.#"),1)=".",FALSE,TRUE)</formula>
    </cfRule>
    <cfRule type="expression" dxfId="2096" priority="13684">
      <formula>IF(RIGHT(TEXT(Y796,"0.#"),1)=".",TRUE,FALSE)</formula>
    </cfRule>
  </conditionalFormatting>
  <conditionalFormatting sqref="Y831 Y818 Y805">
    <cfRule type="expression" dxfId="2095" priority="13681">
      <formula>IF(RIGHT(TEXT(Y805,"0.#"),1)=".",FALSE,TRUE)</formula>
    </cfRule>
    <cfRule type="expression" dxfId="2094" priority="13682">
      <formula>IF(RIGHT(TEXT(Y805,"0.#"),1)=".",TRUE,FALSE)</formula>
    </cfRule>
  </conditionalFormatting>
  <conditionalFormatting sqref="AU822 AU809 AU796">
    <cfRule type="expression" dxfId="2093" priority="13677">
      <formula>IF(RIGHT(TEXT(AU796,"0.#"),1)=".",FALSE,TRUE)</formula>
    </cfRule>
    <cfRule type="expression" dxfId="2092" priority="13678">
      <formula>IF(RIGHT(TEXT(AU796,"0.#"),1)=".",TRUE,FALSE)</formula>
    </cfRule>
  </conditionalFormatting>
  <conditionalFormatting sqref="AU831 AU818 AU805">
    <cfRule type="expression" dxfId="2091" priority="13675">
      <formula>IF(RIGHT(TEXT(AU805,"0.#"),1)=".",FALSE,TRUE)</formula>
    </cfRule>
    <cfRule type="expression" dxfId="2090" priority="13676">
      <formula>IF(RIGHT(TEXT(AU805,"0.#"),1)=".",TRUE,FALSE)</formula>
    </cfRule>
  </conditionalFormatting>
  <conditionalFormatting sqref="AU823:AU830 AU821 AU810:AU817 AU808 AU797:AU804 AU795">
    <cfRule type="expression" dxfId="2089" priority="13673">
      <formula>IF(RIGHT(TEXT(AU795,"0.#"),1)=".",FALSE,TRUE)</formula>
    </cfRule>
    <cfRule type="expression" dxfId="2088" priority="13674">
      <formula>IF(RIGHT(TEXT(AU795,"0.#"),1)=".",TRUE,FALSE)</formula>
    </cfRule>
  </conditionalFormatting>
  <conditionalFormatting sqref="AM87">
    <cfRule type="expression" dxfId="2087" priority="13327">
      <formula>IF(RIGHT(TEXT(AM87,"0.#"),1)=".",FALSE,TRUE)</formula>
    </cfRule>
    <cfRule type="expression" dxfId="2086" priority="13328">
      <formula>IF(RIGHT(TEXT(AM87,"0.#"),1)=".",TRUE,FALSE)</formula>
    </cfRule>
  </conditionalFormatting>
  <conditionalFormatting sqref="AE55">
    <cfRule type="expression" dxfId="2085" priority="13395">
      <formula>IF(RIGHT(TEXT(AE55,"0.#"),1)=".",FALSE,TRUE)</formula>
    </cfRule>
    <cfRule type="expression" dxfId="2084" priority="13396">
      <formula>IF(RIGHT(TEXT(AE55,"0.#"),1)=".",TRUE,FALSE)</formula>
    </cfRule>
  </conditionalFormatting>
  <conditionalFormatting sqref="AI55">
    <cfRule type="expression" dxfId="2083" priority="13393">
      <formula>IF(RIGHT(TEXT(AI55,"0.#"),1)=".",FALSE,TRUE)</formula>
    </cfRule>
    <cfRule type="expression" dxfId="2082" priority="13394">
      <formula>IF(RIGHT(TEXT(AI55,"0.#"),1)=".",TRUE,FALSE)</formula>
    </cfRule>
  </conditionalFormatting>
  <conditionalFormatting sqref="AM34">
    <cfRule type="expression" dxfId="2081" priority="13473">
      <formula>IF(RIGHT(TEXT(AM34,"0.#"),1)=".",FALSE,TRUE)</formula>
    </cfRule>
    <cfRule type="expression" dxfId="2080" priority="13474">
      <formula>IF(RIGHT(TEXT(AM34,"0.#"),1)=".",TRUE,FALSE)</formula>
    </cfRule>
  </conditionalFormatting>
  <conditionalFormatting sqref="AE33">
    <cfRule type="expression" dxfId="2079" priority="13487">
      <formula>IF(RIGHT(TEXT(AE33,"0.#"),1)=".",FALSE,TRUE)</formula>
    </cfRule>
    <cfRule type="expression" dxfId="2078" priority="13488">
      <formula>IF(RIGHT(TEXT(AE33,"0.#"),1)=".",TRUE,FALSE)</formula>
    </cfRule>
  </conditionalFormatting>
  <conditionalFormatting sqref="AE34">
    <cfRule type="expression" dxfId="2077" priority="13485">
      <formula>IF(RIGHT(TEXT(AE34,"0.#"),1)=".",FALSE,TRUE)</formula>
    </cfRule>
    <cfRule type="expression" dxfId="2076" priority="13486">
      <formula>IF(RIGHT(TEXT(AE34,"0.#"),1)=".",TRUE,FALSE)</formula>
    </cfRule>
  </conditionalFormatting>
  <conditionalFormatting sqref="AI34">
    <cfRule type="expression" dxfId="2075" priority="13483">
      <formula>IF(RIGHT(TEXT(AI34,"0.#"),1)=".",FALSE,TRUE)</formula>
    </cfRule>
    <cfRule type="expression" dxfId="2074" priority="13484">
      <formula>IF(RIGHT(TEXT(AI34,"0.#"),1)=".",TRUE,FALSE)</formula>
    </cfRule>
  </conditionalFormatting>
  <conditionalFormatting sqref="AI33">
    <cfRule type="expression" dxfId="2073" priority="13481">
      <formula>IF(RIGHT(TEXT(AI33,"0.#"),1)=".",FALSE,TRUE)</formula>
    </cfRule>
    <cfRule type="expression" dxfId="2072" priority="13482">
      <formula>IF(RIGHT(TEXT(AI33,"0.#"),1)=".",TRUE,FALSE)</formula>
    </cfRule>
  </conditionalFormatting>
  <conditionalFormatting sqref="AI32">
    <cfRule type="expression" dxfId="2071" priority="13479">
      <formula>IF(RIGHT(TEXT(AI32,"0.#"),1)=".",FALSE,TRUE)</formula>
    </cfRule>
    <cfRule type="expression" dxfId="2070" priority="13480">
      <formula>IF(RIGHT(TEXT(AI32,"0.#"),1)=".",TRUE,FALSE)</formula>
    </cfRule>
  </conditionalFormatting>
  <conditionalFormatting sqref="AM32">
    <cfRule type="expression" dxfId="2069" priority="13477">
      <formula>IF(RIGHT(TEXT(AM32,"0.#"),1)=".",FALSE,TRUE)</formula>
    </cfRule>
    <cfRule type="expression" dxfId="2068" priority="13478">
      <formula>IF(RIGHT(TEXT(AM32,"0.#"),1)=".",TRUE,FALSE)</formula>
    </cfRule>
  </conditionalFormatting>
  <conditionalFormatting sqref="AM33">
    <cfRule type="expression" dxfId="2067" priority="13475">
      <formula>IF(RIGHT(TEXT(AM33,"0.#"),1)=".",FALSE,TRUE)</formula>
    </cfRule>
    <cfRule type="expression" dxfId="2066" priority="13476">
      <formula>IF(RIGHT(TEXT(AM33,"0.#"),1)=".",TRUE,FALSE)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IF(AND(AL840&gt;=0,RIGHT(TEXT(AL840,"0.#"),1)&lt;&gt;"."),TRUE,FALSE)</formula>
    </cfRule>
    <cfRule type="expression" dxfId="1822" priority="6652">
      <formula>IF(AND(AL840&gt;=0,RIGHT(TEXT(AL840,"0.#"),1)="."),TRUE,FALSE)</formula>
    </cfRule>
    <cfRule type="expression" dxfId="1821" priority="6653">
      <formula>IF(AND(AL840&lt;0,RIGHT(TEXT(AL840,"0.#"),1)&lt;&gt;"."),TRUE,FALSE)</formula>
    </cfRule>
    <cfRule type="expression" dxfId="1820" priority="6654">
      <formula>IF(AND(AL840&lt;0,RIGHT(TEXT(AL840,"0.#"),1)="."),TRUE,FALSE)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9:AO1132">
    <cfRule type="expression" dxfId="1719" priority="2885">
      <formula>IF(AND(AL1109&gt;=0,RIGHT(TEXT(AL1109,"0.#"),1)&lt;&gt;"."),TRUE,FALSE)</formula>
    </cfRule>
    <cfRule type="expression" dxfId="1718" priority="2886">
      <formula>IF(AND(AL1109&gt;=0,RIGHT(TEXT(AL1109,"0.#"),1)="."),TRUE,FALSE)</formula>
    </cfRule>
    <cfRule type="expression" dxfId="1717" priority="2887">
      <formula>IF(AND(AL1109&lt;0,RIGHT(TEXT(AL1109,"0.#"),1)&lt;&gt;"."),TRUE,FALSE)</formula>
    </cfRule>
    <cfRule type="expression" dxfId="1716" priority="2888">
      <formula>IF(AND(AL1109&lt;0,RIGHT(TEXT(AL1109,"0.#"),1)="."),TRUE,FALSE)</formula>
    </cfRule>
  </conditionalFormatting>
  <conditionalFormatting sqref="Y1109:Y1132">
    <cfRule type="expression" dxfId="1715" priority="2883">
      <formula>IF(RIGHT(TEXT(Y1109,"0.#"),1)=".",FALSE,TRUE)</formula>
    </cfRule>
    <cfRule type="expression" dxfId="1714" priority="2884">
      <formula>IF(RIGHT(TEXT(Y1109,"0.#"),1)=".",TRUE,FALSE)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8:AO839">
    <cfRule type="expression" dxfId="1705" priority="2837">
      <formula>IF(AND(AL838&gt;=0,RIGHT(TEXT(AL838,"0.#"),1)&lt;&gt;"."),TRUE,FALSE)</formula>
    </cfRule>
    <cfRule type="expression" dxfId="1704" priority="2838">
      <formula>IF(AND(AL838&gt;=0,RIGHT(TEXT(AL838,"0.#"),1)="."),TRUE,FALSE)</formula>
    </cfRule>
    <cfRule type="expression" dxfId="1703" priority="2839">
      <formula>IF(AND(AL838&lt;0,RIGHT(TEXT(AL838,"0.#"),1)&lt;&gt;"."),TRUE,FALSE)</formula>
    </cfRule>
    <cfRule type="expression" dxfId="1702" priority="2840">
      <formula>IF(AND(AL838&lt;0,RIGHT(TEXT(AL838,"0.#"),1)="."),TRUE,FALSE)</formula>
    </cfRule>
  </conditionalFormatting>
  <conditionalFormatting sqref="Y838:Y839">
    <cfRule type="expression" dxfId="1701" priority="2835">
      <formula>IF(RIGHT(TEXT(Y838,"0.#"),1)=".",FALSE,TRUE)</formula>
    </cfRule>
    <cfRule type="expression" dxfId="1700" priority="2836">
      <formula>IF(RIGHT(TEXT(Y838,"0.#"),1)=".",TRUE,FALSE)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1:Y872">
    <cfRule type="expression" dxfId="1381" priority="2089">
      <formula>IF(RIGHT(TEXT(Y871,"0.#"),1)=".",FALSE,TRUE)</formula>
    </cfRule>
    <cfRule type="expression" dxfId="1380" priority="2090">
      <formula>IF(RIGHT(TEXT(Y871,"0.#"),1)=".",TRUE,FALSE)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IF(AND(AL873&gt;=0,RIGHT(TEXT(AL873,"0.#"),1)&lt;&gt;"."),TRUE,FALSE)</formula>
    </cfRule>
    <cfRule type="expression" dxfId="1284" priority="2098">
      <formula>IF(AND(AL873&gt;=0,RIGHT(TEXT(AL873,"0.#"),1)="."),TRUE,FALSE)</formula>
    </cfRule>
    <cfRule type="expression" dxfId="1283" priority="2099">
      <formula>IF(AND(AL873&lt;0,RIGHT(TEXT(AL873,"0.#"),1)&lt;&gt;"."),TRUE,FALSE)</formula>
    </cfRule>
    <cfRule type="expression" dxfId="1282" priority="2100">
      <formula>IF(AND(AL873&lt;0,RIGHT(TEXT(AL873,"0.#"),1)="."),TRUE,FALSE)</formula>
    </cfRule>
  </conditionalFormatting>
  <conditionalFormatting sqref="AL871:AO872">
    <cfRule type="expression" dxfId="1281" priority="2091">
      <formula>IF(AND(AL871&gt;=0,RIGHT(TEXT(AL871,"0.#"),1)&lt;&gt;"."),TRUE,FALSE)</formula>
    </cfRule>
    <cfRule type="expression" dxfId="1280" priority="2092">
      <formula>IF(AND(AL871&gt;=0,RIGHT(TEXT(AL871,"0.#"),1)="."),TRUE,FALSE)</formula>
    </cfRule>
    <cfRule type="expression" dxfId="1279" priority="2093">
      <formula>IF(AND(AL871&lt;0,RIGHT(TEXT(AL871,"0.#"),1)&lt;&gt;"."),TRUE,FALSE)</formula>
    </cfRule>
    <cfRule type="expression" dxfId="1278" priority="2094">
      <formula>IF(AND(AL871&lt;0,RIGHT(TEXT(AL871,"0.#"),1)="."),TRUE,FALSE)</formula>
    </cfRule>
  </conditionalFormatting>
  <conditionalFormatting sqref="AL906:AO933">
    <cfRule type="expression" dxfId="1277" priority="2085">
      <formula>IF(AND(AL906&gt;=0,RIGHT(TEXT(AL906,"0.#"),1)&lt;&gt;"."),TRUE,FALSE)</formula>
    </cfRule>
    <cfRule type="expression" dxfId="1276" priority="2086">
      <formula>IF(AND(AL906&gt;=0,RIGHT(TEXT(AL906,"0.#"),1)="."),TRUE,FALSE)</formula>
    </cfRule>
    <cfRule type="expression" dxfId="1275" priority="2087">
      <formula>IF(AND(AL906&lt;0,RIGHT(TEXT(AL906,"0.#"),1)&lt;&gt;"."),TRUE,FALSE)</formula>
    </cfRule>
    <cfRule type="expression" dxfId="1274" priority="2088">
      <formula>IF(AND(AL906&lt;0,RIGHT(TEXT(AL906,"0.#"),1)="."),TRUE,FALSE)</formula>
    </cfRule>
  </conditionalFormatting>
  <conditionalFormatting sqref="AL904:AO905">
    <cfRule type="expression" dxfId="1273" priority="2079">
      <formula>IF(AND(AL904&gt;=0,RIGHT(TEXT(AL904,"0.#"),1)&lt;&gt;"."),TRUE,FALSE)</formula>
    </cfRule>
    <cfRule type="expression" dxfId="1272" priority="2080">
      <formula>IF(AND(AL904&gt;=0,RIGHT(TEXT(AL904,"0.#"),1)="."),TRUE,FALSE)</formula>
    </cfRule>
    <cfRule type="expression" dxfId="1271" priority="2081">
      <formula>IF(AND(AL904&lt;0,RIGHT(TEXT(AL904,"0.#"),1)&lt;&gt;"."),TRUE,FALSE)</formula>
    </cfRule>
    <cfRule type="expression" dxfId="1270" priority="2082">
      <formula>IF(AND(AL904&lt;0,RIGHT(TEXT(AL904,"0.#"),1)="."),TRUE,FALSE)</formula>
    </cfRule>
  </conditionalFormatting>
  <conditionalFormatting sqref="AL939:AO966">
    <cfRule type="expression" dxfId="1269" priority="2073">
      <formula>IF(AND(AL939&gt;=0,RIGHT(TEXT(AL939,"0.#"),1)&lt;&gt;"."),TRUE,FALSE)</formula>
    </cfRule>
    <cfRule type="expression" dxfId="1268" priority="2074">
      <formula>IF(AND(AL939&gt;=0,RIGHT(TEXT(AL939,"0.#"),1)="."),TRUE,FALSE)</formula>
    </cfRule>
    <cfRule type="expression" dxfId="1267" priority="2075">
      <formula>IF(AND(AL939&lt;0,RIGHT(TEXT(AL939,"0.#"),1)&lt;&gt;"."),TRUE,FALSE)</formula>
    </cfRule>
    <cfRule type="expression" dxfId="1266" priority="2076">
      <formula>IF(AND(AL939&lt;0,RIGHT(TEXT(AL939,"0.#"),1)="."),TRUE,FALSE)</formula>
    </cfRule>
  </conditionalFormatting>
  <conditionalFormatting sqref="AL937:AO938">
    <cfRule type="expression" dxfId="1265" priority="2067">
      <formula>IF(AND(AL937&gt;=0,RIGHT(TEXT(AL937,"0.#"),1)&lt;&gt;"."),TRUE,FALSE)</formula>
    </cfRule>
    <cfRule type="expression" dxfId="1264" priority="2068">
      <formula>IF(AND(AL937&gt;=0,RIGHT(TEXT(AL937,"0.#"),1)="."),TRUE,FALSE)</formula>
    </cfRule>
    <cfRule type="expression" dxfId="1263" priority="2069">
      <formula>IF(AND(AL937&lt;0,RIGHT(TEXT(AL937,"0.#"),1)&lt;&gt;"."),TRUE,FALSE)</formula>
    </cfRule>
    <cfRule type="expression" dxfId="1262" priority="2070">
      <formula>IF(AND(AL937&lt;0,RIGHT(TEXT(AL937,"0.#"),1)="."),TRUE,FALSE)</formula>
    </cfRule>
  </conditionalFormatting>
  <conditionalFormatting sqref="AL972:AO999">
    <cfRule type="expression" dxfId="1261" priority="2061">
      <formula>IF(AND(AL972&gt;=0,RIGHT(TEXT(AL972,"0.#"),1)&lt;&gt;"."),TRUE,FALSE)</formula>
    </cfRule>
    <cfRule type="expression" dxfId="1260" priority="2062">
      <formula>IF(AND(AL972&gt;=0,RIGHT(TEXT(AL972,"0.#"),1)="."),TRUE,FALSE)</formula>
    </cfRule>
    <cfRule type="expression" dxfId="1259" priority="2063">
      <formula>IF(AND(AL972&lt;0,RIGHT(TEXT(AL972,"0.#"),1)&lt;&gt;"."),TRUE,FALSE)</formula>
    </cfRule>
    <cfRule type="expression" dxfId="1258" priority="2064">
      <formula>IF(AND(AL972&lt;0,RIGHT(TEXT(AL972,"0.#"),1)="."),TRUE,FALSE)</formula>
    </cfRule>
  </conditionalFormatting>
  <conditionalFormatting sqref="AL970:AO971">
    <cfRule type="expression" dxfId="1257" priority="2055">
      <formula>IF(AND(AL970&gt;=0,RIGHT(TEXT(AL970,"0.#"),1)&lt;&gt;"."),TRUE,FALSE)</formula>
    </cfRule>
    <cfRule type="expression" dxfId="1256" priority="2056">
      <formula>IF(AND(AL970&gt;=0,RIGHT(TEXT(AL970,"0.#"),1)="."),TRUE,FALSE)</formula>
    </cfRule>
    <cfRule type="expression" dxfId="1255" priority="2057">
      <formula>IF(AND(AL970&lt;0,RIGHT(TEXT(AL970,"0.#"),1)&lt;&gt;"."),TRUE,FALSE)</formula>
    </cfRule>
    <cfRule type="expression" dxfId="1254" priority="2058">
      <formula>IF(AND(AL970&lt;0,RIGHT(TEXT(AL970,"0.#"),1)="."),TRUE,FALSE)</formula>
    </cfRule>
  </conditionalFormatting>
  <conditionalFormatting sqref="AL1005:AO1032">
    <cfRule type="expression" dxfId="1253" priority="2049">
      <formula>IF(AND(AL1005&gt;=0,RIGHT(TEXT(AL1005,"0.#"),1)&lt;&gt;"."),TRUE,FALSE)</formula>
    </cfRule>
    <cfRule type="expression" dxfId="1252" priority="2050">
      <formula>IF(AND(AL1005&gt;=0,RIGHT(TEXT(AL1005,"0.#"),1)="."),TRUE,FALSE)</formula>
    </cfRule>
    <cfRule type="expression" dxfId="1251" priority="2051">
      <formula>IF(AND(AL1005&lt;0,RIGHT(TEXT(AL1005,"0.#"),1)&lt;&gt;"."),TRUE,FALSE)</formula>
    </cfRule>
    <cfRule type="expression" dxfId="1250" priority="2052">
      <formula>IF(AND(AL1005&lt;0,RIGHT(TEXT(AL1005,"0.#"),1)="."),TRUE,FALSE)</formula>
    </cfRule>
  </conditionalFormatting>
  <conditionalFormatting sqref="AL1003:AO1004">
    <cfRule type="expression" dxfId="1249" priority="2043">
      <formula>IF(AND(AL1003&gt;=0,RIGHT(TEXT(AL1003,"0.#"),1)&lt;&gt;"."),TRUE,FALSE)</formula>
    </cfRule>
    <cfRule type="expression" dxfId="1248" priority="2044">
      <formula>IF(AND(AL1003&gt;=0,RIGHT(TEXT(AL1003,"0.#"),1)="."),TRUE,FALSE)</formula>
    </cfRule>
    <cfRule type="expression" dxfId="1247" priority="2045">
      <formula>IF(AND(AL1003&lt;0,RIGHT(TEXT(AL1003,"0.#"),1)&lt;&gt;"."),TRUE,FALSE)</formula>
    </cfRule>
    <cfRule type="expression" dxfId="1246" priority="2046">
      <formula>IF(AND(AL1003&lt;0,RIGHT(TEXT(AL1003,"0.#"),1)="."),TRUE,FALSE)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IF(AND(AL1038&gt;=0,RIGHT(TEXT(AL1038,"0.#"),1)&lt;&gt;"."),TRUE,FALSE)</formula>
    </cfRule>
    <cfRule type="expression" dxfId="1242" priority="2038">
      <formula>IF(AND(AL1038&gt;=0,RIGHT(TEXT(AL1038,"0.#"),1)="."),TRUE,FALSE)</formula>
    </cfRule>
    <cfRule type="expression" dxfId="1241" priority="2039">
      <formula>IF(AND(AL1038&lt;0,RIGHT(TEXT(AL1038,"0.#"),1)&lt;&gt;"."),TRUE,FALSE)</formula>
    </cfRule>
    <cfRule type="expression" dxfId="1240" priority="2040">
      <formula>IF(AND(AL1038&lt;0,RIGHT(TEXT(AL1038,"0.#"),1)="."),TRUE,FALSE)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IF(AND(AL1036&gt;=0,RIGHT(TEXT(AL1036,"0.#"),1)&lt;&gt;"."),TRUE,FALSE)</formula>
    </cfRule>
    <cfRule type="expression" dxfId="1236" priority="2032">
      <formula>IF(AND(AL1036&gt;=0,RIGHT(TEXT(AL1036,"0.#"),1)="."),TRUE,FALSE)</formula>
    </cfRule>
    <cfRule type="expression" dxfId="1235" priority="2033">
      <formula>IF(AND(AL1036&lt;0,RIGHT(TEXT(AL1036,"0.#"),1)&lt;&gt;"."),TRUE,FALSE)</formula>
    </cfRule>
    <cfRule type="expression" dxfId="1234" priority="2034">
      <formula>IF(AND(AL1036&lt;0,RIGHT(TEXT(AL1036,"0.#"),1)="."),TRUE,FALSE)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IF(AND(AL1071&gt;=0,RIGHT(TEXT(AL1071,"0.#"),1)&lt;&gt;"."),TRUE,FALSE)</formula>
    </cfRule>
    <cfRule type="expression" dxfId="1230" priority="2026">
      <formula>IF(AND(AL1071&gt;=0,RIGHT(TEXT(AL1071,"0.#"),1)="."),TRUE,FALSE)</formula>
    </cfRule>
    <cfRule type="expression" dxfId="1229" priority="2027">
      <formula>IF(AND(AL1071&lt;0,RIGHT(TEXT(AL1071,"0.#"),1)&lt;&gt;"."),TRUE,FALSE)</formula>
    </cfRule>
    <cfRule type="expression" dxfId="1228" priority="2028">
      <formula>IF(AND(AL1071&lt;0,RIGHT(TEXT(AL1071,"0.#"),1)="."),TRUE,FALSE)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IF(AND(AL1069&gt;=0,RIGHT(TEXT(AL1069,"0.#"),1)&lt;&gt;"."),TRUE,FALSE)</formula>
    </cfRule>
    <cfRule type="expression" dxfId="1224" priority="2020">
      <formula>IF(AND(AL1069&gt;=0,RIGHT(TEXT(AL1069,"0.#"),1)="."),TRUE,FALSE)</formula>
    </cfRule>
    <cfRule type="expression" dxfId="1223" priority="2021">
      <formula>IF(AND(AL1069&lt;0,RIGHT(TEXT(AL1069,"0.#"),1)&lt;&gt;"."),TRUE,FALSE)</formula>
    </cfRule>
    <cfRule type="expression" dxfId="1222" priority="2022">
      <formula>IF(AND(AL1069&lt;0,RIGHT(TEXT(AL1069,"0.#"),1)="."),TRUE,FALSE)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L1103:AO1103">
    <cfRule type="expression" dxfId="25" priority="23">
      <formula>IF(AND(AL1103&gt;=0,RIGHT(TEXT(AL1103,"0.#"),1)&lt;&gt;"."),TRUE,FALSE)</formula>
    </cfRule>
    <cfRule type="expression" dxfId="24" priority="24">
      <formula>IF(AND(AL1103&gt;=0,RIGHT(TEXT(AL1103,"0.#"),1)="."),TRUE,FALSE)</formula>
    </cfRule>
    <cfRule type="expression" dxfId="23" priority="25">
      <formula>IF(AND(AL1103&lt;0,RIGHT(TEXT(AL1103,"0.#"),1)&lt;&gt;"."),TRUE,FALSE)</formula>
    </cfRule>
    <cfRule type="expression" dxfId="22" priority="26">
      <formula>IF(AND(AL1103&lt;0,RIGHT(TEXT(AL1103,"0.#"),1)="."),TRUE,FALSE)</formula>
    </cfRule>
  </conditionalFormatting>
  <conditionalFormatting sqref="Y1103:Y1108">
    <cfRule type="expression" dxfId="21" priority="21">
      <formula>IF(RIGHT(TEXT(Y1103,"0.#"),1)=".",FALSE,TRUE)</formula>
    </cfRule>
    <cfRule type="expression" dxfId="20" priority="22">
      <formula>IF(RIGHT(TEXT(Y1103,"0.#"),1)=".",TRUE,FALSE)</formula>
    </cfRule>
  </conditionalFormatting>
  <conditionalFormatting sqref="AL1104:AO1104">
    <cfRule type="expression" dxfId="19" priority="17">
      <formula>IF(AND(AL1104&gt;=0,RIGHT(TEXT(AL1104,"0.#"),1)&lt;&gt;"."),TRUE,FALSE)</formula>
    </cfRule>
    <cfRule type="expression" dxfId="18" priority="18">
      <formula>IF(AND(AL1104&gt;=0,RIGHT(TEXT(AL1104,"0.#"),1)="."),TRUE,FALSE)</formula>
    </cfRule>
    <cfRule type="expression" dxfId="17" priority="19">
      <formula>IF(AND(AL1104&lt;0,RIGHT(TEXT(AL1104,"0.#"),1)&lt;&gt;"."),TRUE,FALSE)</formula>
    </cfRule>
    <cfRule type="expression" dxfId="16" priority="20">
      <formula>IF(AND(AL1104&lt;0,RIGHT(TEXT(AL1104,"0.#"),1)="."),TRUE,FALSE)</formula>
    </cfRule>
  </conditionalFormatting>
  <conditionalFormatting sqref="AL1105:AO1105">
    <cfRule type="expression" dxfId="15" priority="13">
      <formula>IF(AND(AL1105&gt;=0,RIGHT(TEXT(AL1105,"0.#"),1)&lt;&gt;"."),TRUE,FALSE)</formula>
    </cfRule>
    <cfRule type="expression" dxfId="14" priority="14">
      <formula>IF(AND(AL1105&gt;=0,RIGHT(TEXT(AL1105,"0.#"),1)="."),TRUE,FALSE)</formula>
    </cfRule>
    <cfRule type="expression" dxfId="13" priority="15">
      <formula>IF(AND(AL1105&lt;0,RIGHT(TEXT(AL1105,"0.#"),1)&lt;&gt;"."),TRUE,FALSE)</formula>
    </cfRule>
    <cfRule type="expression" dxfId="12" priority="16">
      <formula>IF(AND(AL1105&lt;0,RIGHT(TEXT(AL1105,"0.#"),1)="."),TRUE,FALSE)</formula>
    </cfRule>
  </conditionalFormatting>
  <conditionalFormatting sqref="AL1106:AO1106">
    <cfRule type="expression" dxfId="11" priority="9">
      <formula>IF(AND(AL1106&gt;=0,RIGHT(TEXT(AL1106,"0.#"),1)&lt;&gt;"."),TRUE,FALSE)</formula>
    </cfRule>
    <cfRule type="expression" dxfId="10" priority="10">
      <formula>IF(AND(AL1106&gt;=0,RIGHT(TEXT(AL1106,"0.#"),1)="."),TRUE,FALSE)</formula>
    </cfRule>
    <cfRule type="expression" dxfId="9" priority="11">
      <formula>IF(AND(AL1106&lt;0,RIGHT(TEXT(AL1106,"0.#"),1)&lt;&gt;"."),TRUE,FALSE)</formula>
    </cfRule>
    <cfRule type="expression" dxfId="8" priority="12">
      <formula>IF(AND(AL1106&lt;0,RIGHT(TEXT(AL1106,"0.#"),1)="."),TRUE,FALSE)</formula>
    </cfRule>
  </conditionalFormatting>
  <conditionalFormatting sqref="AL1107:AO1107">
    <cfRule type="expression" dxfId="7" priority="5">
      <formula>IF(AND(AL1107&gt;=0,RIGHT(TEXT(AL1107,"0.#"),1)&lt;&gt;"."),TRUE,FALSE)</formula>
    </cfRule>
    <cfRule type="expression" dxfId="6" priority="6">
      <formula>IF(AND(AL1107&gt;=0,RIGHT(TEXT(AL1107,"0.#"),1)="."),TRUE,FALSE)</formula>
    </cfRule>
    <cfRule type="expression" dxfId="5" priority="7">
      <formula>IF(AND(AL1107&lt;0,RIGHT(TEXT(AL1107,"0.#"),1)&lt;&gt;"."),TRUE,FALSE)</formula>
    </cfRule>
    <cfRule type="expression" dxfId="4" priority="8">
      <formula>IF(AND(AL1107&lt;0,RIGHT(TEXT(AL1107,"0.#"),1)="."),TRUE,FALSE)</formula>
    </cfRule>
  </conditionalFormatting>
  <conditionalFormatting sqref="AL1108:AO1108">
    <cfRule type="expression" dxfId="3" priority="1">
      <formula>IF(AND(AL1108&gt;=0,RIGHT(TEXT(AL1108,"0.#"),1)&lt;&gt;"."),TRUE,FALSE)</formula>
    </cfRule>
    <cfRule type="expression" dxfId="2" priority="2">
      <formula>IF(AND(AL1108&gt;=0,RIGHT(TEXT(AL1108,"0.#"),1)="."),TRUE,FALSE)</formula>
    </cfRule>
    <cfRule type="expression" dxfId="1" priority="3">
      <formula>IF(AND(AL1108&lt;0,RIGHT(TEXT(AL1108,"0.#"),1)&lt;&gt;"."),TRUE,FALSE)</formula>
    </cfRule>
    <cfRule type="expression" dxfId="0" priority="4">
      <formula>IF(AND(AL1108&lt;0,RIGHT(TEXT(AL1108,"0.#"),1)="."),TRUE,FALSE)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7" manualBreakCount="7">
    <brk id="43" max="49" man="1"/>
    <brk id="483" max="49" man="1"/>
    <brk id="735" max="49" man="1"/>
    <brk id="778" max="49" man="1"/>
    <brk id="901" max="49" man="1"/>
    <brk id="967" max="49" man="1"/>
    <brk id="109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24</v>
      </c>
      <c r="G1" s="59" t="s">
        <v>128</v>
      </c>
      <c r="K1" s="64" t="s">
        <v>166</v>
      </c>
      <c r="L1" s="52" t="s">
        <v>128</v>
      </c>
      <c r="O1" s="49"/>
      <c r="P1" s="59" t="s">
        <v>16</v>
      </c>
      <c r="Q1" s="59" t="s">
        <v>128</v>
      </c>
      <c r="T1" s="49"/>
      <c r="U1" s="65" t="s">
        <v>265</v>
      </c>
      <c r="W1" s="65" t="s">
        <v>264</v>
      </c>
      <c r="Y1" s="65" t="s">
        <v>30</v>
      </c>
      <c r="Z1" s="67"/>
      <c r="AA1" s="65" t="s">
        <v>140</v>
      </c>
      <c r="AB1" s="69"/>
      <c r="AC1" s="65" t="s">
        <v>66</v>
      </c>
      <c r="AD1" s="50"/>
      <c r="AE1" s="65" t="s">
        <v>101</v>
      </c>
      <c r="AF1" s="67"/>
      <c r="AG1" s="71" t="s">
        <v>311</v>
      </c>
      <c r="AI1" s="71" t="s">
        <v>324</v>
      </c>
      <c r="AK1" s="71" t="s">
        <v>333</v>
      </c>
      <c r="AM1" s="74"/>
      <c r="AN1" s="74"/>
      <c r="AP1" s="50" t="s">
        <v>393</v>
      </c>
    </row>
    <row r="2" spans="1:42" ht="13.5" customHeight="1" x14ac:dyDescent="0.15">
      <c r="A2" s="53" t="s">
        <v>144</v>
      </c>
      <c r="B2" s="56"/>
      <c r="C2" s="49" t="str">
        <f t="shared" ref="C2:C24" si="0">IF(B2="","",A2)</f>
        <v/>
      </c>
      <c r="D2" s="49" t="str">
        <f>IF(C2="","",IF(D1&lt;&gt;"",CONCATENATE(D1,"、",C2),C2))</f>
        <v/>
      </c>
      <c r="F2" s="60" t="s">
        <v>126</v>
      </c>
      <c r="G2" s="62" t="s">
        <v>516</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130</v>
      </c>
      <c r="Q2" s="62"/>
      <c r="R2" s="49" t="str">
        <f t="shared" ref="R2:R8" si="3">IF(Q2="","",P2)</f>
        <v/>
      </c>
      <c r="S2" s="49" t="str">
        <f>IF(R2="","",IF(S1&lt;&gt;"",CONCATENATE(S1,"、",R2),R2))</f>
        <v/>
      </c>
      <c r="T2" s="49"/>
      <c r="U2" s="66" t="s">
        <v>260</v>
      </c>
      <c r="W2" s="66" t="s">
        <v>183</v>
      </c>
      <c r="Y2" s="66" t="s">
        <v>121</v>
      </c>
      <c r="Z2" s="67"/>
      <c r="AA2" s="66" t="s">
        <v>353</v>
      </c>
      <c r="AB2" s="69"/>
      <c r="AC2" s="70" t="s">
        <v>219</v>
      </c>
      <c r="AD2" s="50"/>
      <c r="AE2" s="66" t="s">
        <v>157</v>
      </c>
      <c r="AF2" s="67"/>
      <c r="AG2" s="72" t="s">
        <v>21</v>
      </c>
      <c r="AI2" s="71" t="s">
        <v>422</v>
      </c>
      <c r="AK2" s="71" t="s">
        <v>334</v>
      </c>
      <c r="AM2" s="74"/>
      <c r="AN2" s="74"/>
      <c r="AP2" s="72" t="s">
        <v>21</v>
      </c>
    </row>
    <row r="3" spans="1:42" ht="13.5" customHeight="1" x14ac:dyDescent="0.15">
      <c r="A3" s="53" t="s">
        <v>145</v>
      </c>
      <c r="B3" s="56"/>
      <c r="C3" s="49" t="str">
        <f t="shared" si="0"/>
        <v/>
      </c>
      <c r="D3" s="49" t="str">
        <f t="shared" ref="D3:D24" si="4">IF(C3="",D2,IF(D2&lt;&gt;"",CONCATENATE(D2,"、",C3),C3))</f>
        <v/>
      </c>
      <c r="F3" s="61" t="s">
        <v>187</v>
      </c>
      <c r="G3" s="62"/>
      <c r="H3" s="49" t="str">
        <f t="shared" si="1"/>
        <v/>
      </c>
      <c r="I3" s="49" t="str">
        <f t="shared" ref="I3:I37" si="5">IF(H3="",I2,IF(I2&lt;&gt;"",CONCATENATE(I2,"、",H3),H3))</f>
        <v>一般会計</v>
      </c>
      <c r="K3" s="53" t="s">
        <v>169</v>
      </c>
      <c r="L3" s="56" t="s">
        <v>516</v>
      </c>
      <c r="M3" s="49" t="str">
        <f t="shared" si="2"/>
        <v>文教及び科学振興</v>
      </c>
      <c r="N3" s="49" t="str">
        <f t="shared" ref="N3:N11" si="6">IF(M3="",N2,IF(N2&lt;&gt;"",CONCATENATE(N2,"、",M3),M3))</f>
        <v>文教及び科学振興</v>
      </c>
      <c r="O3" s="49"/>
      <c r="P3" s="60" t="s">
        <v>131</v>
      </c>
      <c r="Q3" s="62"/>
      <c r="R3" s="49" t="str">
        <f t="shared" si="3"/>
        <v/>
      </c>
      <c r="S3" s="49" t="str">
        <f t="shared" ref="S3:S8" si="7">IF(R3="",S2,IF(S2&lt;&gt;"",CONCATENATE(S2,"、",R3),R3))</f>
        <v/>
      </c>
      <c r="T3" s="49"/>
      <c r="U3" s="66" t="s">
        <v>424</v>
      </c>
      <c r="W3" s="66" t="s">
        <v>232</v>
      </c>
      <c r="Y3" s="66" t="s">
        <v>123</v>
      </c>
      <c r="Z3" s="67"/>
      <c r="AA3" s="66" t="s">
        <v>492</v>
      </c>
      <c r="AB3" s="69"/>
      <c r="AC3" s="70" t="s">
        <v>210</v>
      </c>
      <c r="AD3" s="50"/>
      <c r="AE3" s="66" t="s">
        <v>267</v>
      </c>
      <c r="AF3" s="67"/>
      <c r="AG3" s="72" t="s">
        <v>355</v>
      </c>
      <c r="AI3" s="71" t="s">
        <v>120</v>
      </c>
      <c r="AK3" s="71" t="str">
        <f t="shared" ref="AK3:AK27" si="8">CHAR(CODE(AK2)+1)</f>
        <v>B</v>
      </c>
      <c r="AM3" s="74"/>
      <c r="AN3" s="74"/>
      <c r="AP3" s="72" t="s">
        <v>355</v>
      </c>
    </row>
    <row r="4" spans="1:42" ht="13.5" customHeight="1" x14ac:dyDescent="0.15">
      <c r="A4" s="53" t="s">
        <v>147</v>
      </c>
      <c r="B4" s="56"/>
      <c r="C4" s="49" t="str">
        <f t="shared" si="0"/>
        <v/>
      </c>
      <c r="D4" s="49" t="str">
        <f t="shared" si="4"/>
        <v/>
      </c>
      <c r="F4" s="61" t="s">
        <v>189</v>
      </c>
      <c r="G4" s="62"/>
      <c r="H4" s="49" t="str">
        <f t="shared" si="1"/>
        <v/>
      </c>
      <c r="I4" s="49" t="str">
        <f t="shared" si="5"/>
        <v>一般会計</v>
      </c>
      <c r="K4" s="53" t="s">
        <v>78</v>
      </c>
      <c r="L4" s="56"/>
      <c r="M4" s="49" t="str">
        <f t="shared" si="2"/>
        <v/>
      </c>
      <c r="N4" s="49" t="str">
        <f t="shared" si="6"/>
        <v>文教及び科学振興</v>
      </c>
      <c r="O4" s="49"/>
      <c r="P4" s="60" t="s">
        <v>133</v>
      </c>
      <c r="Q4" s="62" t="s">
        <v>516</v>
      </c>
      <c r="R4" s="49" t="str">
        <f t="shared" si="3"/>
        <v>補助</v>
      </c>
      <c r="S4" s="49" t="str">
        <f t="shared" si="7"/>
        <v>補助</v>
      </c>
      <c r="T4" s="49"/>
      <c r="U4" s="66" t="s">
        <v>171</v>
      </c>
      <c r="W4" s="66" t="s">
        <v>234</v>
      </c>
      <c r="Y4" s="66" t="s">
        <v>10</v>
      </c>
      <c r="Z4" s="67"/>
      <c r="AA4" s="66" t="s">
        <v>110</v>
      </c>
      <c r="AB4" s="69"/>
      <c r="AC4" s="66" t="s">
        <v>191</v>
      </c>
      <c r="AD4" s="50"/>
      <c r="AE4" s="66" t="s">
        <v>223</v>
      </c>
      <c r="AF4" s="67"/>
      <c r="AG4" s="72" t="s">
        <v>200</v>
      </c>
      <c r="AI4" s="71" t="s">
        <v>327</v>
      </c>
      <c r="AK4" s="71" t="str">
        <f t="shared" si="8"/>
        <v>C</v>
      </c>
      <c r="AM4" s="74"/>
      <c r="AN4" s="74"/>
      <c r="AP4" s="72" t="s">
        <v>200</v>
      </c>
    </row>
    <row r="5" spans="1:42" ht="13.5" customHeight="1" x14ac:dyDescent="0.15">
      <c r="A5" s="53" t="s">
        <v>149</v>
      </c>
      <c r="B5" s="56"/>
      <c r="C5" s="49" t="str">
        <f t="shared" si="0"/>
        <v/>
      </c>
      <c r="D5" s="49" t="str">
        <f t="shared" si="4"/>
        <v/>
      </c>
      <c r="F5" s="61" t="s">
        <v>60</v>
      </c>
      <c r="G5" s="62"/>
      <c r="H5" s="49" t="str">
        <f t="shared" si="1"/>
        <v/>
      </c>
      <c r="I5" s="49" t="str">
        <f t="shared" si="5"/>
        <v>一般会計</v>
      </c>
      <c r="K5" s="53" t="s">
        <v>173</v>
      </c>
      <c r="L5" s="56"/>
      <c r="M5" s="49" t="str">
        <f t="shared" si="2"/>
        <v/>
      </c>
      <c r="N5" s="49" t="str">
        <f t="shared" si="6"/>
        <v>文教及び科学振興</v>
      </c>
      <c r="O5" s="49"/>
      <c r="P5" s="60" t="s">
        <v>134</v>
      </c>
      <c r="Q5" s="62"/>
      <c r="R5" s="49" t="str">
        <f t="shared" si="3"/>
        <v/>
      </c>
      <c r="S5" s="49" t="str">
        <f t="shared" si="7"/>
        <v>補助</v>
      </c>
      <c r="T5" s="49"/>
      <c r="W5" s="66" t="s">
        <v>377</v>
      </c>
      <c r="Y5" s="66" t="s">
        <v>336</v>
      </c>
      <c r="Z5" s="67"/>
      <c r="AA5" s="66" t="s">
        <v>247</v>
      </c>
      <c r="AB5" s="69"/>
      <c r="AC5" s="66" t="s">
        <v>35</v>
      </c>
      <c r="AD5" s="69"/>
      <c r="AE5" s="66" t="s">
        <v>400</v>
      </c>
      <c r="AF5" s="67"/>
      <c r="AG5" s="72" t="s">
        <v>342</v>
      </c>
      <c r="AI5" s="71" t="s">
        <v>373</v>
      </c>
      <c r="AK5" s="71" t="str">
        <f t="shared" si="8"/>
        <v>D</v>
      </c>
      <c r="AP5" s="72" t="s">
        <v>342</v>
      </c>
    </row>
    <row r="6" spans="1:42" ht="13.5" customHeight="1" x14ac:dyDescent="0.15">
      <c r="A6" s="53" t="s">
        <v>150</v>
      </c>
      <c r="B6" s="56"/>
      <c r="C6" s="49" t="str">
        <f t="shared" si="0"/>
        <v/>
      </c>
      <c r="D6" s="49" t="str">
        <f t="shared" si="4"/>
        <v/>
      </c>
      <c r="F6" s="61" t="s">
        <v>190</v>
      </c>
      <c r="G6" s="62"/>
      <c r="H6" s="49" t="str">
        <f t="shared" si="1"/>
        <v/>
      </c>
      <c r="I6" s="49" t="str">
        <f t="shared" si="5"/>
        <v>一般会計</v>
      </c>
      <c r="K6" s="53" t="s">
        <v>176</v>
      </c>
      <c r="L6" s="56"/>
      <c r="M6" s="49" t="str">
        <f t="shared" si="2"/>
        <v/>
      </c>
      <c r="N6" s="49" t="str">
        <f t="shared" si="6"/>
        <v>文教及び科学振興</v>
      </c>
      <c r="O6" s="49"/>
      <c r="P6" s="60" t="s">
        <v>135</v>
      </c>
      <c r="Q6" s="62"/>
      <c r="R6" s="49" t="str">
        <f t="shared" si="3"/>
        <v/>
      </c>
      <c r="S6" s="49" t="str">
        <f t="shared" si="7"/>
        <v>補助</v>
      </c>
      <c r="T6" s="49"/>
      <c r="U6" s="66" t="s">
        <v>409</v>
      </c>
      <c r="W6" s="66" t="s">
        <v>235</v>
      </c>
      <c r="Y6" s="66" t="s">
        <v>432</v>
      </c>
      <c r="Z6" s="67"/>
      <c r="AA6" s="66" t="s">
        <v>303</v>
      </c>
      <c r="AB6" s="69"/>
      <c r="AC6" s="66" t="s">
        <v>220</v>
      </c>
      <c r="AD6" s="69"/>
      <c r="AE6" s="66" t="s">
        <v>406</v>
      </c>
      <c r="AF6" s="67"/>
      <c r="AG6" s="72" t="s">
        <v>404</v>
      </c>
      <c r="AI6" s="71" t="s">
        <v>425</v>
      </c>
      <c r="AK6" s="71" t="str">
        <f t="shared" si="8"/>
        <v>E</v>
      </c>
      <c r="AP6" s="72" t="s">
        <v>404</v>
      </c>
    </row>
    <row r="7" spans="1:42" ht="13.5" customHeight="1" x14ac:dyDescent="0.15">
      <c r="A7" s="53" t="s">
        <v>112</v>
      </c>
      <c r="B7" s="56"/>
      <c r="C7" s="49" t="str">
        <f t="shared" si="0"/>
        <v/>
      </c>
      <c r="D7" s="49" t="str">
        <f t="shared" si="4"/>
        <v/>
      </c>
      <c r="F7" s="61" t="s">
        <v>42</v>
      </c>
      <c r="G7" s="62"/>
      <c r="H7" s="49" t="str">
        <f t="shared" si="1"/>
        <v/>
      </c>
      <c r="I7" s="49" t="str">
        <f t="shared" si="5"/>
        <v>一般会計</v>
      </c>
      <c r="K7" s="53" t="s">
        <v>138</v>
      </c>
      <c r="L7" s="56"/>
      <c r="M7" s="49" t="str">
        <f t="shared" si="2"/>
        <v/>
      </c>
      <c r="N7" s="49" t="str">
        <f t="shared" si="6"/>
        <v>文教及び科学振興</v>
      </c>
      <c r="O7" s="49"/>
      <c r="P7" s="60" t="s">
        <v>136</v>
      </c>
      <c r="Q7" s="62"/>
      <c r="R7" s="49" t="str">
        <f t="shared" si="3"/>
        <v/>
      </c>
      <c r="S7" s="49" t="str">
        <f t="shared" si="7"/>
        <v>補助</v>
      </c>
      <c r="T7" s="49"/>
      <c r="U7" s="66" t="s">
        <v>260</v>
      </c>
      <c r="W7" s="66" t="s">
        <v>236</v>
      </c>
      <c r="Y7" s="66" t="s">
        <v>403</v>
      </c>
      <c r="Z7" s="67"/>
      <c r="AA7" s="66" t="s">
        <v>360</v>
      </c>
      <c r="AB7" s="69"/>
      <c r="AC7" s="69"/>
      <c r="AD7" s="69"/>
      <c r="AE7" s="66" t="s">
        <v>220</v>
      </c>
      <c r="AF7" s="67"/>
      <c r="AG7" s="72" t="s">
        <v>382</v>
      </c>
      <c r="AH7" s="75"/>
      <c r="AI7" s="72" t="s">
        <v>281</v>
      </c>
      <c r="AK7" s="71" t="str">
        <f t="shared" si="8"/>
        <v>F</v>
      </c>
      <c r="AP7" s="72" t="s">
        <v>382</v>
      </c>
    </row>
    <row r="8" spans="1:42" ht="13.5" customHeight="1" x14ac:dyDescent="0.15">
      <c r="A8" s="53" t="s">
        <v>64</v>
      </c>
      <c r="B8" s="56"/>
      <c r="C8" s="49" t="str">
        <f t="shared" si="0"/>
        <v/>
      </c>
      <c r="D8" s="49" t="str">
        <f t="shared" si="4"/>
        <v/>
      </c>
      <c r="F8" s="61" t="s">
        <v>193</v>
      </c>
      <c r="G8" s="62"/>
      <c r="H8" s="49" t="str">
        <f t="shared" si="1"/>
        <v/>
      </c>
      <c r="I8" s="49" t="str">
        <f t="shared" si="5"/>
        <v>一般会計</v>
      </c>
      <c r="K8" s="53" t="s">
        <v>180</v>
      </c>
      <c r="L8" s="56"/>
      <c r="M8" s="49" t="str">
        <f t="shared" si="2"/>
        <v/>
      </c>
      <c r="N8" s="49" t="str">
        <f t="shared" si="6"/>
        <v>文教及び科学振興</v>
      </c>
      <c r="O8" s="49"/>
      <c r="P8" s="60" t="s">
        <v>137</v>
      </c>
      <c r="Q8" s="62"/>
      <c r="R8" s="49" t="str">
        <f t="shared" si="3"/>
        <v/>
      </c>
      <c r="S8" s="49" t="str">
        <f t="shared" si="7"/>
        <v>補助</v>
      </c>
      <c r="T8" s="49"/>
      <c r="U8" s="66" t="s">
        <v>371</v>
      </c>
      <c r="W8" s="66" t="s">
        <v>238</v>
      </c>
      <c r="Y8" s="66" t="s">
        <v>434</v>
      </c>
      <c r="Z8" s="67"/>
      <c r="AA8" s="66" t="s">
        <v>494</v>
      </c>
      <c r="AB8" s="69"/>
      <c r="AC8" s="69"/>
      <c r="AD8" s="69"/>
      <c r="AE8" s="69"/>
      <c r="AF8" s="67"/>
      <c r="AG8" s="72" t="s">
        <v>240</v>
      </c>
      <c r="AI8" s="71" t="s">
        <v>368</v>
      </c>
      <c r="AK8" s="71" t="str">
        <f t="shared" si="8"/>
        <v>G</v>
      </c>
      <c r="AP8" s="72" t="s">
        <v>240</v>
      </c>
    </row>
    <row r="9" spans="1:42" ht="13.5" customHeight="1" x14ac:dyDescent="0.15">
      <c r="A9" s="53" t="s">
        <v>152</v>
      </c>
      <c r="B9" s="56"/>
      <c r="C9" s="49" t="str">
        <f t="shared" si="0"/>
        <v/>
      </c>
      <c r="D9" s="49" t="str">
        <f t="shared" si="4"/>
        <v/>
      </c>
      <c r="F9" s="61" t="s">
        <v>357</v>
      </c>
      <c r="G9" s="62"/>
      <c r="H9" s="49" t="str">
        <f t="shared" si="1"/>
        <v/>
      </c>
      <c r="I9" s="49" t="str">
        <f t="shared" si="5"/>
        <v>一般会計</v>
      </c>
      <c r="K9" s="53" t="s">
        <v>182</v>
      </c>
      <c r="L9" s="56"/>
      <c r="M9" s="49" t="str">
        <f t="shared" si="2"/>
        <v/>
      </c>
      <c r="N9" s="49" t="str">
        <f t="shared" si="6"/>
        <v>文教及び科学振興</v>
      </c>
      <c r="O9" s="49"/>
      <c r="P9" s="49"/>
      <c r="Q9" s="63"/>
      <c r="T9" s="49"/>
      <c r="U9" s="66" t="s">
        <v>417</v>
      </c>
      <c r="W9" s="66" t="s">
        <v>239</v>
      </c>
      <c r="Y9" s="66" t="s">
        <v>350</v>
      </c>
      <c r="Z9" s="67"/>
      <c r="AA9" s="66" t="s">
        <v>495</v>
      </c>
      <c r="AB9" s="69"/>
      <c r="AC9" s="69"/>
      <c r="AD9" s="69"/>
      <c r="AE9" s="69"/>
      <c r="AF9" s="67"/>
      <c r="AG9" s="72" t="s">
        <v>405</v>
      </c>
      <c r="AI9" s="73"/>
      <c r="AK9" s="71" t="str">
        <f t="shared" si="8"/>
        <v>H</v>
      </c>
      <c r="AP9" s="72" t="s">
        <v>405</v>
      </c>
    </row>
    <row r="10" spans="1:42" ht="13.5" customHeight="1" x14ac:dyDescent="0.15">
      <c r="A10" s="53" t="s">
        <v>261</v>
      </c>
      <c r="B10" s="56"/>
      <c r="C10" s="49" t="str">
        <f t="shared" si="0"/>
        <v/>
      </c>
      <c r="D10" s="49" t="str">
        <f t="shared" si="4"/>
        <v/>
      </c>
      <c r="F10" s="61" t="s">
        <v>194</v>
      </c>
      <c r="G10" s="62"/>
      <c r="H10" s="49" t="str">
        <f t="shared" si="1"/>
        <v/>
      </c>
      <c r="I10" s="49" t="str">
        <f t="shared" si="5"/>
        <v>一般会計</v>
      </c>
      <c r="K10" s="53" t="s">
        <v>380</v>
      </c>
      <c r="L10" s="56"/>
      <c r="M10" s="49" t="str">
        <f t="shared" si="2"/>
        <v/>
      </c>
      <c r="N10" s="49" t="str">
        <f t="shared" si="6"/>
        <v>文教及び科学振興</v>
      </c>
      <c r="O10" s="49"/>
      <c r="P10" s="49" t="str">
        <f>S8</f>
        <v>補助</v>
      </c>
      <c r="Q10" s="63"/>
      <c r="T10" s="49"/>
      <c r="W10" s="66" t="s">
        <v>243</v>
      </c>
      <c r="Y10" s="66" t="s">
        <v>437</v>
      </c>
      <c r="Z10" s="67"/>
      <c r="AA10" s="66" t="s">
        <v>496</v>
      </c>
      <c r="AB10" s="69"/>
      <c r="AC10" s="69"/>
      <c r="AD10" s="69"/>
      <c r="AE10" s="69"/>
      <c r="AF10" s="67"/>
      <c r="AG10" s="72" t="s">
        <v>396</v>
      </c>
      <c r="AK10" s="71" t="str">
        <f t="shared" si="8"/>
        <v>I</v>
      </c>
      <c r="AP10" s="71" t="s">
        <v>137</v>
      </c>
    </row>
    <row r="11" spans="1:42" ht="13.5" customHeight="1" x14ac:dyDescent="0.15">
      <c r="A11" s="53" t="s">
        <v>153</v>
      </c>
      <c r="B11" s="56"/>
      <c r="C11" s="49" t="str">
        <f t="shared" si="0"/>
        <v/>
      </c>
      <c r="D11" s="49" t="str">
        <f t="shared" si="4"/>
        <v/>
      </c>
      <c r="F11" s="61" t="s">
        <v>195</v>
      </c>
      <c r="G11" s="62"/>
      <c r="H11" s="49" t="str">
        <f t="shared" si="1"/>
        <v/>
      </c>
      <c r="I11" s="49" t="str">
        <f t="shared" si="5"/>
        <v>一般会計</v>
      </c>
      <c r="K11" s="53" t="s">
        <v>185</v>
      </c>
      <c r="L11" s="56" t="s">
        <v>516</v>
      </c>
      <c r="M11" s="49" t="str">
        <f t="shared" si="2"/>
        <v>その他の事項経費</v>
      </c>
      <c r="N11" s="49" t="str">
        <f t="shared" si="6"/>
        <v>文教及び科学振興、その他の事項経費</v>
      </c>
      <c r="O11" s="49"/>
      <c r="P11" s="49"/>
      <c r="Q11" s="63"/>
      <c r="T11" s="49"/>
      <c r="W11" s="66" t="s">
        <v>246</v>
      </c>
      <c r="Y11" s="66" t="s">
        <v>114</v>
      </c>
      <c r="Z11" s="67"/>
      <c r="AA11" s="66" t="s">
        <v>498</v>
      </c>
      <c r="AB11" s="69"/>
      <c r="AC11" s="69"/>
      <c r="AD11" s="69"/>
      <c r="AE11" s="69"/>
      <c r="AF11" s="67"/>
      <c r="AG11" s="71" t="s">
        <v>397</v>
      </c>
      <c r="AK11" s="71" t="str">
        <f t="shared" si="8"/>
        <v>J</v>
      </c>
    </row>
    <row r="12" spans="1:42" ht="13.5" customHeight="1" x14ac:dyDescent="0.15">
      <c r="A12" s="53" t="s">
        <v>158</v>
      </c>
      <c r="B12" s="56"/>
      <c r="C12" s="49" t="str">
        <f t="shared" si="0"/>
        <v/>
      </c>
      <c r="D12" s="49" t="str">
        <f t="shared" si="4"/>
        <v/>
      </c>
      <c r="F12" s="61" t="s">
        <v>65</v>
      </c>
      <c r="G12" s="62"/>
      <c r="H12" s="49" t="str">
        <f t="shared" si="1"/>
        <v/>
      </c>
      <c r="I12" s="49" t="str">
        <f t="shared" si="5"/>
        <v>一般会計</v>
      </c>
      <c r="K12" s="49"/>
      <c r="L12" s="49"/>
      <c r="O12" s="49"/>
      <c r="P12" s="49"/>
      <c r="Q12" s="63"/>
      <c r="T12" s="49"/>
      <c r="W12" s="66" t="s">
        <v>139</v>
      </c>
      <c r="Y12" s="66" t="s">
        <v>439</v>
      </c>
      <c r="Z12" s="67"/>
      <c r="AA12" s="66" t="s">
        <v>499</v>
      </c>
      <c r="AB12" s="69"/>
      <c r="AC12" s="69"/>
      <c r="AD12" s="69"/>
      <c r="AE12" s="69"/>
      <c r="AF12" s="67"/>
      <c r="AG12" s="71" t="s">
        <v>344</v>
      </c>
      <c r="AK12" s="71" t="str">
        <f t="shared" si="8"/>
        <v>K</v>
      </c>
    </row>
    <row r="13" spans="1:42" ht="13.5" customHeight="1" x14ac:dyDescent="0.15">
      <c r="A13" s="53" t="s">
        <v>161</v>
      </c>
      <c r="B13" s="56"/>
      <c r="C13" s="49" t="str">
        <f t="shared" si="0"/>
        <v/>
      </c>
      <c r="D13" s="49" t="str">
        <f t="shared" si="4"/>
        <v/>
      </c>
      <c r="F13" s="61" t="s">
        <v>196</v>
      </c>
      <c r="G13" s="62"/>
      <c r="H13" s="49" t="str">
        <f t="shared" si="1"/>
        <v/>
      </c>
      <c r="I13" s="49" t="str">
        <f t="shared" si="5"/>
        <v>一般会計</v>
      </c>
      <c r="K13" s="49" t="str">
        <f>N11</f>
        <v>文教及び科学振興、その他の事項経費</v>
      </c>
      <c r="L13" s="49"/>
      <c r="O13" s="49"/>
      <c r="P13" s="49"/>
      <c r="Q13" s="63"/>
      <c r="T13" s="49"/>
      <c r="W13" s="66" t="s">
        <v>248</v>
      </c>
      <c r="Y13" s="66" t="s">
        <v>440</v>
      </c>
      <c r="Z13" s="67"/>
      <c r="AA13" s="66" t="s">
        <v>453</v>
      </c>
      <c r="AB13" s="69"/>
      <c r="AC13" s="69"/>
      <c r="AD13" s="69"/>
      <c r="AE13" s="69"/>
      <c r="AF13" s="67"/>
      <c r="AG13" s="71" t="s">
        <v>137</v>
      </c>
      <c r="AK13" s="71" t="str">
        <f t="shared" si="8"/>
        <v>L</v>
      </c>
    </row>
    <row r="14" spans="1:42" ht="13.5" customHeight="1" x14ac:dyDescent="0.15">
      <c r="A14" s="53" t="s">
        <v>9</v>
      </c>
      <c r="B14" s="56"/>
      <c r="C14" s="49" t="str">
        <f t="shared" si="0"/>
        <v/>
      </c>
      <c r="D14" s="49" t="str">
        <f t="shared" si="4"/>
        <v/>
      </c>
      <c r="F14" s="61" t="s">
        <v>198</v>
      </c>
      <c r="G14" s="62"/>
      <c r="H14" s="49" t="str">
        <f t="shared" si="1"/>
        <v/>
      </c>
      <c r="I14" s="49" t="str">
        <f t="shared" si="5"/>
        <v>一般会計</v>
      </c>
      <c r="K14" s="49"/>
      <c r="L14" s="49"/>
      <c r="O14" s="49"/>
      <c r="P14" s="49"/>
      <c r="Q14" s="63"/>
      <c r="T14" s="49"/>
      <c r="W14" s="66" t="s">
        <v>249</v>
      </c>
      <c r="Y14" s="66" t="s">
        <v>441</v>
      </c>
      <c r="Z14" s="67"/>
      <c r="AA14" s="66" t="s">
        <v>490</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199</v>
      </c>
      <c r="G15" s="62"/>
      <c r="H15" s="49" t="str">
        <f t="shared" si="1"/>
        <v/>
      </c>
      <c r="I15" s="49" t="str">
        <f t="shared" si="5"/>
        <v>一般会計</v>
      </c>
      <c r="K15" s="49"/>
      <c r="L15" s="49"/>
      <c r="O15" s="49"/>
      <c r="P15" s="49"/>
      <c r="Q15" s="63"/>
      <c r="T15" s="49"/>
      <c r="W15" s="66" t="s">
        <v>250</v>
      </c>
      <c r="Y15" s="66" t="s">
        <v>202</v>
      </c>
      <c r="Z15" s="67"/>
      <c r="AA15" s="66" t="s">
        <v>500</v>
      </c>
      <c r="AB15" s="69"/>
      <c r="AC15" s="69"/>
      <c r="AD15" s="69"/>
      <c r="AE15" s="69"/>
      <c r="AF15" s="67"/>
      <c r="AG15" s="74"/>
      <c r="AK15" s="71" t="str">
        <f t="shared" si="8"/>
        <v>N</v>
      </c>
    </row>
    <row r="16" spans="1:42" ht="13.5" customHeight="1" x14ac:dyDescent="0.15">
      <c r="A16" s="53" t="s">
        <v>164</v>
      </c>
      <c r="B16" s="56"/>
      <c r="C16" s="49" t="str">
        <f t="shared" si="0"/>
        <v/>
      </c>
      <c r="D16" s="49" t="str">
        <f t="shared" si="4"/>
        <v/>
      </c>
      <c r="F16" s="61" t="s">
        <v>203</v>
      </c>
      <c r="G16" s="62"/>
      <c r="H16" s="49" t="str">
        <f t="shared" si="1"/>
        <v/>
      </c>
      <c r="I16" s="49" t="str">
        <f t="shared" si="5"/>
        <v>一般会計</v>
      </c>
      <c r="K16" s="49"/>
      <c r="L16" s="49"/>
      <c r="O16" s="49"/>
      <c r="P16" s="49"/>
      <c r="Q16" s="63"/>
      <c r="T16" s="49"/>
      <c r="W16" s="66" t="s">
        <v>251</v>
      </c>
      <c r="Y16" s="66" t="s">
        <v>95</v>
      </c>
      <c r="Z16" s="67"/>
      <c r="AA16" s="66" t="s">
        <v>501</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204</v>
      </c>
      <c r="G17" s="62"/>
      <c r="H17" s="49" t="str">
        <f t="shared" si="1"/>
        <v/>
      </c>
      <c r="I17" s="49" t="str">
        <f t="shared" si="5"/>
        <v>一般会計</v>
      </c>
      <c r="K17" s="49"/>
      <c r="L17" s="49"/>
      <c r="O17" s="49"/>
      <c r="P17" s="49"/>
      <c r="Q17" s="63"/>
      <c r="T17" s="49"/>
      <c r="W17" s="66" t="s">
        <v>254</v>
      </c>
      <c r="Y17" s="66" t="s">
        <v>442</v>
      </c>
      <c r="Z17" s="67"/>
      <c r="AA17" s="66" t="s">
        <v>279</v>
      </c>
      <c r="AB17" s="69"/>
      <c r="AC17" s="69"/>
      <c r="AD17" s="69"/>
      <c r="AE17" s="69"/>
      <c r="AF17" s="67"/>
      <c r="AG17" s="74"/>
      <c r="AK17" s="71" t="str">
        <f t="shared" si="8"/>
        <v>P</v>
      </c>
    </row>
    <row r="18" spans="1:37" ht="13.5" customHeight="1" x14ac:dyDescent="0.15">
      <c r="A18" s="53" t="s">
        <v>165</v>
      </c>
      <c r="B18" s="56"/>
      <c r="C18" s="49" t="str">
        <f t="shared" si="0"/>
        <v/>
      </c>
      <c r="D18" s="49" t="str">
        <f t="shared" si="4"/>
        <v/>
      </c>
      <c r="F18" s="61" t="s">
        <v>205</v>
      </c>
      <c r="G18" s="62"/>
      <c r="H18" s="49" t="str">
        <f t="shared" si="1"/>
        <v/>
      </c>
      <c r="I18" s="49" t="str">
        <f t="shared" si="5"/>
        <v>一般会計</v>
      </c>
      <c r="K18" s="49"/>
      <c r="L18" s="49"/>
      <c r="O18" s="49"/>
      <c r="P18" s="49"/>
      <c r="Q18" s="63"/>
      <c r="T18" s="49"/>
      <c r="W18" s="66" t="s">
        <v>29</v>
      </c>
      <c r="Y18" s="66" t="s">
        <v>415</v>
      </c>
      <c r="Z18" s="67"/>
      <c r="AA18" s="66" t="s">
        <v>502</v>
      </c>
      <c r="AB18" s="69"/>
      <c r="AC18" s="69"/>
      <c r="AD18" s="69"/>
      <c r="AE18" s="69"/>
      <c r="AF18" s="67"/>
      <c r="AK18" s="71" t="str">
        <f t="shared" si="8"/>
        <v>Q</v>
      </c>
    </row>
    <row r="19" spans="1:37" ht="13.5" customHeight="1" x14ac:dyDescent="0.15">
      <c r="A19" s="53" t="s">
        <v>146</v>
      </c>
      <c r="B19" s="56"/>
      <c r="C19" s="49" t="str">
        <f t="shared" si="0"/>
        <v/>
      </c>
      <c r="D19" s="49" t="str">
        <f t="shared" si="4"/>
        <v/>
      </c>
      <c r="F19" s="61" t="s">
        <v>208</v>
      </c>
      <c r="G19" s="62"/>
      <c r="H19" s="49" t="str">
        <f t="shared" si="1"/>
        <v/>
      </c>
      <c r="I19" s="49" t="str">
        <f t="shared" si="5"/>
        <v>一般会計</v>
      </c>
      <c r="K19" s="49"/>
      <c r="L19" s="49"/>
      <c r="O19" s="49"/>
      <c r="P19" s="49"/>
      <c r="Q19" s="63"/>
      <c r="T19" s="49"/>
      <c r="W19" s="66" t="s">
        <v>255</v>
      </c>
      <c r="Y19" s="66" t="s">
        <v>323</v>
      </c>
      <c r="Z19" s="67"/>
      <c r="AA19" s="66" t="s">
        <v>504</v>
      </c>
      <c r="AB19" s="69"/>
      <c r="AC19" s="69"/>
      <c r="AD19" s="69"/>
      <c r="AE19" s="69"/>
      <c r="AF19" s="67"/>
      <c r="AK19" s="71" t="str">
        <f t="shared" si="8"/>
        <v>R</v>
      </c>
    </row>
    <row r="20" spans="1:37" ht="13.5" customHeight="1" x14ac:dyDescent="0.15">
      <c r="A20" s="53" t="s">
        <v>294</v>
      </c>
      <c r="B20" s="56"/>
      <c r="C20" s="49" t="str">
        <f t="shared" si="0"/>
        <v/>
      </c>
      <c r="D20" s="49" t="str">
        <f t="shared" si="4"/>
        <v/>
      </c>
      <c r="F20" s="61" t="s">
        <v>22</v>
      </c>
      <c r="G20" s="62"/>
      <c r="H20" s="49" t="str">
        <f t="shared" si="1"/>
        <v/>
      </c>
      <c r="I20" s="49" t="str">
        <f t="shared" si="5"/>
        <v>一般会計</v>
      </c>
      <c r="K20" s="49"/>
      <c r="L20" s="49"/>
      <c r="O20" s="49"/>
      <c r="P20" s="49"/>
      <c r="Q20" s="63"/>
      <c r="T20" s="49"/>
      <c r="W20" s="66" t="s">
        <v>257</v>
      </c>
      <c r="Y20" s="66" t="s">
        <v>256</v>
      </c>
      <c r="Z20" s="67"/>
      <c r="AA20" s="66" t="s">
        <v>505</v>
      </c>
      <c r="AB20" s="69"/>
      <c r="AC20" s="69"/>
      <c r="AD20" s="69"/>
      <c r="AE20" s="69"/>
      <c r="AF20" s="67"/>
      <c r="AK20" s="71" t="str">
        <f t="shared" si="8"/>
        <v>S</v>
      </c>
    </row>
    <row r="21" spans="1:37" ht="13.5" customHeight="1" x14ac:dyDescent="0.15">
      <c r="A21" s="53" t="s">
        <v>365</v>
      </c>
      <c r="B21" s="56"/>
      <c r="C21" s="49" t="str">
        <f t="shared" si="0"/>
        <v/>
      </c>
      <c r="D21" s="49" t="str">
        <f t="shared" si="4"/>
        <v/>
      </c>
      <c r="F21" s="61" t="s">
        <v>209</v>
      </c>
      <c r="G21" s="62"/>
      <c r="H21" s="49" t="str">
        <f t="shared" si="1"/>
        <v/>
      </c>
      <c r="I21" s="49" t="str">
        <f t="shared" si="5"/>
        <v>一般会計</v>
      </c>
      <c r="K21" s="49"/>
      <c r="L21" s="49"/>
      <c r="O21" s="49"/>
      <c r="P21" s="49"/>
      <c r="Q21" s="63"/>
      <c r="T21" s="49"/>
      <c r="W21" s="66" t="s">
        <v>88</v>
      </c>
      <c r="Y21" s="66" t="s">
        <v>316</v>
      </c>
      <c r="Z21" s="67"/>
      <c r="AA21" s="66" t="s">
        <v>506</v>
      </c>
      <c r="AB21" s="69"/>
      <c r="AC21" s="69"/>
      <c r="AD21" s="69"/>
      <c r="AE21" s="69"/>
      <c r="AF21" s="67"/>
      <c r="AK21" s="71" t="str">
        <f t="shared" si="8"/>
        <v>T</v>
      </c>
    </row>
    <row r="22" spans="1:37" ht="13.5" customHeight="1" x14ac:dyDescent="0.15">
      <c r="A22" s="53" t="s">
        <v>367</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259</v>
      </c>
      <c r="Y22" s="66" t="s">
        <v>443</v>
      </c>
      <c r="Z22" s="67"/>
      <c r="AA22" s="66" t="s">
        <v>81</v>
      </c>
      <c r="AB22" s="69"/>
      <c r="AC22" s="69"/>
      <c r="AD22" s="69"/>
      <c r="AE22" s="69"/>
      <c r="AF22" s="67"/>
      <c r="AK22" s="71" t="str">
        <f t="shared" si="8"/>
        <v>U</v>
      </c>
    </row>
    <row r="23" spans="1:37" ht="13.5" customHeight="1" x14ac:dyDescent="0.15">
      <c r="A23" s="53" t="s">
        <v>369</v>
      </c>
      <c r="B23" s="56"/>
      <c r="C23" s="49" t="str">
        <f t="shared" si="0"/>
        <v/>
      </c>
      <c r="D23" s="49" t="str">
        <f t="shared" si="4"/>
        <v/>
      </c>
      <c r="F23" s="61" t="s">
        <v>132</v>
      </c>
      <c r="G23" s="62"/>
      <c r="H23" s="49" t="str">
        <f t="shared" si="1"/>
        <v/>
      </c>
      <c r="I23" s="49" t="str">
        <f t="shared" si="5"/>
        <v>一般会計</v>
      </c>
      <c r="K23" s="49"/>
      <c r="L23" s="49"/>
      <c r="O23" s="49"/>
      <c r="P23" s="49"/>
      <c r="Q23" s="63"/>
      <c r="T23" s="49"/>
      <c r="Y23" s="66" t="s">
        <v>444</v>
      </c>
      <c r="Z23" s="67"/>
      <c r="AA23" s="66" t="s">
        <v>507</v>
      </c>
      <c r="AB23" s="69"/>
      <c r="AC23" s="69"/>
      <c r="AD23" s="69"/>
      <c r="AE23" s="69"/>
      <c r="AF23" s="67"/>
      <c r="AK23" s="71" t="str">
        <f t="shared" si="8"/>
        <v>V</v>
      </c>
    </row>
    <row r="24" spans="1:37" ht="13.5" customHeight="1" x14ac:dyDescent="0.15">
      <c r="A24" s="53" t="s">
        <v>421</v>
      </c>
      <c r="B24" s="56"/>
      <c r="C24" s="49" t="str">
        <f t="shared" si="0"/>
        <v/>
      </c>
      <c r="D24" s="49" t="str">
        <f t="shared" si="4"/>
        <v/>
      </c>
      <c r="F24" s="61" t="s">
        <v>262</v>
      </c>
      <c r="G24" s="62"/>
      <c r="H24" s="49" t="str">
        <f t="shared" si="1"/>
        <v/>
      </c>
      <c r="I24" s="49" t="str">
        <f t="shared" si="5"/>
        <v>一般会計</v>
      </c>
      <c r="K24" s="49"/>
      <c r="L24" s="49"/>
      <c r="O24" s="49"/>
      <c r="P24" s="49"/>
      <c r="Q24" s="63"/>
      <c r="T24" s="49"/>
      <c r="Y24" s="66" t="s">
        <v>445</v>
      </c>
      <c r="Z24" s="67"/>
      <c r="AA24" s="66" t="s">
        <v>508</v>
      </c>
      <c r="AB24" s="69"/>
      <c r="AC24" s="69"/>
      <c r="AD24" s="69"/>
      <c r="AE24" s="69"/>
      <c r="AF24" s="67"/>
      <c r="AK24" s="71" t="str">
        <f t="shared" si="8"/>
        <v>W</v>
      </c>
    </row>
    <row r="25" spans="1:37" ht="13.5" customHeight="1" x14ac:dyDescent="0.15">
      <c r="A25" s="54"/>
      <c r="B25" s="57"/>
      <c r="F25" s="61" t="s">
        <v>211</v>
      </c>
      <c r="G25" s="62"/>
      <c r="H25" s="49" t="str">
        <f t="shared" si="1"/>
        <v/>
      </c>
      <c r="I25" s="49" t="str">
        <f t="shared" si="5"/>
        <v>一般会計</v>
      </c>
      <c r="K25" s="49"/>
      <c r="L25" s="49"/>
      <c r="O25" s="49"/>
      <c r="P25" s="49"/>
      <c r="Q25" s="63"/>
      <c r="T25" s="49"/>
      <c r="Y25" s="66" t="s">
        <v>446</v>
      </c>
      <c r="Z25" s="67"/>
      <c r="AA25" s="66" t="s">
        <v>509</v>
      </c>
      <c r="AB25" s="69"/>
      <c r="AC25" s="69"/>
      <c r="AD25" s="69"/>
      <c r="AE25" s="69"/>
      <c r="AF25" s="67"/>
      <c r="AK25" s="71" t="str">
        <f t="shared" si="8"/>
        <v>X</v>
      </c>
    </row>
    <row r="26" spans="1:37" ht="13.5" customHeight="1" x14ac:dyDescent="0.15">
      <c r="A26" s="55"/>
      <c r="B26" s="58"/>
      <c r="F26" s="61" t="s">
        <v>212</v>
      </c>
      <c r="G26" s="62"/>
      <c r="H26" s="49" t="str">
        <f t="shared" si="1"/>
        <v/>
      </c>
      <c r="I26" s="49" t="str">
        <f t="shared" si="5"/>
        <v>一般会計</v>
      </c>
      <c r="K26" s="49"/>
      <c r="L26" s="49"/>
      <c r="O26" s="49"/>
      <c r="P26" s="49"/>
      <c r="Q26" s="63"/>
      <c r="T26" s="49"/>
      <c r="Y26" s="66" t="s">
        <v>447</v>
      </c>
      <c r="Z26" s="67"/>
      <c r="AA26" s="66" t="s">
        <v>510</v>
      </c>
      <c r="AB26" s="69"/>
      <c r="AC26" s="69"/>
      <c r="AD26" s="69"/>
      <c r="AE26" s="69"/>
      <c r="AF26" s="67"/>
      <c r="AK26" s="71" t="str">
        <f t="shared" si="8"/>
        <v>Y</v>
      </c>
    </row>
    <row r="27" spans="1:37" ht="13.5" customHeight="1" x14ac:dyDescent="0.15">
      <c r="A27" s="49" t="str">
        <f>IF(D24="","-",D24)</f>
        <v>-</v>
      </c>
      <c r="B27" s="49"/>
      <c r="F27" s="61" t="s">
        <v>213</v>
      </c>
      <c r="G27" s="62"/>
      <c r="H27" s="49" t="str">
        <f t="shared" si="1"/>
        <v/>
      </c>
      <c r="I27" s="49" t="str">
        <f t="shared" si="5"/>
        <v>一般会計</v>
      </c>
      <c r="K27" s="49"/>
      <c r="L27" s="49"/>
      <c r="O27" s="49"/>
      <c r="P27" s="49"/>
      <c r="Q27" s="63"/>
      <c r="T27" s="49"/>
      <c r="Y27" s="66" t="s">
        <v>448</v>
      </c>
      <c r="Z27" s="67"/>
      <c r="AA27" s="66" t="s">
        <v>268</v>
      </c>
      <c r="AB27" s="69"/>
      <c r="AC27" s="69"/>
      <c r="AD27" s="69"/>
      <c r="AE27" s="69"/>
      <c r="AF27" s="67"/>
      <c r="AK27" s="71" t="str">
        <f t="shared" si="8"/>
        <v>Z</v>
      </c>
    </row>
    <row r="28" spans="1:37" ht="13.5" customHeight="1" x14ac:dyDescent="0.15">
      <c r="B28" s="49"/>
      <c r="F28" s="61" t="s">
        <v>215</v>
      </c>
      <c r="G28" s="62"/>
      <c r="H28" s="49" t="str">
        <f t="shared" si="1"/>
        <v/>
      </c>
      <c r="I28" s="49" t="str">
        <f t="shared" si="5"/>
        <v>一般会計</v>
      </c>
      <c r="K28" s="49"/>
      <c r="L28" s="49"/>
      <c r="O28" s="49"/>
      <c r="P28" s="49"/>
      <c r="Q28" s="63"/>
      <c r="T28" s="49"/>
      <c r="Y28" s="66" t="s">
        <v>436</v>
      </c>
      <c r="Z28" s="67"/>
      <c r="AA28" s="66" t="s">
        <v>512</v>
      </c>
      <c r="AB28" s="69"/>
      <c r="AC28" s="69"/>
      <c r="AD28" s="69"/>
      <c r="AE28" s="69"/>
      <c r="AF28" s="67"/>
      <c r="AK28" s="71" t="s">
        <v>287</v>
      </c>
    </row>
    <row r="29" spans="1:37" ht="13.5" customHeight="1" x14ac:dyDescent="0.15">
      <c r="A29" s="49"/>
      <c r="B29" s="49"/>
      <c r="F29" s="61" t="s">
        <v>206</v>
      </c>
      <c r="G29" s="62"/>
      <c r="H29" s="49" t="str">
        <f t="shared" si="1"/>
        <v/>
      </c>
      <c r="I29" s="49" t="str">
        <f t="shared" si="5"/>
        <v>一般会計</v>
      </c>
      <c r="K29" s="49"/>
      <c r="L29" s="49"/>
      <c r="O29" s="49"/>
      <c r="P29" s="49"/>
      <c r="Q29" s="63"/>
      <c r="T29" s="49"/>
      <c r="Y29" s="66" t="s">
        <v>317</v>
      </c>
      <c r="Z29" s="67"/>
      <c r="AA29" s="66" t="s">
        <v>513</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449</v>
      </c>
      <c r="Z30" s="67"/>
      <c r="AA30" s="66" t="s">
        <v>514</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51</v>
      </c>
      <c r="Z31" s="67"/>
      <c r="AA31" s="66" t="s">
        <v>467</v>
      </c>
      <c r="AB31" s="69"/>
      <c r="AC31" s="69"/>
      <c r="AD31" s="69"/>
      <c r="AE31" s="69"/>
      <c r="AF31" s="67"/>
      <c r="AK31" s="71" t="str">
        <f t="shared" si="9"/>
        <v>d</v>
      </c>
    </row>
    <row r="32" spans="1:37" ht="13.5" customHeight="1" x14ac:dyDescent="0.15">
      <c r="A32" s="49"/>
      <c r="B32" s="49"/>
      <c r="F32" s="61" t="s">
        <v>359</v>
      </c>
      <c r="G32" s="62"/>
      <c r="H32" s="49" t="str">
        <f t="shared" si="1"/>
        <v/>
      </c>
      <c r="I32" s="49" t="str">
        <f t="shared" si="5"/>
        <v>一般会計</v>
      </c>
      <c r="K32" s="49"/>
      <c r="L32" s="49"/>
      <c r="O32" s="49"/>
      <c r="P32" s="49"/>
      <c r="Q32" s="63"/>
      <c r="T32" s="49"/>
      <c r="Y32" s="66" t="s">
        <v>282</v>
      </c>
      <c r="Z32" s="67"/>
      <c r="AA32" s="66" t="s">
        <v>26</v>
      </c>
      <c r="AB32" s="69"/>
      <c r="AC32" s="69"/>
      <c r="AD32" s="69"/>
      <c r="AE32" s="69"/>
      <c r="AF32" s="67"/>
      <c r="AK32" s="71" t="str">
        <f t="shared" si="9"/>
        <v>e</v>
      </c>
    </row>
    <row r="33" spans="1:37" ht="13.5" customHeight="1" x14ac:dyDescent="0.15">
      <c r="A33" s="49"/>
      <c r="B33" s="49"/>
      <c r="F33" s="61" t="s">
        <v>348</v>
      </c>
      <c r="G33" s="62" t="s">
        <v>516</v>
      </c>
      <c r="H33" s="49" t="str">
        <f t="shared" si="1"/>
        <v>自動車安全特別会計自動車検査登録勘定</v>
      </c>
      <c r="I33" s="49" t="str">
        <f t="shared" si="5"/>
        <v>一般会計、自動車安全特別会計自動車検査登録勘定</v>
      </c>
      <c r="K33" s="49"/>
      <c r="L33" s="49"/>
      <c r="O33" s="49"/>
      <c r="P33" s="49"/>
      <c r="Q33" s="63"/>
      <c r="T33" s="49"/>
      <c r="Y33" s="66" t="s">
        <v>450</v>
      </c>
      <c r="Z33" s="67"/>
      <c r="AA33" s="68"/>
      <c r="AB33" s="69"/>
      <c r="AC33" s="69"/>
      <c r="AD33" s="69"/>
      <c r="AE33" s="69"/>
      <c r="AF33" s="67"/>
      <c r="AK33" s="71" t="str">
        <f t="shared" si="9"/>
        <v>f</v>
      </c>
    </row>
    <row r="34" spans="1:37" ht="13.5" customHeight="1" x14ac:dyDescent="0.15">
      <c r="A34" s="49"/>
      <c r="B34" s="49"/>
      <c r="F34" s="61" t="s">
        <v>361</v>
      </c>
      <c r="G34" s="62"/>
      <c r="H34" s="49" t="str">
        <f t="shared" si="1"/>
        <v/>
      </c>
      <c r="I34" s="49" t="str">
        <f t="shared" si="5"/>
        <v>一般会計、自動車安全特別会計自動車検査登録勘定</v>
      </c>
      <c r="K34" s="49"/>
      <c r="L34" s="49"/>
      <c r="O34" s="49"/>
      <c r="P34" s="49"/>
      <c r="Q34" s="63"/>
      <c r="T34" s="49"/>
      <c r="Y34" s="66" t="s">
        <v>346</v>
      </c>
      <c r="Z34" s="67"/>
      <c r="AB34" s="69"/>
      <c r="AC34" s="69"/>
      <c r="AD34" s="69"/>
      <c r="AE34" s="69"/>
      <c r="AF34" s="67"/>
      <c r="AK34" s="71" t="str">
        <f t="shared" si="9"/>
        <v>g</v>
      </c>
    </row>
    <row r="35" spans="1:37" ht="13.5" customHeight="1" x14ac:dyDescent="0.15">
      <c r="A35" s="49"/>
      <c r="B35" s="49"/>
      <c r="F35" s="61" t="s">
        <v>363</v>
      </c>
      <c r="G35" s="62"/>
      <c r="H35" s="49" t="str">
        <f t="shared" si="1"/>
        <v/>
      </c>
      <c r="I35" s="49" t="str">
        <f t="shared" si="5"/>
        <v>一般会計、自動車安全特別会計自動車検査登録勘定</v>
      </c>
      <c r="K35" s="49"/>
      <c r="L35" s="49"/>
      <c r="O35" s="49"/>
      <c r="P35" s="49"/>
      <c r="Q35" s="63"/>
      <c r="T35" s="49"/>
      <c r="Y35" s="66" t="s">
        <v>451</v>
      </c>
      <c r="Z35" s="67"/>
      <c r="AC35" s="69"/>
      <c r="AF35" s="67"/>
      <c r="AK35" s="71" t="str">
        <f t="shared" si="9"/>
        <v>h</v>
      </c>
    </row>
    <row r="36" spans="1:37" ht="13.5" customHeight="1" x14ac:dyDescent="0.15">
      <c r="A36" s="49"/>
      <c r="B36" s="49"/>
      <c r="F36" s="61" t="s">
        <v>364</v>
      </c>
      <c r="G36" s="62"/>
      <c r="H36" s="49" t="str">
        <f t="shared" si="1"/>
        <v/>
      </c>
      <c r="I36" s="49" t="str">
        <f t="shared" si="5"/>
        <v>一般会計、自動車安全特別会計自動車検査登録勘定</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一般会計、自動車安全特別会計自動車検査登録勘定</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一般会計、自動車安全特別会計自動車検査登録勘定</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288</v>
      </c>
      <c r="Z41" s="67"/>
      <c r="AF41" s="67"/>
      <c r="AK41" s="71" t="str">
        <f t="shared" si="9"/>
        <v>n</v>
      </c>
    </row>
    <row r="42" spans="1:37" x14ac:dyDescent="0.15">
      <c r="A42" s="49"/>
      <c r="B42" s="49"/>
      <c r="F42" s="49"/>
      <c r="G42" s="63"/>
      <c r="K42" s="49"/>
      <c r="L42" s="49"/>
      <c r="O42" s="49"/>
      <c r="P42" s="49"/>
      <c r="Q42" s="63"/>
      <c r="T42" s="49"/>
      <c r="Y42" s="66" t="s">
        <v>460</v>
      </c>
      <c r="Z42" s="67"/>
      <c r="AF42" s="67"/>
      <c r="AK42" s="71" t="str">
        <f t="shared" si="9"/>
        <v>o</v>
      </c>
    </row>
    <row r="43" spans="1:37" x14ac:dyDescent="0.15">
      <c r="A43" s="49"/>
      <c r="B43" s="49"/>
      <c r="F43" s="49"/>
      <c r="G43" s="63"/>
      <c r="K43" s="49"/>
      <c r="L43" s="49"/>
      <c r="O43" s="49"/>
      <c r="P43" s="49"/>
      <c r="Q43" s="63"/>
      <c r="T43" s="49"/>
      <c r="Y43" s="66" t="s">
        <v>427</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266</v>
      </c>
      <c r="Z45" s="67"/>
      <c r="AF45" s="67"/>
      <c r="AK45" s="71" t="str">
        <f t="shared" si="9"/>
        <v>r</v>
      </c>
    </row>
    <row r="46" spans="1:37" x14ac:dyDescent="0.15">
      <c r="A46" s="49"/>
      <c r="B46" s="49"/>
      <c r="F46" s="49"/>
      <c r="G46" s="63"/>
      <c r="K46" s="49"/>
      <c r="L46" s="49"/>
      <c r="O46" s="49"/>
      <c r="P46" s="49"/>
      <c r="Q46" s="63"/>
      <c r="T46" s="49"/>
      <c r="Y46" s="66" t="s">
        <v>343</v>
      </c>
      <c r="Z46" s="67"/>
      <c r="AF46" s="67"/>
      <c r="AK46" s="71" t="str">
        <f t="shared" si="9"/>
        <v>s</v>
      </c>
    </row>
    <row r="47" spans="1:37" x14ac:dyDescent="0.15">
      <c r="A47" s="49"/>
      <c r="B47" s="49"/>
      <c r="F47" s="49"/>
      <c r="G47" s="63"/>
      <c r="K47" s="49"/>
      <c r="L47" s="49"/>
      <c r="O47" s="49"/>
      <c r="P47" s="49"/>
      <c r="Q47" s="63"/>
      <c r="T47" s="49"/>
      <c r="Y47" s="66" t="s">
        <v>216</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272</v>
      </c>
      <c r="Z53" s="67"/>
      <c r="AF53" s="67"/>
    </row>
    <row r="54" spans="1:37" x14ac:dyDescent="0.15">
      <c r="A54" s="49"/>
      <c r="B54" s="49"/>
      <c r="F54" s="49"/>
      <c r="G54" s="63"/>
      <c r="K54" s="49"/>
      <c r="L54" s="49"/>
      <c r="O54" s="49"/>
      <c r="P54" s="55"/>
      <c r="Q54" s="63"/>
      <c r="T54" s="49"/>
      <c r="Y54" s="66" t="s">
        <v>290</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471</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394</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226</v>
      </c>
      <c r="Z63" s="67"/>
      <c r="AF63" s="67"/>
    </row>
    <row r="64" spans="1:37" x14ac:dyDescent="0.15">
      <c r="A64" s="49"/>
      <c r="B64" s="49"/>
      <c r="F64" s="49"/>
      <c r="G64" s="63"/>
      <c r="K64" s="49"/>
      <c r="L64" s="49"/>
      <c r="O64" s="49"/>
      <c r="P64" s="49"/>
      <c r="Q64" s="63"/>
      <c r="T64" s="49"/>
      <c r="Y64" s="66" t="s">
        <v>339</v>
      </c>
      <c r="Z64" s="67"/>
      <c r="AF64" s="67"/>
    </row>
    <row r="65" spans="1:32" x14ac:dyDescent="0.15">
      <c r="A65" s="49"/>
      <c r="B65" s="49"/>
      <c r="F65" s="49"/>
      <c r="G65" s="63"/>
      <c r="K65" s="49"/>
      <c r="L65" s="49"/>
      <c r="O65" s="49"/>
      <c r="P65" s="49"/>
      <c r="Q65" s="63"/>
      <c r="T65" s="49"/>
      <c r="Y65" s="66" t="s">
        <v>429</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325</v>
      </c>
      <c r="Z68" s="67"/>
      <c r="AF68" s="67"/>
    </row>
    <row r="69" spans="1:32" x14ac:dyDescent="0.15">
      <c r="A69" s="49"/>
      <c r="B69" s="49"/>
      <c r="F69" s="49"/>
      <c r="G69" s="63"/>
      <c r="K69" s="49"/>
      <c r="L69" s="49"/>
      <c r="O69" s="49"/>
      <c r="P69" s="49"/>
      <c r="Q69" s="63"/>
      <c r="T69" s="49"/>
      <c r="Y69" s="66" t="s">
        <v>411</v>
      </c>
      <c r="Z69" s="67"/>
      <c r="AF69" s="67"/>
    </row>
    <row r="70" spans="1:32" x14ac:dyDescent="0.15">
      <c r="A70" s="49"/>
      <c r="B70" s="49"/>
      <c r="Y70" s="66" t="s">
        <v>106</v>
      </c>
    </row>
    <row r="71" spans="1:32" x14ac:dyDescent="0.15">
      <c r="Y71" s="66" t="s">
        <v>475</v>
      </c>
    </row>
    <row r="72" spans="1:32" x14ac:dyDescent="0.15">
      <c r="Y72" s="66" t="s">
        <v>476</v>
      </c>
    </row>
    <row r="73" spans="1:32" x14ac:dyDescent="0.15">
      <c r="Y73" s="66" t="s">
        <v>452</v>
      </c>
    </row>
    <row r="74" spans="1:32" x14ac:dyDescent="0.15">
      <c r="Y74" s="66" t="s">
        <v>341</v>
      </c>
    </row>
    <row r="75" spans="1:32" x14ac:dyDescent="0.15">
      <c r="Y75" s="66" t="s">
        <v>391</v>
      </c>
    </row>
    <row r="76" spans="1:32" x14ac:dyDescent="0.15">
      <c r="Y76" s="66" t="s">
        <v>478</v>
      </c>
    </row>
    <row r="77" spans="1:32" x14ac:dyDescent="0.15">
      <c r="Y77" s="66" t="s">
        <v>479</v>
      </c>
    </row>
    <row r="78" spans="1:32" x14ac:dyDescent="0.15">
      <c r="Y78" s="66" t="s">
        <v>462</v>
      </c>
    </row>
    <row r="79" spans="1:32" x14ac:dyDescent="0.15">
      <c r="Y79" s="66" t="s">
        <v>480</v>
      </c>
    </row>
    <row r="80" spans="1:32" x14ac:dyDescent="0.15">
      <c r="Y80" s="66" t="s">
        <v>482</v>
      </c>
    </row>
    <row r="81" spans="25:25" x14ac:dyDescent="0.15">
      <c r="Y81" s="66" t="s">
        <v>91</v>
      </c>
    </row>
    <row r="82" spans="25:25" x14ac:dyDescent="0.15">
      <c r="Y82" s="66" t="s">
        <v>356</v>
      </c>
    </row>
    <row r="83" spans="25:25" x14ac:dyDescent="0.15">
      <c r="Y83" s="66" t="s">
        <v>172</v>
      </c>
    </row>
    <row r="84" spans="25:25" x14ac:dyDescent="0.15">
      <c r="Y84" s="66" t="s">
        <v>483</v>
      </c>
    </row>
    <row r="85" spans="25:25" x14ac:dyDescent="0.15">
      <c r="Y85" s="66" t="s">
        <v>484</v>
      </c>
    </row>
    <row r="86" spans="25:25" x14ac:dyDescent="0.15">
      <c r="Y86" s="66" t="s">
        <v>486</v>
      </c>
    </row>
    <row r="87" spans="25:25" x14ac:dyDescent="0.15">
      <c r="Y87" s="66" t="s">
        <v>487</v>
      </c>
    </row>
    <row r="88" spans="25:25" x14ac:dyDescent="0.15">
      <c r="Y88" s="66" t="s">
        <v>488</v>
      </c>
    </row>
    <row r="89" spans="25:25" x14ac:dyDescent="0.15">
      <c r="Y89" s="66" t="s">
        <v>331</v>
      </c>
    </row>
    <row r="90" spans="25:25" x14ac:dyDescent="0.15">
      <c r="Y90" s="66" t="s">
        <v>489</v>
      </c>
    </row>
    <row r="91" spans="25:25" x14ac:dyDescent="0.15">
      <c r="Y91" s="66" t="s">
        <v>227</v>
      </c>
    </row>
    <row r="92" spans="25:25" x14ac:dyDescent="0.15">
      <c r="Y92" s="66" t="s">
        <v>456</v>
      </c>
    </row>
    <row r="93" spans="25:25" x14ac:dyDescent="0.15">
      <c r="Y93" s="66" t="s">
        <v>347</v>
      </c>
    </row>
    <row r="94" spans="25:25" x14ac:dyDescent="0.15">
      <c r="Y94" s="66" t="s">
        <v>141</v>
      </c>
    </row>
    <row r="95" spans="25:25" x14ac:dyDescent="0.15">
      <c r="Y95" s="66" t="s">
        <v>370</v>
      </c>
    </row>
    <row r="96" spans="25:25" x14ac:dyDescent="0.15">
      <c r="Y96" s="66" t="s">
        <v>67</v>
      </c>
    </row>
    <row r="97" spans="25:25" x14ac:dyDescent="0.15">
      <c r="Y97" s="66" t="s">
        <v>491</v>
      </c>
    </row>
    <row r="98" spans="25:25" x14ac:dyDescent="0.15">
      <c r="Y98" s="66" t="s">
        <v>300</v>
      </c>
    </row>
    <row r="121" spans="25:25" x14ac:dyDescent="0.15">
      <c r="Y121" s="51" t="s">
        <v>260</v>
      </c>
    </row>
    <row r="122" spans="25:25" x14ac:dyDescent="0.15">
      <c r="Y122" s="51" t="s">
        <v>263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2020-06-10T15:43:19Z</cp:lastPrinted>
  <dcterms:created xsi:type="dcterms:W3CDTF">2012-03-13T00:50:25Z</dcterms:created>
  <dcterms:modified xsi:type="dcterms:W3CDTF">2020-09-24T13:53:08Z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2020-06-11T05:53:54Z</vt:filetime>
  </property>
</Properties>
</file>