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７／８外部有識者送付用一式\観光庁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<sst xmlns="http://schemas.openxmlformats.org/spreadsheetml/2006/main" count="2857" uniqueCount="644">
  <si>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</si>
  <si>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</si>
  <si>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</si>
  <si>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</si>
  <si>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</si>
  <si>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</si>
  <si>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</si>
  <si>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</si>
  <si>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</si>
  <si>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</si>
  <si>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</si>
  <si>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</si>
  <si>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</si>
  <si>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</si>
  <si>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</si>
  <si>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</si>
  <si>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</si>
  <si>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</si>
  <si>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</si>
  <si>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</si>
  <si>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</si>
  <si>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</si>
  <si>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</si>
  <si>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</si>
  <si>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</si>
  <si>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</si>
  <si>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</si>
  <si>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</si>
  <si>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</si>
  <si>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</si>
  <si>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</si>
  <si>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</si>
  <si>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</si>
  <si>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</si>
  <si>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</si>
  <si>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</si>
  <si>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</si>
  <si>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</si>
  <si>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</si>
  <si>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</si>
  <si>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</si>
  <si>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</si>
  <si>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</si>
  <si>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</si>
  <si>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</si>
  <si>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</si>
  <si>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</si>
  <si>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</si>
  <si>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</si>
  <si>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</si>
  <si>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</si>
  <si>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</si>
  <si>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</si>
  <si>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</si>
  <si>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</si>
  <si>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</si>
  <si>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</si>
  <si>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</si>
  <si>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</si>
  <si>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</si>
  <si>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</si>
  <si>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</si>
  <si>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</si>
  <si>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</si>
  <si>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</si>
  <si>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</si>
  <si>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</si>
  <si>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</si>
  <si>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</si>
  <si>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</si>
  <si>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</si>
  <si>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</si>
  <si>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</si>
  <si>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</si>
  <si>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</si>
  <si>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</si>
  <si>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</si>
  <si>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</si>
  <si>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</si>
  <si>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</si>
  <si>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</si>
  <si>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</si>
  <si>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</si>
  <si>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</si>
  <si>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</si>
  <si>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</si>
  <si>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</si>
  <si>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</si>
  <si>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</si>
  <si>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</si>
  <si>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</si>
  <si>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</si>
  <si>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</si>
  <si>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</si>
  <si>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</si>
  <si>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</si>
  <si>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</si>
  <si>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</si>
  <si>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</si>
  <si>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</si>
  <si>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</si>
  <si>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</si>
  <si>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</si>
  <si>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</si>
  <si>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</si>
  <si>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</si>
  <si>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</si>
  <si>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</si>
  <si>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</si>
  <si>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</si>
  <si>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</si>
  <si>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</si>
  <si>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</si>
  <si>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</si>
  <si>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</si>
  <si>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</si>
  <si>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</si>
  <si>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</si>
  <si>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</si>
  <si>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</si>
  <si>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</si>
  <si>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</si>
  <si>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</si>
  <si>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</si>
  <si>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</si>
  <si>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</si>
  <si>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</si>
  <si>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</si>
  <si>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</si>
  <si>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</si>
  <si>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</si>
  <si>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</si>
  <si>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</si>
  <si>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</si>
  <si>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</si>
  <si>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</si>
  <si>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</si>
  <si>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</si>
  <si>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</si>
  <si>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</si>
  <si>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</si>
  <si>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</si>
  <si>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</si>
  <si>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</si>
  <si>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</si>
  <si>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</si>
  <si>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</si>
  <si>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</si>
  <si>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</si>
  <si>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</si>
  <si>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</si>
  <si>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</si>
  <si>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</si>
  <si>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</si>
  <si>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</si>
  <si>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</si>
  <si>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</si>
  <si>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</si>
  <si>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</si>
  <si>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</si>
  <si>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</si>
  <si>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</si>
  <si>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</si>
  <si>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</si>
  <si>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</si>
  <si>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</si>
  <si>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</si>
  <si>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</si>
  <si>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</si>
  <si>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</si>
  <si>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</si>
  <si>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</si>
  <si>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</si>
  <si>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</si>
  <si>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</si>
  <si>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</si>
  <si>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</si>
  <si>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</si>
  <si>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</si>
  <si>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</si>
  <si>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</si>
  <si>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</si>
  <si>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</si>
  <si>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</si>
  <si>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</si>
  <si>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</si>
  <si>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</si>
  <si>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</si>
  <si>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</si>
  <si>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</si>
  <si>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</si>
  <si>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</si>
  <si>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</si>
  <si>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</si>
  <si>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</si>
  <si>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</si>
  <si>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</si>
  <si>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</si>
  <si>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</si>
  <si>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</si>
  <si>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</si>
  <si>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</si>
  <si>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</si>
  <si>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</si>
  <si>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</si>
  <si>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</si>
  <si>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</si>
  <si>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</si>
  <si>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</si>
  <si>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</si>
  <si>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</si>
  <si>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</si>
  <si>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</si>
  <si>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</si>
  <si>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</si>
  <si>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</si>
  <si>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</si>
  <si>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</si>
  <si>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</si>
  <si>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</si>
  <si>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</si>
  <si>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</si>
  <si>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</si>
  <si>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</si>
  <si>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</si>
  <si>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</si>
  <si>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</si>
  <si>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</si>
  <si>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</si>
  <si>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</si>
  <si>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</si>
  <si>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</si>
  <si>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</si>
  <si>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</si>
  <si>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</si>
  <si>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</si>
  <si>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</si>
  <si>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</si>
  <si>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</si>
  <si>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</si>
  <si>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</si>
  <si>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</si>
  <si>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</si>
  <si>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</si>
  <si>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</si>
  <si>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</si>
  <si>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</si>
  <si>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</si>
  <si>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</si>
  <si>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</si>
  <si>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</si>
  <si>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</si>
  <si>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</si>
  <si>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</si>
  <si>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</si>
  <si>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</si>
  <si>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</si>
  <si>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</si>
  <si>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</si>
  <si>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</si>
  <si>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</si>
  <si>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</si>
  <si>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</si>
  <si>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</si>
  <si>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</si>
  <si>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</si>
  <si>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</si>
  <si>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</si>
  <si>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</si>
  <si>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</si>
  <si>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</si>
  <si>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</si>
  <si>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</si>
  <si>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</si>
  <si>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</si>
  <si>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</si>
  <si>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</si>
  <si>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</si>
  <si>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</si>
  <si>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</si>
  <si>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</si>
  <si>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</si>
  <si>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</si>
  <si>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</si>
  <si>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</si>
  <si>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</si>
  <si>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</si>
  <si>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</si>
  <si>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</si>
  <si>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</si>
  <si>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</si>
  <si>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</si>
  <si>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</si>
  <si>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</si>
  <si>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</si>
  <si>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</si>
  <si>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</si>
  <si>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</si>
  <si>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</si>
  <si>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</si>
  <si>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</si>
  <si>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</si>
  <si>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</si>
  <si>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</si>
  <si>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</si>
  <si>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</si>
  <si>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</si>
  <si>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</si>
  <si>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</si>
  <si>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</si>
  <si>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</si>
  <si>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</si>
  <si>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</si>
  <si>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</si>
  <si>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</si>
  <si>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</si>
  <si>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</si>
  <si>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</si>
  <si>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</si>
  <si>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</si>
  <si>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</si>
  <si>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</si>
  <si>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</si>
  <si>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</si>
  <si>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</si>
  <si>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</si>
  <si>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</si>
  <si>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</si>
  <si>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</si>
  <si>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</si>
  <si>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</si>
  <si>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</si>
  <si>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</si>
  <si>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</si>
  <si>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</si>
  <si>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</si>
  <si>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</si>
  <si>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</si>
  <si>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</si>
  <si>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</si>
  <si>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</si>
  <si>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</si>
  <si>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</si>
  <si>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</si>
  <si>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</si>
  <si>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</si>
  <si>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</si>
  <si>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</si>
  <si>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</si>
  <si>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</si>
  <si>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</si>
  <si>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</si>
  <si>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</si>
  <si>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</si>
  <si>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</si>
  <si>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</si>
  <si>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</si>
  <si>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</si>
  <si>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</si>
  <si>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</si>
  <si>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</si>
  <si>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</si>
  <si>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</si>
  <si>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</si>
  <si>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</si>
  <si>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</si>
  <si>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</si>
  <si>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</si>
  <si>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</si>
  <si>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</si>
  <si>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</si>
  <si>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</si>
  <si>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</si>
  <si>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</si>
  <si>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</si>
  <si>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</si>
  <si>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</si>
  <si>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</si>
  <si>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</si>
  <si>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</si>
  <si>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</si>
  <si>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</si>
  <si>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</si>
  <si>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</si>
  <si>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</si>
  <si>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</si>
  <si>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</si>
  <si>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</si>
  <si>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</si>
  <si>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</si>
  <si>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</si>
  <si>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</si>
  <si>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</si>
  <si>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</si>
  <si>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</si>
  <si>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</si>
  <si>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</si>
  <si>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</si>
  <si>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</si>
  <si>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</si>
  <si>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</si>
  <si>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</si>
  <si>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</si>
  <si>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</si>
  <si>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</si>
  <si>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</si>
  <si>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</si>
  <si>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</si>
  <si>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</si>
  <si>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</si>
  <si>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</si>
  <si>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</si>
  <si>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</si>
  <si>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</si>
  <si>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</si>
  <si>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</si>
  <si>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</si>
  <si>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</si>
  <si>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</si>
  <si>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</si>
  <si>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</si>
  <si>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</si>
  <si>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</si>
  <si>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</si>
  <si>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</si>
  <si>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</si>
  <si>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</si>
  <si>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</si>
  <si>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</si>
  <si>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</si>
  <si>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</si>
  <si>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</si>
  <si>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</si>
  <si>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</si>
  <si>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</si>
  <si>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</si>
  <si>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</si>
  <si>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</si>
  <si>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</si>
  <si>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</si>
  <si>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</si>
  <si>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</si>
  <si>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</si>
  <si>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</si>
  <si>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</si>
  <si>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</si>
  <si>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</si>
  <si>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</si>
  <si>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</si>
  <si>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</si>
  <si>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</si>
  <si>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</si>
  <si>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</si>
  <si>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</si>
  <si>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</si>
  <si>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</si>
  <si>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</si>
  <si>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</si>
  <si>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</si>
  <si>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</si>
  <si>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</si>
  <si>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</si>
  <si>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</si>
  <si>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</si>
  <si>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</si>
  <si>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</si>
  <si>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</si>
  <si>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</si>
  <si>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</si>
  <si>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</si>
  <si>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</si>
  <si>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</si>
  <si>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</si>
  <si>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</si>
  <si>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</si>
  <si>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</si>
  <si>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</si>
  <si>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</si>
  <si>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</si>
  <si>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</si>
  <si>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</si>
  <si>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</si>
  <si>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</si>
  <si>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</si>
  <si>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</si>
  <si>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</si>
  <si>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</si>
  <si>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</si>
  <si>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</si>
  <si>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</si>
  <si>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</si>
  <si>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</si>
  <si>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</si>
  <si>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</si>
  <si>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</si>
  <si>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</si>
  <si>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</si>
  <si>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</si>
  <si>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</si>
  <si>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</si>
  <si>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</si>
  <si>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</si>
  <si>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</si>
  <si>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</si>
  <si>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</si>
  <si>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</si>
  <si>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</si>
  <si>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</si>
  <si>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</si>
  <si>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</si>
  <si>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</si>
  <si>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</si>
  <si>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</si>
  <si>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</si>
  <si>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</si>
  <si>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</si>
  <si>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</si>
  <si>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</si>
  <si>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</si>
  <si>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</si>
  <si>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</si>
  <si>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</si>
  <si>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</si>
  <si>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</si>
  <si>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</si>
  <si>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</si>
  <si>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</si>
  <si>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</si>
  <si>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</si>
  <si>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</si>
  <si>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</si>
  <si>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</si>
  <si>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</si>
  <si>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</si>
  <si>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</si>
  <si>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</si>
  <si>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</si>
  <si>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</si>
  <si>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</si>
  <si>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</si>
  <si>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</si>
  <si>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</si>
  <si>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</si>
  <si>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</si>
  <si>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</si>
  <si>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</si>
  <si>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</si>
  <si>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</si>
  <si>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</si>
  <si>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</si>
  <si>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</si>
  <si>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</si>
  <si>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</si>
  <si>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</si>
  <si>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</si>
  <si>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</si>
  <si>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</si>
  <si>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</si>
  <si>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</si>
  <si>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</si>
  <si>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</si>
  <si>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</si>
  <si>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</si>
  <si>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観光統計整備事業</t>
    <phoneticPr fontId="5"/>
  </si>
  <si>
    <t>観光庁</t>
    <rPh sb="0" eb="3">
      <t>カンコウチョウ</t>
    </rPh>
    <phoneticPr fontId="5"/>
  </si>
  <si>
    <t>観光戦略課観光統計調査室</t>
    <phoneticPr fontId="5"/>
  </si>
  <si>
    <t>○</t>
  </si>
  <si>
    <t>観光立国推進基本法第２５条</t>
    <phoneticPr fontId="5"/>
  </si>
  <si>
    <t>観光立国推進基本計画</t>
    <phoneticPr fontId="5"/>
  </si>
  <si>
    <t>地方への誘客や消費の拡大を進めるべく、訪日外国人の大幅な増加などにより変化の著しい旅行者の消費実態を的確に把握すると共に、行政・民間における観光に関する取組をＰＤＣＡサイクルに基づき早急かつ着実に実施するため、観光施策の基本インフラである観光統計の整備を着実に進めることを目的とする。</t>
    <phoneticPr fontId="5"/>
  </si>
  <si>
    <t>観光統計整備事業は、平成１４年度の事業開始以降、調査対象の拡充等を行いつつ継続的に実施している。
令和元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rPh sb="49" eb="51">
      <t>レイワ</t>
    </rPh>
    <rPh sb="51" eb="52">
      <t>ガン</t>
    </rPh>
    <phoneticPr fontId="5"/>
  </si>
  <si>
    <t>-</t>
  </si>
  <si>
    <t>観光振興調査費</t>
    <rPh sb="0" eb="2">
      <t>カンコウ</t>
    </rPh>
    <rPh sb="2" eb="4">
      <t>シンコウ</t>
    </rPh>
    <rPh sb="4" eb="6">
      <t>チョウサ</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</si>
  <si>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</si>
  <si>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</si>
  <si>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</si>
  <si>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調査票情報の二次利用申請件数</t>
    <rPh sb="0" eb="3">
      <t>チョウサヒョウ</t>
    </rPh>
    <rPh sb="3" eb="5">
      <t>ジョウホウ</t>
    </rPh>
    <rPh sb="6" eb="8">
      <t>ニジ</t>
    </rPh>
    <rPh sb="8" eb="10">
      <t>リヨウ</t>
    </rPh>
    <rPh sb="10" eb="12">
      <t>シンセイ</t>
    </rPh>
    <rPh sb="12" eb="14">
      <t>ケンスウ</t>
    </rPh>
    <phoneticPr fontId="5"/>
  </si>
  <si>
    <t>-</t>
    <phoneticPr fontId="5"/>
  </si>
  <si>
    <t>件</t>
    <rPh sb="0" eb="1">
      <t>ケン</t>
    </rPh>
    <phoneticPr fontId="5"/>
  </si>
  <si>
    <t>令和3年度における観光統計に係る調査票情報の二次利用申請件数を約80件とする。</t>
    <rPh sb="0" eb="2">
      <t>レイワ</t>
    </rPh>
    <rPh sb="3" eb="5">
      <t>ネンド</t>
    </rPh>
    <rPh sb="9" eb="11">
      <t>カンコウ</t>
    </rPh>
    <rPh sb="11" eb="13">
      <t>トウケイ</t>
    </rPh>
    <rPh sb="14" eb="15">
      <t>カカ</t>
    </rPh>
    <rPh sb="16" eb="18">
      <t>チョウサ</t>
    </rPh>
    <rPh sb="18" eb="19">
      <t>ヒョウ</t>
    </rPh>
    <rPh sb="19" eb="21">
      <t>ジョウホウ</t>
    </rPh>
    <rPh sb="22" eb="24">
      <t>ニジ</t>
    </rPh>
    <rPh sb="24" eb="26">
      <t>リヨウ</t>
    </rPh>
    <rPh sb="26" eb="28">
      <t>シンセイ</t>
    </rPh>
    <rPh sb="28" eb="30">
      <t>ケンスウ</t>
    </rPh>
    <rPh sb="31" eb="32">
      <t>ヤク</t>
    </rPh>
    <rPh sb="34" eb="35">
      <t>ケン</t>
    </rPh>
    <phoneticPr fontId="5"/>
  </si>
  <si>
    <t>-</t>
    <phoneticPr fontId="5"/>
  </si>
  <si>
    <t>宿泊旅行統計調査、訪日外国人消費動向調査、旅行・観光消費動向調査</t>
    <phoneticPr fontId="5"/>
  </si>
  <si>
    <t>公表した集計表数</t>
    <phoneticPr fontId="5"/>
  </si>
  <si>
    <t>-</t>
    <phoneticPr fontId="5"/>
  </si>
  <si>
    <t>執行額　／　公表した集計表数　　　　　　　　　　　　　　</t>
    <phoneticPr fontId="5"/>
  </si>
  <si>
    <t>百万円</t>
    <rPh sb="0" eb="1">
      <t>ヒャク</t>
    </rPh>
    <rPh sb="1" eb="3">
      <t>マンエン</t>
    </rPh>
    <phoneticPr fontId="5"/>
  </si>
  <si>
    <t>463/143</t>
  </si>
  <si>
    <t>588/143</t>
  </si>
  <si>
    <t>653/143</t>
    <phoneticPr fontId="5"/>
  </si>
  <si>
    <t>国際競争力、観光交流、広域・地域間連携等の確保・強化</t>
    <phoneticPr fontId="5"/>
  </si>
  <si>
    <t>観光立国を推進する</t>
    <phoneticPr fontId="5"/>
  </si>
  <si>
    <t>訪日外国人旅行消費額</t>
    <phoneticPr fontId="5"/>
  </si>
  <si>
    <t>兆円</t>
    <rPh sb="0" eb="2">
      <t>チョウエン</t>
    </rPh>
    <phoneticPr fontId="5"/>
  </si>
  <si>
    <t>-</t>
    <phoneticPr fontId="5"/>
  </si>
  <si>
    <t>地方部での外国人延べ宿泊者数</t>
    <phoneticPr fontId="5"/>
  </si>
  <si>
    <t>万人泊</t>
    <rPh sb="0" eb="2">
      <t>マンニン</t>
    </rPh>
    <rPh sb="2" eb="3">
      <t>ハク</t>
    </rPh>
    <phoneticPr fontId="5"/>
  </si>
  <si>
    <t>外国人リピーター数</t>
    <phoneticPr fontId="5"/>
  </si>
  <si>
    <t>万人</t>
    <rPh sb="0" eb="2">
      <t>マンニン</t>
    </rPh>
    <phoneticPr fontId="5"/>
  </si>
  <si>
    <t>日本人国内旅行消費額</t>
    <phoneticPr fontId="5"/>
  </si>
  <si>
    <t>本事業の成果である統計調査の集計表に基づき、測定指標の実績を把握する。</t>
    <phoneticPr fontId="5"/>
  </si>
  <si>
    <t>観光についての施策の策定や分析等の基礎資料として活用されることを目的としており、国が実施すべき優先度の高い事業である。</t>
    <rPh sb="0" eb="2">
      <t>カンコウ</t>
    </rPh>
    <rPh sb="7" eb="9">
      <t>セサク</t>
    </rPh>
    <rPh sb="10" eb="12">
      <t>サクテイ</t>
    </rPh>
    <rPh sb="13" eb="15">
      <t>ブンセキ</t>
    </rPh>
    <rPh sb="15" eb="16">
      <t>トウ</t>
    </rPh>
    <rPh sb="17" eb="19">
      <t>キソ</t>
    </rPh>
    <rPh sb="19" eb="21">
      <t>シリョウ</t>
    </rPh>
    <rPh sb="24" eb="26">
      <t>カツヨウ</t>
    </rPh>
    <rPh sb="32" eb="34">
      <t>モクテキ</t>
    </rPh>
    <rPh sb="40" eb="41">
      <t>クニ</t>
    </rPh>
    <rPh sb="42" eb="44">
      <t>ジッシ</t>
    </rPh>
    <rPh sb="47" eb="49">
      <t>ユウセン</t>
    </rPh>
    <rPh sb="49" eb="50">
      <t>ド</t>
    </rPh>
    <rPh sb="51" eb="52">
      <t>タカ</t>
    </rPh>
    <rPh sb="53" eb="55">
      <t>ジギョウ</t>
    </rPh>
    <phoneticPr fontId="5"/>
  </si>
  <si>
    <t>同上</t>
    <rPh sb="0" eb="2">
      <t>ドウジョウ</t>
    </rPh>
    <phoneticPr fontId="5"/>
  </si>
  <si>
    <t>△</t>
  </si>
  <si>
    <t>有</t>
  </si>
  <si>
    <t>無</t>
  </si>
  <si>
    <t>‐</t>
  </si>
  <si>
    <t>一般競争入札により競争性が確保された契約形態に基づき単位当たりコストの抑制に努めており、水準は妥当。</t>
    <rPh sb="0" eb="2">
      <t>イッパン</t>
    </rPh>
    <rPh sb="2" eb="4">
      <t>キョウソウ</t>
    </rPh>
    <rPh sb="4" eb="6">
      <t>ニュウサツ</t>
    </rPh>
    <rPh sb="9" eb="12">
      <t>キョウソウセイ</t>
    </rPh>
    <rPh sb="13" eb="15">
      <t>カクホ</t>
    </rPh>
    <rPh sb="18" eb="20">
      <t>ケイヤク</t>
    </rPh>
    <rPh sb="20" eb="22">
      <t>ケイタイ</t>
    </rPh>
    <rPh sb="23" eb="24">
      <t>モト</t>
    </rPh>
    <rPh sb="26" eb="28">
      <t>タンイ</t>
    </rPh>
    <rPh sb="28" eb="29">
      <t>ア</t>
    </rPh>
    <rPh sb="35" eb="37">
      <t>ヨクセイ</t>
    </rPh>
    <rPh sb="38" eb="39">
      <t>ツト</t>
    </rPh>
    <rPh sb="44" eb="46">
      <t>スイジュン</t>
    </rPh>
    <rPh sb="47" eb="49">
      <t>ダトウ</t>
    </rPh>
    <phoneticPr fontId="5"/>
  </si>
  <si>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5"/>
  </si>
  <si>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5"/>
  </si>
  <si>
    <t>一般統計調査としての精度を維持しつつ、調査対象・調査項目の拡充を行うとともに、利活用促進に資するよう公表の早期化を行っている。</t>
    <rPh sb="0" eb="2">
      <t>イッパン</t>
    </rPh>
    <rPh sb="2" eb="4">
      <t>トウケイ</t>
    </rPh>
    <rPh sb="4" eb="6">
      <t>チョウサ</t>
    </rPh>
    <rPh sb="10" eb="12">
      <t>セイド</t>
    </rPh>
    <rPh sb="13" eb="15">
      <t>イジ</t>
    </rPh>
    <rPh sb="19" eb="21">
      <t>チョウサ</t>
    </rPh>
    <rPh sb="21" eb="23">
      <t>タイショウ</t>
    </rPh>
    <rPh sb="24" eb="26">
      <t>チョウサ</t>
    </rPh>
    <rPh sb="26" eb="28">
      <t>コウモク</t>
    </rPh>
    <rPh sb="29" eb="31">
      <t>カクジュウ</t>
    </rPh>
    <rPh sb="32" eb="33">
      <t>オコナ</t>
    </rPh>
    <rPh sb="39" eb="42">
      <t>リカツヨウ</t>
    </rPh>
    <rPh sb="42" eb="44">
      <t>ソクシン</t>
    </rPh>
    <rPh sb="45" eb="46">
      <t>シ</t>
    </rPh>
    <rPh sb="50" eb="52">
      <t>コウヒョウ</t>
    </rPh>
    <rPh sb="53" eb="56">
      <t>ソウキカ</t>
    </rPh>
    <rPh sb="57" eb="58">
      <t>オコナ</t>
    </rPh>
    <phoneticPr fontId="5"/>
  </si>
  <si>
    <t>引き続き一般競争による発注を行うとともに、必要に応じて入札参加等級の拡大等を検討し、競争性の確保に努める。</t>
    <phoneticPr fontId="5"/>
  </si>
  <si>
    <t>469</t>
    <phoneticPr fontId="5"/>
  </si>
  <si>
    <t>226</t>
    <phoneticPr fontId="5"/>
  </si>
  <si>
    <t>444</t>
    <phoneticPr fontId="5"/>
  </si>
  <si>
    <t>233</t>
    <phoneticPr fontId="5"/>
  </si>
  <si>
    <t>479</t>
    <phoneticPr fontId="5"/>
  </si>
  <si>
    <t>243</t>
    <phoneticPr fontId="5"/>
  </si>
  <si>
    <t>240</t>
    <phoneticPr fontId="5"/>
  </si>
  <si>
    <t>234</t>
    <phoneticPr fontId="5"/>
  </si>
  <si>
    <t>国土交通省</t>
  </si>
  <si>
    <t>外部委託</t>
    <rPh sb="0" eb="2">
      <t>ガイブ</t>
    </rPh>
    <rPh sb="2" eb="4">
      <t>イタク</t>
    </rPh>
    <phoneticPr fontId="5"/>
  </si>
  <si>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5"/>
  </si>
  <si>
    <t>A.　（株）サーベイリサーチセンター</t>
    <rPh sb="4" eb="5">
      <t>カブ</t>
    </rPh>
    <phoneticPr fontId="5"/>
  </si>
  <si>
    <t>（株）サーベイリサーチセンター</t>
    <rPh sb="1" eb="2">
      <t>カブ</t>
    </rPh>
    <phoneticPr fontId="5"/>
  </si>
  <si>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5"/>
  </si>
  <si>
    <t>（株）インテージリサーチ</t>
    <rPh sb="1" eb="2">
      <t>カブ</t>
    </rPh>
    <phoneticPr fontId="5"/>
  </si>
  <si>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5"/>
  </si>
  <si>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5"/>
  </si>
  <si>
    <t>（公財）日本交通公社</t>
    <rPh sb="1" eb="2">
      <t>コウ</t>
    </rPh>
    <rPh sb="2" eb="3">
      <t>ザイ</t>
    </rPh>
    <rPh sb="4" eb="6">
      <t>ニホン</t>
    </rPh>
    <rPh sb="6" eb="8">
      <t>コウツウ</t>
    </rPh>
    <rPh sb="8" eb="10">
      <t>コウシャ</t>
    </rPh>
    <phoneticPr fontId="5"/>
  </si>
  <si>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5"/>
  </si>
  <si>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5"/>
  </si>
  <si>
    <t>（株）日本リサーチセンター</t>
    <rPh sb="1" eb="2">
      <t>カブ</t>
    </rPh>
    <rPh sb="3" eb="5">
      <t>ニホン</t>
    </rPh>
    <phoneticPr fontId="5"/>
  </si>
  <si>
    <r>
      <t>旅行・観光消費動向調査（平成3</t>
    </r>
    <r>
      <rPr>
        <sz val="11"/>
        <rFont val="ＭＳ Ｐゴシック"/>
        <family val="3"/>
        <charset val="128"/>
      </rPr>
      <t>1年1-3月期分）の実施に係る業務</t>
    </r>
    <rPh sb="0" eb="2">
      <t>リョコウ</t>
    </rPh>
    <rPh sb="3" eb="5">
      <t>カンコウ</t>
    </rPh>
    <rPh sb="5" eb="7">
      <t>ショウヒ</t>
    </rPh>
    <rPh sb="7" eb="9">
      <t>ドウコウ</t>
    </rPh>
    <rPh sb="9" eb="11">
      <t>チョウサ</t>
    </rPh>
    <rPh sb="12" eb="14">
      <t>ヘイセイ</t>
    </rPh>
    <rPh sb="16" eb="17">
      <t>ネン</t>
    </rPh>
    <rPh sb="20" eb="22">
      <t>ガツキ</t>
    </rPh>
    <rPh sb="22" eb="23">
      <t>ブン</t>
    </rPh>
    <rPh sb="25" eb="27">
      <t>ジッシ</t>
    </rPh>
    <rPh sb="28" eb="29">
      <t>カカ</t>
    </rPh>
    <rPh sb="30" eb="32">
      <t>ギョウム</t>
    </rPh>
    <phoneticPr fontId="5"/>
  </si>
  <si>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5"/>
  </si>
  <si>
    <t>（株）ナイトレイ</t>
    <rPh sb="1" eb="2">
      <t>カブ</t>
    </rPh>
    <phoneticPr fontId="5"/>
  </si>
  <si>
    <t>訪日富裕旅行者による旅行消費額の調査検討に係る業務</t>
    <rPh sb="0" eb="2">
      <t>ホウニチ</t>
    </rPh>
    <rPh sb="2" eb="4">
      <t>フユウ</t>
    </rPh>
    <rPh sb="4" eb="7">
      <t>リョコウシャ</t>
    </rPh>
    <rPh sb="10" eb="12">
      <t>リョコウ</t>
    </rPh>
    <rPh sb="12" eb="15">
      <t>ショウヒガク</t>
    </rPh>
    <rPh sb="16" eb="18">
      <t>チョウサ</t>
    </rPh>
    <rPh sb="18" eb="20">
      <t>ケントウ</t>
    </rPh>
    <rPh sb="21" eb="22">
      <t>カカ</t>
    </rPh>
    <rPh sb="23" eb="25">
      <t>ギョウム</t>
    </rPh>
    <phoneticPr fontId="5"/>
  </si>
  <si>
    <t>室長　杉田香子</t>
    <rPh sb="0" eb="2">
      <t>シツチョウ</t>
    </rPh>
    <rPh sb="3" eb="5">
      <t>スギタ</t>
    </rPh>
    <rPh sb="5" eb="7">
      <t>キョウコ</t>
    </rPh>
    <phoneticPr fontId="5"/>
  </si>
  <si>
    <t>-</t>
    <phoneticPr fontId="5"/>
  </si>
  <si>
    <t>-</t>
    <phoneticPr fontId="5"/>
  </si>
  <si>
    <t>-</t>
    <phoneticPr fontId="5"/>
  </si>
  <si>
    <t>一般競争による発注を行い、競争性の確保に努めている。平成26年度に1者応札であった「宿泊旅行統計調査」と「旅行・観光消費動向調査」の分析業務について、入札参加等級の拡大を行った結果、平成27年度は2者の応札があり、競争生が向上した。さらに、「訪日外国人消費動向調査」については、平成27年度から実査業務と分析業務の分離調達を実施した。平成30年度においては、幅広く民間事業者が応札できるよう、仕様書の記載内容を改善する工夫をした。令和元年度においては、入札公告期間を２０日以上に拡大し、新規事業者の応札機会を実現させるための工夫をした。</t>
    <rPh sb="182" eb="184">
      <t>ミンカン</t>
    </rPh>
    <rPh sb="215" eb="217">
      <t>レイワ</t>
    </rPh>
    <rPh sb="217" eb="220">
      <t>ガンネンド</t>
    </rPh>
    <rPh sb="226" eb="228">
      <t>ニュウサツ</t>
    </rPh>
    <rPh sb="228" eb="230">
      <t>コウコク</t>
    </rPh>
    <rPh sb="230" eb="232">
      <t>キカン</t>
    </rPh>
    <rPh sb="235" eb="236">
      <t>ヒ</t>
    </rPh>
    <rPh sb="236" eb="238">
      <t>イジョウ</t>
    </rPh>
    <rPh sb="239" eb="241">
      <t>カクダイ</t>
    </rPh>
    <rPh sb="243" eb="245">
      <t>シンキ</t>
    </rPh>
    <rPh sb="245" eb="248">
      <t>ジギョウシャ</t>
    </rPh>
    <rPh sb="249" eb="251">
      <t>オウサツ</t>
    </rPh>
    <rPh sb="251" eb="253">
      <t>キカイ</t>
    </rPh>
    <rPh sb="254" eb="256">
      <t>ジツゲン</t>
    </rPh>
    <rPh sb="262" eb="264">
      <t>クフウ</t>
    </rPh>
    <phoneticPr fontId="5"/>
  </si>
  <si>
    <t>国土交通省</t>
    <rPh sb="0" eb="2">
      <t>コクド</t>
    </rPh>
    <rPh sb="2" eb="5">
      <t>コウツウショウ</t>
    </rPh>
    <phoneticPr fontId="5"/>
  </si>
  <si>
    <t>-</t>
    <phoneticPr fontId="5"/>
  </si>
  <si>
    <t>一般競争入札により競争性が確保されているものの、結果的には1者応札となったものがある。</t>
    <rPh sb="0" eb="2">
      <t>イッパン</t>
    </rPh>
    <rPh sb="2" eb="4">
      <t>キョウソウ</t>
    </rPh>
    <rPh sb="4" eb="6">
      <t>ニュウサツ</t>
    </rPh>
    <rPh sb="9" eb="12">
      <t>キョウソウセイ</t>
    </rPh>
    <rPh sb="13" eb="15">
      <t>カクホ</t>
    </rPh>
    <rPh sb="24" eb="27">
      <t>ケッカテキ</t>
    </rPh>
    <rPh sb="30" eb="31">
      <t>シャ</t>
    </rPh>
    <rPh sb="31" eb="33">
      <t>オウサツ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</si>
</sst>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184594</xdr:colOff>
      <xdr:row>743</xdr:row>
      <xdr:rowOff>180202</xdr:rowOff>
    </xdr:from>
    <xdr:to>
      <xdr:col>31</xdr:col>
      <xdr:colOff>85044</xdr:colOff>
      <xdr:row>744</xdr:row>
      <xdr:rowOff>322926</xdr:rowOff>
    </xdr:to>
    <xdr:sp macro="" textlink="">
      <xdr:nvSpPr>
        <xdr:cNvPr id="2" name="正方形/長方形 1"/>
        <xdr:cNvSpPr/>
      </xdr:nvSpPr>
      <xdr:spPr>
        <a:xfrm>
          <a:off x="4509459" y="41575337"/>
          <a:ext cx="1959909" cy="4902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６５３百万円</a:t>
          </a:r>
        </a:p>
      </xdr:txBody>
    </xdr:sp>
    <xdr:clientData/>
  </xdr:twoCellAnchor>
  <xdr:twoCellAnchor>
    <xdr:from>
      <xdr:col>26</xdr:col>
      <xdr:colOff>134819</xdr:colOff>
      <xdr:row>746</xdr:row>
      <xdr:rowOff>141648</xdr:rowOff>
    </xdr:from>
    <xdr:to>
      <xdr:col>26</xdr:col>
      <xdr:colOff>144344</xdr:colOff>
      <xdr:row>748</xdr:row>
      <xdr:rowOff>141345</xdr:rowOff>
    </xdr:to>
    <xdr:cxnSp macro="">
      <xdr:nvCxnSpPr>
        <xdr:cNvPr id="3" name="直線矢印コネクタ 2"/>
        <xdr:cNvCxnSpPr/>
      </xdr:nvCxnSpPr>
      <xdr:spPr>
        <a:xfrm>
          <a:off x="5489414" y="42579384"/>
          <a:ext cx="9525" cy="69476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72324</xdr:colOff>
      <xdr:row>743</xdr:row>
      <xdr:rowOff>189727</xdr:rowOff>
    </xdr:from>
    <xdr:ext cx="1524456" cy="459100"/>
    <xdr:sp macro="" textlink="">
      <xdr:nvSpPr>
        <xdr:cNvPr id="4" name="テキスト ボックス 3"/>
        <xdr:cNvSpPr txBox="1"/>
      </xdr:nvSpPr>
      <xdr:spPr>
        <a:xfrm>
          <a:off x="7074486" y="41584862"/>
          <a:ext cx="152445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0.1</a:t>
          </a:r>
          <a:r>
            <a:rPr kumimoji="1" lang="ja-JP" altLang="en-US" sz="1100"/>
            <a:t>  百万円</a:t>
          </a:r>
          <a:endParaRPr kumimoji="1" lang="en-US" altLang="ja-JP" sz="1100"/>
        </a:p>
        <a:p>
          <a:r>
            <a:rPr kumimoji="1" lang="ja-JP" altLang="en-US" sz="1100"/>
            <a:t>職員旅費　</a:t>
          </a:r>
          <a:r>
            <a:rPr kumimoji="1" lang="en-US" altLang="ja-JP" sz="1100"/>
            <a:t>1</a:t>
          </a:r>
          <a:r>
            <a:rPr kumimoji="1" lang="en-US" altLang="ja-JP" sz="1100" baseline="0"/>
            <a:t>.0</a:t>
          </a:r>
          <a:r>
            <a:rPr kumimoji="1" lang="ja-JP" altLang="en-US" sz="1100" baseline="0"/>
            <a:t>  </a:t>
          </a:r>
          <a:r>
            <a:rPr kumimoji="1" lang="ja-JP" altLang="en-US" sz="1100"/>
            <a:t>百万円</a:t>
          </a:r>
        </a:p>
      </xdr:txBody>
    </xdr:sp>
    <xdr:clientData/>
  </xdr:oneCellAnchor>
  <xdr:oneCellAnchor>
    <xdr:from>
      <xdr:col>19</xdr:col>
      <xdr:colOff>193074</xdr:colOff>
      <xdr:row>745</xdr:row>
      <xdr:rowOff>113224</xdr:rowOff>
    </xdr:from>
    <xdr:ext cx="2924175" cy="275717"/>
    <xdr:sp macro="" textlink="">
      <xdr:nvSpPr>
        <xdr:cNvPr id="5" name="テキスト ボックス 4"/>
        <xdr:cNvSpPr txBox="1"/>
      </xdr:nvSpPr>
      <xdr:spPr>
        <a:xfrm>
          <a:off x="4106047" y="42203427"/>
          <a:ext cx="29241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21</xdr:col>
      <xdr:colOff>146494</xdr:colOff>
      <xdr:row>749</xdr:row>
      <xdr:rowOff>31936</xdr:rowOff>
    </xdr:from>
    <xdr:to>
      <xdr:col>31</xdr:col>
      <xdr:colOff>46944</xdr:colOff>
      <xdr:row>750</xdr:row>
      <xdr:rowOff>263934</xdr:rowOff>
    </xdr:to>
    <xdr:sp macro="" textlink="">
      <xdr:nvSpPr>
        <xdr:cNvPr id="6" name="正方形/長方形 5"/>
        <xdr:cNvSpPr/>
      </xdr:nvSpPr>
      <xdr:spPr>
        <a:xfrm>
          <a:off x="4471359" y="43512274"/>
          <a:ext cx="1959909" cy="5795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民間企業等 ５者</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６４９百万円</a:t>
          </a:r>
        </a:p>
      </xdr:txBody>
    </xdr:sp>
    <xdr:clientData/>
  </xdr:twoCellAnchor>
  <xdr:twoCellAnchor>
    <xdr:from>
      <xdr:col>21</xdr:col>
      <xdr:colOff>79819</xdr:colOff>
      <xdr:row>750</xdr:row>
      <xdr:rowOff>300165</xdr:rowOff>
    </xdr:from>
    <xdr:to>
      <xdr:col>22</xdr:col>
      <xdr:colOff>26273</xdr:colOff>
      <xdr:row>751</xdr:row>
      <xdr:rowOff>280965</xdr:rowOff>
    </xdr:to>
    <xdr:sp macro="" textlink="">
      <xdr:nvSpPr>
        <xdr:cNvPr id="7" name="左大かっこ 6"/>
        <xdr:cNvSpPr/>
      </xdr:nvSpPr>
      <xdr:spPr>
        <a:xfrm>
          <a:off x="4404684" y="44128037"/>
          <a:ext cx="152400" cy="3283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184533</xdr:colOff>
      <xdr:row>750</xdr:row>
      <xdr:rowOff>281115</xdr:rowOff>
    </xdr:from>
    <xdr:to>
      <xdr:col>31</xdr:col>
      <xdr:colOff>104093</xdr:colOff>
      <xdr:row>751</xdr:row>
      <xdr:rowOff>276482</xdr:rowOff>
    </xdr:to>
    <xdr:sp macro="" textlink="">
      <xdr:nvSpPr>
        <xdr:cNvPr id="8" name="左大かっこ 7"/>
        <xdr:cNvSpPr/>
      </xdr:nvSpPr>
      <xdr:spPr>
        <a:xfrm rot="10800000">
          <a:off x="6362911" y="44108987"/>
          <a:ext cx="125506"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104154</xdr:colOff>
      <xdr:row>750</xdr:row>
      <xdr:rowOff>309690</xdr:rowOff>
    </xdr:from>
    <xdr:ext cx="1666876" cy="275717"/>
    <xdr:sp macro="" textlink="">
      <xdr:nvSpPr>
        <xdr:cNvPr id="9" name="テキスト ボックス 8"/>
        <xdr:cNvSpPr txBox="1"/>
      </xdr:nvSpPr>
      <xdr:spPr>
        <a:xfrm>
          <a:off x="4634965" y="44137562"/>
          <a:ext cx="16668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調査の実施、分析　等</a:t>
          </a:r>
          <a:endParaRPr kumimoji="1" lang="en-US" altLang="ja-JP" sz="1100"/>
        </a:p>
      </xdr:txBody>
    </xdr:sp>
    <xdr:clientData/>
  </xdr:oneCellAnchor>
  <xdr:twoCellAnchor>
    <xdr:from>
      <xdr:col>34</xdr:col>
      <xdr:colOff>38615</xdr:colOff>
      <xdr:row>743</xdr:row>
      <xdr:rowOff>167331</xdr:rowOff>
    </xdr:from>
    <xdr:to>
      <xdr:col>34</xdr:col>
      <xdr:colOff>171965</xdr:colOff>
      <xdr:row>744</xdr:row>
      <xdr:rowOff>310055</xdr:rowOff>
    </xdr:to>
    <xdr:sp macro="" textlink="">
      <xdr:nvSpPr>
        <xdr:cNvPr id="10" name="左大かっこ 9"/>
        <xdr:cNvSpPr/>
      </xdr:nvSpPr>
      <xdr:spPr>
        <a:xfrm>
          <a:off x="7040777" y="41562466"/>
          <a:ext cx="133350" cy="49025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51487</xdr:colOff>
      <xdr:row>743</xdr:row>
      <xdr:rowOff>154459</xdr:rowOff>
    </xdr:from>
    <xdr:to>
      <xdr:col>41</xdr:col>
      <xdr:colOff>176991</xdr:colOff>
      <xdr:row>744</xdr:row>
      <xdr:rowOff>316233</xdr:rowOff>
    </xdr:to>
    <xdr:sp macro="" textlink="">
      <xdr:nvSpPr>
        <xdr:cNvPr id="11" name="左大かっこ 10"/>
        <xdr:cNvSpPr/>
      </xdr:nvSpPr>
      <xdr:spPr>
        <a:xfrm rot="10800000">
          <a:off x="8495271" y="41549594"/>
          <a:ext cx="125504" cy="5093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346</v>
      </c>
      <c r="AP2" s="217"/>
      <c r="AQ2" s="217"/>
      <c r="AR2" s="78" t="str">
        <f>IF(OR(AO2="　", AO2=""), "", "-")</f>
        <v/>
      </c>
      <c r="AS2" s="218">
        <v>232</v>
      </c>
      <c r="AT2" s="218"/>
      <c r="AU2" s="218"/>
      <c r="AV2" s="51" t="str">
        <f>IF(AW2="", "", "-")</f>
        <v/>
      </c>
      <c r="AW2" s="402"/>
      <c r="AX2" s="402"/>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641</v>
      </c>
      <c r="AK3" s="527"/>
      <c r="AL3" s="527"/>
      <c r="AM3" s="527"/>
      <c r="AN3" s="527"/>
      <c r="AO3" s="527"/>
      <c r="AP3" s="527"/>
      <c r="AQ3" s="527"/>
      <c r="AR3" s="527"/>
      <c r="AS3" s="527"/>
      <c r="AT3" s="527"/>
      <c r="AU3" s="527"/>
      <c r="AV3" s="527"/>
      <c r="AW3" s="527"/>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0" t="s">
        <v>515</v>
      </c>
      <c r="H5" s="561"/>
      <c r="I5" s="561"/>
      <c r="J5" s="561"/>
      <c r="K5" s="561"/>
      <c r="L5" s="561"/>
      <c r="M5" s="562" t="s">
        <v>66</v>
      </c>
      <c r="N5" s="563"/>
      <c r="O5" s="563"/>
      <c r="P5" s="563"/>
      <c r="Q5" s="563"/>
      <c r="R5" s="564"/>
      <c r="S5" s="565" t="s">
        <v>70</v>
      </c>
      <c r="T5" s="561"/>
      <c r="U5" s="561"/>
      <c r="V5" s="561"/>
      <c r="W5" s="561"/>
      <c r="X5" s="566"/>
      <c r="Y5" s="718" t="s">
        <v>3</v>
      </c>
      <c r="Z5" s="719"/>
      <c r="AA5" s="719"/>
      <c r="AB5" s="719"/>
      <c r="AC5" s="719"/>
      <c r="AD5" s="720"/>
      <c r="AE5" s="721" t="s">
        <v>565</v>
      </c>
      <c r="AF5" s="721"/>
      <c r="AG5" s="721"/>
      <c r="AH5" s="721"/>
      <c r="AI5" s="721"/>
      <c r="AJ5" s="721"/>
      <c r="AK5" s="721"/>
      <c r="AL5" s="721"/>
      <c r="AM5" s="721"/>
      <c r="AN5" s="721"/>
      <c r="AO5" s="721"/>
      <c r="AP5" s="722"/>
      <c r="AQ5" s="723" t="s">
        <v>636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400" t="s">
        <v>395</v>
      </c>
      <c r="Z7" s="300"/>
      <c r="AA7" s="300"/>
      <c r="AB7" s="300"/>
      <c r="AC7" s="300"/>
      <c r="AD7" s="401"/>
      <c r="AE7" s="388" t="s">
        <v>568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4" t="s">
        <v>569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3" t="s">
        <v>30</v>
      </c>
      <c r="B10" s="744"/>
      <c r="C10" s="744"/>
      <c r="D10" s="744"/>
      <c r="E10" s="744"/>
      <c r="F10" s="744"/>
      <c r="G10" s="676" t="s">
        <v>570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522</v>
      </c>
      <c r="Q13" s="117"/>
      <c r="R13" s="117"/>
      <c r="S13" s="117"/>
      <c r="T13" s="117"/>
      <c r="U13" s="117"/>
      <c r="V13" s="118"/>
      <c r="W13" s="116">
        <v>610</v>
      </c>
      <c r="X13" s="117"/>
      <c r="Y13" s="117"/>
      <c r="Z13" s="117"/>
      <c r="AA13" s="117"/>
      <c r="AB13" s="117"/>
      <c r="AC13" s="118"/>
      <c r="AD13" s="116">
        <v>653</v>
      </c>
      <c r="AE13" s="117"/>
      <c r="AF13" s="117"/>
      <c r="AG13" s="117"/>
      <c r="AH13" s="117"/>
      <c r="AI13" s="117"/>
      <c r="AJ13" s="118"/>
      <c r="AK13" s="116">
        <v>653</v>
      </c>
      <c r="AL13" s="117"/>
      <c r="AM13" s="117"/>
      <c r="AN13" s="117"/>
      <c r="AO13" s="117"/>
      <c r="AP13" s="117"/>
      <c r="AQ13" s="118"/>
      <c r="AR13" s="113"/>
      <c r="AS13" s="114"/>
      <c r="AT13" s="114"/>
      <c r="AU13" s="114"/>
      <c r="AV13" s="114"/>
      <c r="AW13" s="114"/>
      <c r="AX13" s="399"/>
    </row>
    <row r="14" spans="1:50" ht="21" customHeight="1" x14ac:dyDescent="0.15">
      <c r="A14" s="146"/>
      <c r="B14" s="147"/>
      <c r="C14" s="147"/>
      <c r="D14" s="147"/>
      <c r="E14" s="147"/>
      <c r="F14" s="148"/>
      <c r="G14" s="748"/>
      <c r="H14" s="749"/>
      <c r="I14" s="577"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7" t="s">
        <v>51</v>
      </c>
      <c r="J15" s="578"/>
      <c r="K15" s="578"/>
      <c r="L15" s="578"/>
      <c r="M15" s="578"/>
      <c r="N15" s="578"/>
      <c r="O15" s="579"/>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571</v>
      </c>
      <c r="AS15" s="117"/>
      <c r="AT15" s="117"/>
      <c r="AU15" s="117"/>
      <c r="AV15" s="117"/>
      <c r="AW15" s="117"/>
      <c r="AX15" s="118"/>
    </row>
    <row r="16" spans="1:50" ht="21" customHeight="1" x14ac:dyDescent="0.15">
      <c r="A16" s="146"/>
      <c r="B16" s="147"/>
      <c r="C16" s="147"/>
      <c r="D16" s="147"/>
      <c r="E16" s="147"/>
      <c r="F16" s="148"/>
      <c r="G16" s="748"/>
      <c r="H16" s="749"/>
      <c r="I16" s="577" t="s">
        <v>52</v>
      </c>
      <c r="J16" s="578"/>
      <c r="K16" s="578"/>
      <c r="L16" s="578"/>
      <c r="M16" s="578"/>
      <c r="N16" s="578"/>
      <c r="O16" s="579"/>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7"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t="s">
        <v>571</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0"/>
      <c r="H18" s="751"/>
      <c r="I18" s="738" t="s">
        <v>20</v>
      </c>
      <c r="J18" s="739"/>
      <c r="K18" s="739"/>
      <c r="L18" s="739"/>
      <c r="M18" s="739"/>
      <c r="N18" s="739"/>
      <c r="O18" s="740"/>
      <c r="P18" s="122">
        <f>SUM(P13:V17)</f>
        <v>522</v>
      </c>
      <c r="Q18" s="123"/>
      <c r="R18" s="123"/>
      <c r="S18" s="123"/>
      <c r="T18" s="123"/>
      <c r="U18" s="123"/>
      <c r="V18" s="124"/>
      <c r="W18" s="122">
        <f>SUM(W13:AC17)</f>
        <v>610</v>
      </c>
      <c r="X18" s="123"/>
      <c r="Y18" s="123"/>
      <c r="Z18" s="123"/>
      <c r="AA18" s="123"/>
      <c r="AB18" s="123"/>
      <c r="AC18" s="124"/>
      <c r="AD18" s="122">
        <f>SUM(AD13:AJ17)</f>
        <v>653</v>
      </c>
      <c r="AE18" s="123"/>
      <c r="AF18" s="123"/>
      <c r="AG18" s="123"/>
      <c r="AH18" s="123"/>
      <c r="AI18" s="123"/>
      <c r="AJ18" s="124"/>
      <c r="AK18" s="122">
        <f>SUM(AK13:AQ17)</f>
        <v>653</v>
      </c>
      <c r="AL18" s="123"/>
      <c r="AM18" s="123"/>
      <c r="AN18" s="123"/>
      <c r="AO18" s="123"/>
      <c r="AP18" s="123"/>
      <c r="AQ18" s="124"/>
      <c r="AR18" s="122">
        <f>SUM(AR13:AX17)</f>
        <v>0</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463</v>
      </c>
      <c r="Q19" s="117"/>
      <c r="R19" s="117"/>
      <c r="S19" s="117"/>
      <c r="T19" s="117"/>
      <c r="U19" s="117"/>
      <c r="V19" s="118"/>
      <c r="W19" s="116">
        <v>609</v>
      </c>
      <c r="X19" s="117"/>
      <c r="Y19" s="117"/>
      <c r="Z19" s="117"/>
      <c r="AA19" s="117"/>
      <c r="AB19" s="117"/>
      <c r="AC19" s="118"/>
      <c r="AD19" s="116">
        <v>649</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f>IF(P18=0, "-", SUM(P19)/P18)</f>
        <v>0.8869731800766284</v>
      </c>
      <c r="Q20" s="541"/>
      <c r="R20" s="541"/>
      <c r="S20" s="541"/>
      <c r="T20" s="541"/>
      <c r="U20" s="541"/>
      <c r="V20" s="541"/>
      <c r="W20" s="541">
        <f t="shared" ref="W20" si="0">IF(W18=0, "-", SUM(W19)/W18)</f>
        <v>0.99836065573770494</v>
      </c>
      <c r="X20" s="541"/>
      <c r="Y20" s="541"/>
      <c r="Z20" s="541"/>
      <c r="AA20" s="541"/>
      <c r="AB20" s="541"/>
      <c r="AC20" s="541"/>
      <c r="AD20" s="541">
        <f t="shared" ref="AD20" si="1">IF(AD18=0, "-", SUM(AD19)/AD18)</f>
        <v>0.99387442572741191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9"/>
      <c r="B21" s="150"/>
      <c r="C21" s="150"/>
      <c r="D21" s="150"/>
      <c r="E21" s="150"/>
      <c r="F21" s="151"/>
      <c r="G21" s="931" t="s">
        <v>358</v>
      </c>
      <c r="H21" s="932"/>
      <c r="I21" s="932"/>
      <c r="J21" s="932"/>
      <c r="K21" s="932"/>
      <c r="L21" s="932"/>
      <c r="M21" s="932"/>
      <c r="N21" s="932"/>
      <c r="O21" s="932"/>
      <c r="P21" s="541">
        <f>IF(P19=0, "-", SUM(P19)/SUM(P13,P14))</f>
        <v>0.8869731800766284</v>
      </c>
      <c r="Q21" s="541"/>
      <c r="R21" s="541"/>
      <c r="S21" s="541"/>
      <c r="T21" s="541"/>
      <c r="U21" s="541"/>
      <c r="V21" s="541"/>
      <c r="W21" s="541">
        <f t="shared" ref="W21" si="2">IF(W19=0, "-", SUM(W19)/SUM(W13,W14))</f>
        <v>0.99836065573770494</v>
      </c>
      <c r="X21" s="541"/>
      <c r="Y21" s="541"/>
      <c r="Z21" s="541"/>
      <c r="AA21" s="541"/>
      <c r="AB21" s="541"/>
      <c r="AC21" s="541"/>
      <c r="AD21" s="541">
        <f t="shared" ref="AD21" si="3">IF(AD19=0, "-", SUM(AD19)/SUM(AD13,AD14))</f>
        <v>0.99387442572741191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648</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3</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1</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1</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653</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1"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2" t="s">
        <v>235</v>
      </c>
      <c r="AR30" s="643"/>
      <c r="AS30" s="643"/>
      <c r="AT30" s="644"/>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5">
        <v>2</v>
      </c>
      <c r="AR31" s="140"/>
      <c r="AS31" s="141" t="s">
        <v>236</v>
      </c>
      <c r="AT31" s="176"/>
      <c r="AU31" s="275"/>
      <c r="AV31" s="275"/>
      <c r="AW31" s="384" t="s">
        <v>181</v>
      </c>
      <c r="AX31" s="385"/>
    </row>
    <row r="32" spans="1:50" ht="23.25" customHeight="1" x14ac:dyDescent="0.15">
      <c r="A32" s="517"/>
      <c r="B32" s="515"/>
      <c r="C32" s="515"/>
      <c r="D32" s="515"/>
      <c r="E32" s="515"/>
      <c r="F32" s="516"/>
      <c r="G32" s="542" t="s">
        <v>579</v>
      </c>
      <c r="H32" s="543"/>
      <c r="I32" s="543"/>
      <c r="J32" s="543"/>
      <c r="K32" s="543"/>
      <c r="L32" s="543"/>
      <c r="M32" s="543"/>
      <c r="N32" s="543"/>
      <c r="O32" s="544"/>
      <c r="P32" s="165" t="s">
        <v>576</v>
      </c>
      <c r="Q32" s="165"/>
      <c r="R32" s="165"/>
      <c r="S32" s="165"/>
      <c r="T32" s="165"/>
      <c r="U32" s="165"/>
      <c r="V32" s="165"/>
      <c r="W32" s="165"/>
      <c r="X32" s="236"/>
      <c r="Y32" s="343" t="s">
        <v>12</v>
      </c>
      <c r="Z32" s="551"/>
      <c r="AA32" s="552"/>
      <c r="AB32" s="553" t="s">
        <v>578</v>
      </c>
      <c r="AC32" s="553"/>
      <c r="AD32" s="553"/>
      <c r="AE32" s="369">
        <v>86</v>
      </c>
      <c r="AF32" s="370"/>
      <c r="AG32" s="370"/>
      <c r="AH32" s="370"/>
      <c r="AI32" s="369">
        <v>69</v>
      </c>
      <c r="AJ32" s="370"/>
      <c r="AK32" s="370"/>
      <c r="AL32" s="370"/>
      <c r="AM32" s="369">
        <v>63</v>
      </c>
      <c r="AN32" s="370"/>
      <c r="AO32" s="370"/>
      <c r="AP32" s="370"/>
      <c r="AQ32" s="119" t="s">
        <v>577</v>
      </c>
      <c r="AR32" s="120"/>
      <c r="AS32" s="120"/>
      <c r="AT32" s="121"/>
      <c r="AU32" s="370" t="s">
        <v>642</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8"/>
      <c r="Q33" s="238"/>
      <c r="R33" s="238"/>
      <c r="S33" s="238"/>
      <c r="T33" s="238"/>
      <c r="U33" s="238"/>
      <c r="V33" s="238"/>
      <c r="W33" s="238"/>
      <c r="X33" s="239"/>
      <c r="Y33" s="307" t="s">
        <v>54</v>
      </c>
      <c r="Z33" s="302"/>
      <c r="AA33" s="303"/>
      <c r="AB33" s="524" t="s">
        <v>578</v>
      </c>
      <c r="AC33" s="524"/>
      <c r="AD33" s="524"/>
      <c r="AE33" s="369">
        <v>80</v>
      </c>
      <c r="AF33" s="370"/>
      <c r="AG33" s="370"/>
      <c r="AH33" s="370"/>
      <c r="AI33" s="369">
        <v>80</v>
      </c>
      <c r="AJ33" s="370"/>
      <c r="AK33" s="370"/>
      <c r="AL33" s="370"/>
      <c r="AM33" s="369">
        <v>80</v>
      </c>
      <c r="AN33" s="370"/>
      <c r="AO33" s="370"/>
      <c r="AP33" s="370"/>
      <c r="AQ33" s="119">
        <v>80</v>
      </c>
      <c r="AR33" s="120"/>
      <c r="AS33" s="120"/>
      <c r="AT33" s="121"/>
      <c r="AU33" s="370" t="s">
        <v>642</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8"/>
      <c r="Q34" s="168"/>
      <c r="R34" s="168"/>
      <c r="S34" s="168"/>
      <c r="T34" s="168"/>
      <c r="U34" s="168"/>
      <c r="V34" s="168"/>
      <c r="W34" s="168"/>
      <c r="X34" s="241"/>
      <c r="Y34" s="307" t="s">
        <v>13</v>
      </c>
      <c r="Z34" s="302"/>
      <c r="AA34" s="303"/>
      <c r="AB34" s="499" t="s">
        <v>182</v>
      </c>
      <c r="AC34" s="499"/>
      <c r="AD34" s="499"/>
      <c r="AE34" s="369">
        <f>AE32/AE33*100</f>
        <v>107.5</v>
      </c>
      <c r="AF34" s="370"/>
      <c r="AG34" s="370"/>
      <c r="AH34" s="370"/>
      <c r="AI34" s="369">
        <f>AI32/AI33*100</f>
        <v>86.25</v>
      </c>
      <c r="AJ34" s="370"/>
      <c r="AK34" s="370"/>
      <c r="AL34" s="370"/>
      <c r="AM34" s="369">
        <f>AM32/AM33*100</f>
        <v>78.75</v>
      </c>
      <c r="AN34" s="370"/>
      <c r="AO34" s="370"/>
      <c r="AP34" s="370"/>
      <c r="AQ34" s="119" t="s">
        <v>580</v>
      </c>
      <c r="AR34" s="120"/>
      <c r="AS34" s="120"/>
      <c r="AT34" s="121"/>
      <c r="AU34" s="370" t="s">
        <v>642</v>
      </c>
      <c r="AV34" s="370"/>
      <c r="AW34" s="370"/>
      <c r="AX34" s="372"/>
    </row>
    <row r="35" spans="1:50" ht="23.25" customHeight="1" x14ac:dyDescent="0.15">
      <c r="A35" s="901" t="s">
        <v>386</v>
      </c>
      <c r="B35" s="902"/>
      <c r="C35" s="902"/>
      <c r="D35" s="902"/>
      <c r="E35" s="902"/>
      <c r="F35" s="903"/>
      <c r="G35" s="907" t="s">
        <v>581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7" t="s">
        <v>146</v>
      </c>
      <c r="H37" s="386"/>
      <c r="I37" s="386"/>
      <c r="J37" s="386"/>
      <c r="K37" s="386"/>
      <c r="L37" s="386"/>
      <c r="M37" s="386"/>
      <c r="N37" s="386"/>
      <c r="O37" s="568"/>
      <c r="P37" s="632" t="s">
        <v>59</v>
      </c>
      <c r="Q37" s="386"/>
      <c r="R37" s="386"/>
      <c r="S37" s="386"/>
      <c r="T37" s="386"/>
      <c r="U37" s="386"/>
      <c r="V37" s="386"/>
      <c r="W37" s="386"/>
      <c r="X37" s="568"/>
      <c r="Y37" s="633"/>
      <c r="Z37" s="634"/>
      <c r="AA37" s="635"/>
      <c r="AB37" s="636" t="s">
        <v>11</v>
      </c>
      <c r="AC37" s="637"/>
      <c r="AD37" s="638"/>
      <c r="AE37" s="373" t="s">
        <v>398</v>
      </c>
      <c r="AF37" s="374"/>
      <c r="AG37" s="374"/>
      <c r="AH37" s="375"/>
      <c r="AI37" s="373" t="s">
        <v>396</v>
      </c>
      <c r="AJ37" s="374"/>
      <c r="AK37" s="374"/>
      <c r="AL37" s="375"/>
      <c r="AM37" s="380" t="s">
        <v>425</v>
      </c>
      <c r="AN37" s="380"/>
      <c r="AO37" s="380"/>
      <c r="AP37" s="380"/>
      <c r="AQ37" s="271" t="s">
        <v>235</v>
      </c>
      <c r="AR37" s="272"/>
      <c r="AS37" s="272"/>
      <c r="AT37" s="273"/>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3" t="s">
        <v>12</v>
      </c>
      <c r="Z39" s="551"/>
      <c r="AA39" s="552"/>
      <c r="AB39" s="553"/>
      <c r="AC39" s="553"/>
      <c r="AD39" s="553"/>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c r="AC40" s="524"/>
      <c r="AD40" s="52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7" t="s">
        <v>146</v>
      </c>
      <c r="H44" s="386"/>
      <c r="I44" s="386"/>
      <c r="J44" s="386"/>
      <c r="K44" s="386"/>
      <c r="L44" s="386"/>
      <c r="M44" s="386"/>
      <c r="N44" s="386"/>
      <c r="O44" s="568"/>
      <c r="P44" s="632" t="s">
        <v>59</v>
      </c>
      <c r="Q44" s="386"/>
      <c r="R44" s="386"/>
      <c r="S44" s="386"/>
      <c r="T44" s="386"/>
      <c r="U44" s="386"/>
      <c r="V44" s="386"/>
      <c r="W44" s="386"/>
      <c r="X44" s="568"/>
      <c r="Y44" s="633"/>
      <c r="Z44" s="634"/>
      <c r="AA44" s="635"/>
      <c r="AB44" s="636" t="s">
        <v>11</v>
      </c>
      <c r="AC44" s="637"/>
      <c r="AD44" s="638"/>
      <c r="AE44" s="373" t="s">
        <v>398</v>
      </c>
      <c r="AF44" s="374"/>
      <c r="AG44" s="374"/>
      <c r="AH44" s="375"/>
      <c r="AI44" s="373" t="s">
        <v>396</v>
      </c>
      <c r="AJ44" s="374"/>
      <c r="AK44" s="374"/>
      <c r="AL44" s="375"/>
      <c r="AM44" s="380" t="s">
        <v>425</v>
      </c>
      <c r="AN44" s="380"/>
      <c r="AO44" s="380"/>
      <c r="AP44" s="380"/>
      <c r="AQ44" s="271" t="s">
        <v>235</v>
      </c>
      <c r="AR44" s="272"/>
      <c r="AS44" s="272"/>
      <c r="AT44" s="273"/>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3" t="s">
        <v>12</v>
      </c>
      <c r="Z46" s="551"/>
      <c r="AA46" s="552"/>
      <c r="AB46" s="553"/>
      <c r="AC46" s="553"/>
      <c r="AD46" s="553"/>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4" t="s">
        <v>353</v>
      </c>
      <c r="B51" s="515"/>
      <c r="C51" s="515"/>
      <c r="D51" s="515"/>
      <c r="E51" s="515"/>
      <c r="F51" s="516"/>
      <c r="G51" s="567" t="s">
        <v>146</v>
      </c>
      <c r="H51" s="386"/>
      <c r="I51" s="386"/>
      <c r="J51" s="386"/>
      <c r="K51" s="386"/>
      <c r="L51" s="386"/>
      <c r="M51" s="386"/>
      <c r="N51" s="386"/>
      <c r="O51" s="568"/>
      <c r="P51" s="632" t="s">
        <v>59</v>
      </c>
      <c r="Q51" s="386"/>
      <c r="R51" s="386"/>
      <c r="S51" s="386"/>
      <c r="T51" s="386"/>
      <c r="U51" s="386"/>
      <c r="V51" s="386"/>
      <c r="W51" s="386"/>
      <c r="X51" s="568"/>
      <c r="Y51" s="633"/>
      <c r="Z51" s="634"/>
      <c r="AA51" s="635"/>
      <c r="AB51" s="636" t="s">
        <v>11</v>
      </c>
      <c r="AC51" s="637"/>
      <c r="AD51" s="638"/>
      <c r="AE51" s="373" t="s">
        <v>398</v>
      </c>
      <c r="AF51" s="374"/>
      <c r="AG51" s="374"/>
      <c r="AH51" s="375"/>
      <c r="AI51" s="373" t="s">
        <v>396</v>
      </c>
      <c r="AJ51" s="374"/>
      <c r="AK51" s="374"/>
      <c r="AL51" s="375"/>
      <c r="AM51" s="380" t="s">
        <v>425</v>
      </c>
      <c r="AN51" s="380"/>
      <c r="AO51" s="380"/>
      <c r="AP51" s="380"/>
      <c r="AQ51" s="271" t="s">
        <v>235</v>
      </c>
      <c r="AR51" s="272"/>
      <c r="AS51" s="272"/>
      <c r="AT51" s="273"/>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3" t="s">
        <v>12</v>
      </c>
      <c r="Z53" s="551"/>
      <c r="AA53" s="552"/>
      <c r="AB53" s="553"/>
      <c r="AC53" s="553"/>
      <c r="AD53" s="553"/>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4" t="s">
        <v>353</v>
      </c>
      <c r="B58" s="515"/>
      <c r="C58" s="515"/>
      <c r="D58" s="515"/>
      <c r="E58" s="515"/>
      <c r="F58" s="516"/>
      <c r="G58" s="567" t="s">
        <v>146</v>
      </c>
      <c r="H58" s="386"/>
      <c r="I58" s="386"/>
      <c r="J58" s="386"/>
      <c r="K58" s="386"/>
      <c r="L58" s="386"/>
      <c r="M58" s="386"/>
      <c r="N58" s="386"/>
      <c r="O58" s="568"/>
      <c r="P58" s="632" t="s">
        <v>59</v>
      </c>
      <c r="Q58" s="386"/>
      <c r="R58" s="386"/>
      <c r="S58" s="386"/>
      <c r="T58" s="386"/>
      <c r="U58" s="386"/>
      <c r="V58" s="386"/>
      <c r="W58" s="386"/>
      <c r="X58" s="568"/>
      <c r="Y58" s="633"/>
      <c r="Z58" s="634"/>
      <c r="AA58" s="635"/>
      <c r="AB58" s="636" t="s">
        <v>11</v>
      </c>
      <c r="AC58" s="637"/>
      <c r="AD58" s="638"/>
      <c r="AE58" s="373" t="s">
        <v>398</v>
      </c>
      <c r="AF58" s="374"/>
      <c r="AG58" s="374"/>
      <c r="AH58" s="375"/>
      <c r="AI58" s="373" t="s">
        <v>396</v>
      </c>
      <c r="AJ58" s="374"/>
      <c r="AK58" s="374"/>
      <c r="AL58" s="375"/>
      <c r="AM58" s="380" t="s">
        <v>425</v>
      </c>
      <c r="AN58" s="380"/>
      <c r="AO58" s="380"/>
      <c r="AP58" s="380"/>
      <c r="AQ58" s="271" t="s">
        <v>235</v>
      </c>
      <c r="AR58" s="272"/>
      <c r="AS58" s="272"/>
      <c r="AT58" s="273"/>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3" t="s">
        <v>12</v>
      </c>
      <c r="Z60" s="551"/>
      <c r="AA60" s="552"/>
      <c r="AB60" s="553"/>
      <c r="AC60" s="553"/>
      <c r="AD60" s="553"/>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398</v>
      </c>
      <c r="AF65" s="374"/>
      <c r="AG65" s="374"/>
      <c r="AH65" s="375"/>
      <c r="AI65" s="373" t="s">
        <v>396</v>
      </c>
      <c r="AJ65" s="374"/>
      <c r="AK65" s="374"/>
      <c r="AL65" s="375"/>
      <c r="AM65" s="380" t="s">
        <v>425</v>
      </c>
      <c r="AN65" s="380"/>
      <c r="AO65" s="380"/>
      <c r="AP65" s="380"/>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398</v>
      </c>
      <c r="AF73" s="374"/>
      <c r="AG73" s="374"/>
      <c r="AH73" s="375"/>
      <c r="AI73" s="373" t="s">
        <v>396</v>
      </c>
      <c r="AJ73" s="374"/>
      <c r="AK73" s="374"/>
      <c r="AL73" s="375"/>
      <c r="AM73" s="380" t="s">
        <v>425</v>
      </c>
      <c r="AN73" s="380"/>
      <c r="AO73" s="380"/>
      <c r="AP73" s="380"/>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1"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2"/>
      <c r="B81" s="853"/>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145</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398</v>
      </c>
      <c r="AF85" s="374"/>
      <c r="AG85" s="374"/>
      <c r="AH85" s="375"/>
      <c r="AI85" s="373" t="s">
        <v>396</v>
      </c>
      <c r="AJ85" s="374"/>
      <c r="AK85" s="374"/>
      <c r="AL85" s="375"/>
      <c r="AM85" s="380" t="s">
        <v>425</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2"/>
      <c r="B87" s="554"/>
      <c r="C87" s="554"/>
      <c r="D87" s="554"/>
      <c r="E87" s="554"/>
      <c r="F87" s="555"/>
      <c r="G87" s="235"/>
      <c r="H87" s="165"/>
      <c r="I87" s="165"/>
      <c r="J87" s="165"/>
      <c r="K87" s="165"/>
      <c r="L87" s="165"/>
      <c r="M87" s="165"/>
      <c r="N87" s="165"/>
      <c r="O87" s="236"/>
      <c r="P87" s="165"/>
      <c r="Q87" s="803"/>
      <c r="R87" s="803"/>
      <c r="S87" s="803"/>
      <c r="T87" s="803"/>
      <c r="U87" s="803"/>
      <c r="V87" s="803"/>
      <c r="W87" s="803"/>
      <c r="X87" s="804"/>
      <c r="Y87" s="759" t="s">
        <v>62</v>
      </c>
      <c r="Z87" s="760"/>
      <c r="AA87" s="761"/>
      <c r="AB87" s="553"/>
      <c r="AC87" s="553"/>
      <c r="AD87" s="553"/>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2"/>
      <c r="B88" s="554"/>
      <c r="C88" s="554"/>
      <c r="D88" s="554"/>
      <c r="E88" s="554"/>
      <c r="F88" s="555"/>
      <c r="G88" s="237"/>
      <c r="H88" s="238"/>
      <c r="I88" s="238"/>
      <c r="J88" s="238"/>
      <c r="K88" s="238"/>
      <c r="L88" s="238"/>
      <c r="M88" s="238"/>
      <c r="N88" s="238"/>
      <c r="O88" s="239"/>
      <c r="P88" s="805"/>
      <c r="Q88" s="805"/>
      <c r="R88" s="805"/>
      <c r="S88" s="805"/>
      <c r="T88" s="805"/>
      <c r="U88" s="805"/>
      <c r="V88" s="805"/>
      <c r="W88" s="805"/>
      <c r="X88" s="806"/>
      <c r="Y88" s="733" t="s">
        <v>54</v>
      </c>
      <c r="Z88" s="734"/>
      <c r="AA88" s="735"/>
      <c r="AB88" s="524"/>
      <c r="AC88" s="524"/>
      <c r="AD88" s="524"/>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2"/>
      <c r="B89" s="556"/>
      <c r="C89" s="556"/>
      <c r="D89" s="556"/>
      <c r="E89" s="556"/>
      <c r="F89" s="557"/>
      <c r="G89" s="240"/>
      <c r="H89" s="168"/>
      <c r="I89" s="168"/>
      <c r="J89" s="168"/>
      <c r="K89" s="168"/>
      <c r="L89" s="168"/>
      <c r="M89" s="168"/>
      <c r="N89" s="168"/>
      <c r="O89" s="241"/>
      <c r="P89" s="308"/>
      <c r="Q89" s="308"/>
      <c r="R89" s="308"/>
      <c r="S89" s="308"/>
      <c r="T89" s="308"/>
      <c r="U89" s="308"/>
      <c r="V89" s="308"/>
      <c r="W89" s="308"/>
      <c r="X89" s="807"/>
      <c r="Y89" s="733" t="s">
        <v>13</v>
      </c>
      <c r="Z89" s="734"/>
      <c r="AA89" s="735"/>
      <c r="AB89" s="463" t="s">
        <v>14</v>
      </c>
      <c r="AC89" s="463"/>
      <c r="AD89" s="463"/>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398</v>
      </c>
      <c r="AF90" s="374"/>
      <c r="AG90" s="374"/>
      <c r="AH90" s="375"/>
      <c r="AI90" s="373" t="s">
        <v>396</v>
      </c>
      <c r="AJ90" s="374"/>
      <c r="AK90" s="374"/>
      <c r="AL90" s="375"/>
      <c r="AM90" s="380" t="s">
        <v>425</v>
      </c>
      <c r="AN90" s="380"/>
      <c r="AO90" s="380"/>
      <c r="AP90" s="380"/>
      <c r="AQ90" s="180" t="s">
        <v>235</v>
      </c>
      <c r="AR90" s="173"/>
      <c r="AS90" s="173"/>
      <c r="AT90" s="174"/>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3"/>
      <c r="R92" s="803"/>
      <c r="S92" s="803"/>
      <c r="T92" s="803"/>
      <c r="U92" s="803"/>
      <c r="V92" s="803"/>
      <c r="W92" s="803"/>
      <c r="X92" s="804"/>
      <c r="Y92" s="759" t="s">
        <v>62</v>
      </c>
      <c r="Z92" s="760"/>
      <c r="AA92" s="761"/>
      <c r="AB92" s="553"/>
      <c r="AC92" s="553"/>
      <c r="AD92" s="553"/>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5"/>
      <c r="Q93" s="805"/>
      <c r="R93" s="805"/>
      <c r="S93" s="805"/>
      <c r="T93" s="805"/>
      <c r="U93" s="805"/>
      <c r="V93" s="805"/>
      <c r="W93" s="805"/>
      <c r="X93" s="806"/>
      <c r="Y93" s="733" t="s">
        <v>54</v>
      </c>
      <c r="Z93" s="734"/>
      <c r="AA93" s="735"/>
      <c r="AB93" s="524"/>
      <c r="AC93" s="524"/>
      <c r="AD93" s="524"/>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7"/>
      <c r="Y94" s="733" t="s">
        <v>13</v>
      </c>
      <c r="Z94" s="734"/>
      <c r="AA94" s="735"/>
      <c r="AB94" s="463" t="s">
        <v>14</v>
      </c>
      <c r="AC94" s="463"/>
      <c r="AD94" s="463"/>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2"/>
      <c r="B95" s="554" t="s">
        <v>145</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398</v>
      </c>
      <c r="AF95" s="374"/>
      <c r="AG95" s="374"/>
      <c r="AH95" s="375"/>
      <c r="AI95" s="373" t="s">
        <v>396</v>
      </c>
      <c r="AJ95" s="374"/>
      <c r="AK95" s="374"/>
      <c r="AL95" s="375"/>
      <c r="AM95" s="380" t="s">
        <v>425</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2"/>
      <c r="B97" s="554"/>
      <c r="C97" s="554"/>
      <c r="D97" s="554"/>
      <c r="E97" s="554"/>
      <c r="F97" s="555"/>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2"/>
      <c r="B98" s="554"/>
      <c r="C98" s="554"/>
      <c r="D98" s="554"/>
      <c r="E98" s="554"/>
      <c r="F98" s="555"/>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3"/>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3"/>
      <c r="B101" s="494"/>
      <c r="C101" s="494"/>
      <c r="D101" s="494"/>
      <c r="E101" s="494"/>
      <c r="F101" s="495"/>
      <c r="G101" s="165" t="s">
        <v>582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3" t="s">
        <v>583</v>
      </c>
      <c r="AC101" s="553"/>
      <c r="AD101" s="553"/>
      <c r="AE101" s="369">
        <v>143</v>
      </c>
      <c r="AF101" s="370"/>
      <c r="AG101" s="370"/>
      <c r="AH101" s="371"/>
      <c r="AI101" s="369">
        <v>143</v>
      </c>
      <c r="AJ101" s="370"/>
      <c r="AK101" s="370"/>
      <c r="AL101" s="371"/>
      <c r="AM101" s="369">
        <v>143</v>
      </c>
      <c r="AN101" s="370"/>
      <c r="AO101" s="370"/>
      <c r="AP101" s="371"/>
      <c r="AQ101" s="369" t="s">
        <v>639</v>
      </c>
      <c r="AR101" s="370"/>
      <c r="AS101" s="370"/>
      <c r="AT101" s="371"/>
      <c r="AU101" s="369" t="s">
        <v>580</v>
      </c>
      <c r="AV101" s="370"/>
      <c r="AW101" s="370"/>
      <c r="AX101" s="371"/>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4"/>
      <c r="AA102" s="345"/>
      <c r="AB102" s="553" t="s">
        <v>583</v>
      </c>
      <c r="AC102" s="553"/>
      <c r="AD102" s="553"/>
      <c r="AE102" s="363">
        <v>143</v>
      </c>
      <c r="AF102" s="363"/>
      <c r="AG102" s="363"/>
      <c r="AH102" s="363"/>
      <c r="AI102" s="363">
        <v>143</v>
      </c>
      <c r="AJ102" s="363"/>
      <c r="AK102" s="363"/>
      <c r="AL102" s="363"/>
      <c r="AM102" s="363">
        <v>143</v>
      </c>
      <c r="AN102" s="363"/>
      <c r="AO102" s="363"/>
      <c r="AP102" s="363"/>
      <c r="AQ102" s="818">
        <v>143</v>
      </c>
      <c r="AR102" s="819"/>
      <c r="AS102" s="819"/>
      <c r="AT102" s="820"/>
      <c r="AU102" s="818"/>
      <c r="AV102" s="819"/>
      <c r="AW102" s="819"/>
      <c r="AX102" s="820"/>
    </row>
    <row r="103" spans="1:60" ht="31.5" hidden="1" customHeight="1" x14ac:dyDescent="0.15">
      <c r="A103" s="490" t="s">
        <v>355</v>
      </c>
      <c r="B103" s="491"/>
      <c r="C103" s="491"/>
      <c r="D103" s="491"/>
      <c r="E103" s="491"/>
      <c r="F103" s="492"/>
      <c r="G103" s="734" t="s">
        <v>60</v>
      </c>
      <c r="H103" s="734"/>
      <c r="I103" s="734"/>
      <c r="J103" s="734"/>
      <c r="K103" s="734"/>
      <c r="L103" s="734"/>
      <c r="M103" s="734"/>
      <c r="N103" s="734"/>
      <c r="O103" s="734"/>
      <c r="P103" s="734"/>
      <c r="Q103" s="734"/>
      <c r="R103" s="734"/>
      <c r="S103" s="734"/>
      <c r="T103" s="734"/>
      <c r="U103" s="734"/>
      <c r="V103" s="734"/>
      <c r="W103" s="734"/>
      <c r="X103" s="735"/>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8"/>
      <c r="AV105" s="819"/>
      <c r="AW105" s="819"/>
      <c r="AX105" s="820"/>
    </row>
    <row r="106" spans="1:60" ht="31.5" hidden="1" customHeight="1" x14ac:dyDescent="0.15">
      <c r="A106" s="490" t="s">
        <v>355</v>
      </c>
      <c r="B106" s="491"/>
      <c r="C106" s="491"/>
      <c r="D106" s="491"/>
      <c r="E106" s="491"/>
      <c r="F106" s="492"/>
      <c r="G106" s="734" t="s">
        <v>60</v>
      </c>
      <c r="H106" s="734"/>
      <c r="I106" s="734"/>
      <c r="J106" s="734"/>
      <c r="K106" s="734"/>
      <c r="L106" s="734"/>
      <c r="M106" s="734"/>
      <c r="N106" s="734"/>
      <c r="O106" s="734"/>
      <c r="P106" s="734"/>
      <c r="Q106" s="734"/>
      <c r="R106" s="734"/>
      <c r="S106" s="734"/>
      <c r="T106" s="734"/>
      <c r="U106" s="734"/>
      <c r="V106" s="734"/>
      <c r="W106" s="734"/>
      <c r="X106" s="735"/>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8"/>
      <c r="AV108" s="819"/>
      <c r="AW108" s="819"/>
      <c r="AX108" s="820"/>
    </row>
    <row r="109" spans="1:60" ht="31.5" hidden="1" customHeight="1" x14ac:dyDescent="0.15">
      <c r="A109" s="490" t="s">
        <v>355</v>
      </c>
      <c r="B109" s="491"/>
      <c r="C109" s="491"/>
      <c r="D109" s="491"/>
      <c r="E109" s="491"/>
      <c r="F109" s="492"/>
      <c r="G109" s="734" t="s">
        <v>60</v>
      </c>
      <c r="H109" s="734"/>
      <c r="I109" s="734"/>
      <c r="J109" s="734"/>
      <c r="K109" s="734"/>
      <c r="L109" s="734"/>
      <c r="M109" s="734"/>
      <c r="N109" s="734"/>
      <c r="O109" s="734"/>
      <c r="P109" s="734"/>
      <c r="Q109" s="734"/>
      <c r="R109" s="734"/>
      <c r="S109" s="734"/>
      <c r="T109" s="734"/>
      <c r="U109" s="734"/>
      <c r="V109" s="734"/>
      <c r="W109" s="734"/>
      <c r="X109" s="735"/>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8"/>
      <c r="AV111" s="819"/>
      <c r="AW111" s="819"/>
      <c r="AX111" s="820"/>
    </row>
    <row r="112" spans="1:60" ht="31.5" hidden="1" customHeight="1" x14ac:dyDescent="0.15">
      <c r="A112" s="490" t="s">
        <v>355</v>
      </c>
      <c r="B112" s="491"/>
      <c r="C112" s="491"/>
      <c r="D112" s="491"/>
      <c r="E112" s="491"/>
      <c r="F112" s="492"/>
      <c r="G112" s="734" t="s">
        <v>60</v>
      </c>
      <c r="H112" s="734"/>
      <c r="I112" s="734"/>
      <c r="J112" s="734"/>
      <c r="K112" s="734"/>
      <c r="L112" s="734"/>
      <c r="M112" s="734"/>
      <c r="N112" s="734"/>
      <c r="O112" s="734"/>
      <c r="P112" s="734"/>
      <c r="Q112" s="734"/>
      <c r="R112" s="734"/>
      <c r="S112" s="734"/>
      <c r="T112" s="734"/>
      <c r="U112" s="734"/>
      <c r="V112" s="734"/>
      <c r="W112" s="734"/>
      <c r="X112" s="735"/>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40" t="s">
        <v>440</v>
      </c>
      <c r="AR115" s="341"/>
      <c r="AS115" s="341"/>
      <c r="AT115" s="341"/>
      <c r="AU115" s="341"/>
      <c r="AV115" s="341"/>
      <c r="AW115" s="341"/>
      <c r="AX115" s="342"/>
    </row>
    <row r="116" spans="1:50" ht="23.25" customHeight="1" x14ac:dyDescent="0.15">
      <c r="A116" s="296"/>
      <c r="B116" s="297"/>
      <c r="C116" s="297"/>
      <c r="D116" s="297"/>
      <c r="E116" s="297"/>
      <c r="F116" s="298"/>
      <c r="G116" s="356" t="s">
        <v>584</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585</v>
      </c>
      <c r="AC116" s="305"/>
      <c r="AD116" s="306"/>
      <c r="AE116" s="363">
        <v>3.2</v>
      </c>
      <c r="AF116" s="363"/>
      <c r="AG116" s="363"/>
      <c r="AH116" s="363"/>
      <c r="AI116" s="363">
        <v>4.0999999999999996</v>
      </c>
      <c r="AJ116" s="363"/>
      <c r="AK116" s="363"/>
      <c r="AL116" s="363"/>
      <c r="AM116" s="363">
        <v>4.5999999999999996</v>
      </c>
      <c r="AN116" s="363"/>
      <c r="AO116" s="363"/>
      <c r="AP116" s="363"/>
      <c r="AQ116" s="369" t="s">
        <v>580</v>
      </c>
      <c r="AR116" s="370"/>
      <c r="AS116" s="370"/>
      <c r="AT116" s="370"/>
      <c r="AU116" s="370"/>
      <c r="AV116" s="370"/>
      <c r="AW116" s="370"/>
      <c r="AX116" s="372"/>
    </row>
    <row r="117" spans="1:50" ht="46.5" customHeight="1" thickBot="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0" t="s">
        <v>586</v>
      </c>
      <c r="AF117" s="310"/>
      <c r="AG117" s="310"/>
      <c r="AH117" s="310"/>
      <c r="AI117" s="310" t="s">
        <v>587</v>
      </c>
      <c r="AJ117" s="310"/>
      <c r="AK117" s="310"/>
      <c r="AL117" s="310"/>
      <c r="AM117" s="462" t="s">
        <v>588</v>
      </c>
      <c r="AN117" s="310"/>
      <c r="AO117" s="310"/>
      <c r="AP117" s="310"/>
      <c r="AQ117" s="310" t="s">
        <v>580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40" t="s">
        <v>440</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40" t="s">
        <v>440</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40" t="s">
        <v>440</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398</v>
      </c>
      <c r="AF127" s="302"/>
      <c r="AG127" s="302"/>
      <c r="AH127" s="303"/>
      <c r="AI127" s="307" t="s">
        <v>396</v>
      </c>
      <c r="AJ127" s="302"/>
      <c r="AK127" s="302"/>
      <c r="AL127" s="303"/>
      <c r="AM127" s="307" t="s">
        <v>425</v>
      </c>
      <c r="AN127" s="302"/>
      <c r="AO127" s="302"/>
      <c r="AP127" s="303"/>
      <c r="AQ127" s="340" t="s">
        <v>440</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v>4.4000000000000004</v>
      </c>
      <c r="AF134" s="120"/>
      <c r="AG134" s="120"/>
      <c r="AH134" s="120"/>
      <c r="AI134" s="270">
        <v>4.5</v>
      </c>
      <c r="AJ134" s="120"/>
      <c r="AK134" s="120"/>
      <c r="AL134" s="120"/>
      <c r="AM134" s="270">
        <v>4.8</v>
      </c>
      <c r="AN134" s="120"/>
      <c r="AO134" s="120"/>
      <c r="AP134" s="120"/>
      <c r="AQ134" s="270"/>
      <c r="AR134" s="120"/>
      <c r="AS134" s="120"/>
      <c r="AT134" s="120"/>
      <c r="AU134" s="270"/>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592</v>
      </c>
      <c r="AC135" s="137"/>
      <c r="AD135" s="137"/>
      <c r="AE135" s="270" t="s">
        <v>580</v>
      </c>
      <c r="AF135" s="120"/>
      <c r="AG135" s="120"/>
      <c r="AH135" s="120"/>
      <c r="AI135" s="270" t="s">
        <v>580</v>
      </c>
      <c r="AJ135" s="120"/>
      <c r="AK135" s="120"/>
      <c r="AL135" s="120"/>
      <c r="AM135" s="270" t="s">
        <v>593</v>
      </c>
      <c r="AN135" s="120"/>
      <c r="AO135" s="120"/>
      <c r="AP135" s="120"/>
      <c r="AQ135" s="270"/>
      <c r="AR135" s="120"/>
      <c r="AS135" s="120"/>
      <c r="AT135" s="120"/>
      <c r="AU135" s="270"/>
      <c r="AV135" s="120"/>
      <c r="AW135" s="120"/>
      <c r="AX135" s="219"/>
    </row>
    <row r="136" spans="1:50" ht="18.75"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customHeight="1" x14ac:dyDescent="0.15">
      <c r="A138" s="999"/>
      <c r="B138" s="256"/>
      <c r="C138" s="255"/>
      <c r="D138" s="256"/>
      <c r="E138" s="255"/>
      <c r="F138" s="318"/>
      <c r="G138" s="235" t="s">
        <v>594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595</v>
      </c>
      <c r="AC138" s="228"/>
      <c r="AD138" s="228"/>
      <c r="AE138" s="270">
        <v>3266</v>
      </c>
      <c r="AF138" s="120"/>
      <c r="AG138" s="120"/>
      <c r="AH138" s="120"/>
      <c r="AI138" s="270">
        <v>3636</v>
      </c>
      <c r="AJ138" s="120"/>
      <c r="AK138" s="120"/>
      <c r="AL138" s="120"/>
      <c r="AM138" s="270">
        <v>3921</v>
      </c>
      <c r="AN138" s="120"/>
      <c r="AO138" s="120"/>
      <c r="AP138" s="120"/>
      <c r="AQ138" s="270"/>
      <c r="AR138" s="120"/>
      <c r="AS138" s="120"/>
      <c r="AT138" s="120"/>
      <c r="AU138" s="270"/>
      <c r="AV138" s="120"/>
      <c r="AW138" s="120"/>
      <c r="AX138" s="219"/>
    </row>
    <row r="139" spans="1:50" ht="39.75"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595</v>
      </c>
      <c r="AC139" s="137"/>
      <c r="AD139" s="137"/>
      <c r="AE139" s="270" t="s">
        <v>571</v>
      </c>
      <c r="AF139" s="120"/>
      <c r="AG139" s="120"/>
      <c r="AH139" s="120"/>
      <c r="AI139" s="270" t="s">
        <v>571</v>
      </c>
      <c r="AJ139" s="120"/>
      <c r="AK139" s="120"/>
      <c r="AL139" s="120"/>
      <c r="AM139" s="270" t="s">
        <v>638</v>
      </c>
      <c r="AN139" s="120"/>
      <c r="AO139" s="120"/>
      <c r="AP139" s="120"/>
      <c r="AQ139" s="270"/>
      <c r="AR139" s="120"/>
      <c r="AS139" s="120"/>
      <c r="AT139" s="120"/>
      <c r="AU139" s="270"/>
      <c r="AV139" s="120"/>
      <c r="AW139" s="120"/>
      <c r="AX139" s="219"/>
    </row>
    <row r="140" spans="1:50" ht="18.75"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customHeight="1" x14ac:dyDescent="0.15">
      <c r="A142" s="999"/>
      <c r="B142" s="256"/>
      <c r="C142" s="255"/>
      <c r="D142" s="256"/>
      <c r="E142" s="255"/>
      <c r="F142" s="318"/>
      <c r="G142" s="235" t="s">
        <v>596</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597</v>
      </c>
      <c r="AC142" s="228"/>
      <c r="AD142" s="228"/>
      <c r="AE142" s="270">
        <v>1761</v>
      </c>
      <c r="AF142" s="120"/>
      <c r="AG142" s="120"/>
      <c r="AH142" s="120"/>
      <c r="AI142" s="270">
        <v>1938</v>
      </c>
      <c r="AJ142" s="120"/>
      <c r="AK142" s="120"/>
      <c r="AL142" s="120"/>
      <c r="AM142" s="270">
        <v>2047</v>
      </c>
      <c r="AN142" s="120"/>
      <c r="AO142" s="120"/>
      <c r="AP142" s="120"/>
      <c r="AQ142" s="270"/>
      <c r="AR142" s="120"/>
      <c r="AS142" s="120"/>
      <c r="AT142" s="120"/>
      <c r="AU142" s="270"/>
      <c r="AV142" s="120"/>
      <c r="AW142" s="120"/>
      <c r="AX142" s="219"/>
    </row>
    <row r="143" spans="1:50" ht="39.75"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597</v>
      </c>
      <c r="AC143" s="137"/>
      <c r="AD143" s="137"/>
      <c r="AE143" s="270" t="s">
        <v>580</v>
      </c>
      <c r="AF143" s="120"/>
      <c r="AG143" s="120"/>
      <c r="AH143" s="120"/>
      <c r="AI143" s="270" t="s">
        <v>580</v>
      </c>
      <c r="AJ143" s="120"/>
      <c r="AK143" s="120"/>
      <c r="AL143" s="120"/>
      <c r="AM143" s="270" t="s">
        <v>637</v>
      </c>
      <c r="AN143" s="120"/>
      <c r="AO143" s="120"/>
      <c r="AP143" s="120"/>
      <c r="AQ143" s="270"/>
      <c r="AR143" s="120"/>
      <c r="AS143" s="120"/>
      <c r="AT143" s="120"/>
      <c r="AU143" s="270"/>
      <c r="AV143" s="120"/>
      <c r="AW143" s="120"/>
      <c r="AX143" s="219"/>
    </row>
    <row r="144" spans="1:50" ht="18.75"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customHeight="1" x14ac:dyDescent="0.15">
      <c r="A146" s="999"/>
      <c r="B146" s="256"/>
      <c r="C146" s="255"/>
      <c r="D146" s="256"/>
      <c r="E146" s="255"/>
      <c r="F146" s="318"/>
      <c r="G146" s="235" t="s">
        <v>598</v>
      </c>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t="s">
        <v>592</v>
      </c>
      <c r="AC146" s="228"/>
      <c r="AD146" s="228"/>
      <c r="AE146" s="270">
        <v>21.1</v>
      </c>
      <c r="AF146" s="120"/>
      <c r="AG146" s="120"/>
      <c r="AH146" s="120"/>
      <c r="AI146" s="270">
        <v>20.5</v>
      </c>
      <c r="AJ146" s="120"/>
      <c r="AK146" s="120"/>
      <c r="AL146" s="120"/>
      <c r="AM146" s="270">
        <v>21.9</v>
      </c>
      <c r="AN146" s="120"/>
      <c r="AO146" s="120"/>
      <c r="AP146" s="120"/>
      <c r="AQ146" s="270"/>
      <c r="AR146" s="120"/>
      <c r="AS146" s="120"/>
      <c r="AT146" s="120"/>
      <c r="AU146" s="270"/>
      <c r="AV146" s="120"/>
      <c r="AW146" s="120"/>
      <c r="AX146" s="219"/>
    </row>
    <row r="147" spans="1:50" ht="39.75"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592</v>
      </c>
      <c r="AC147" s="137"/>
      <c r="AD147" s="137"/>
      <c r="AE147" s="270" t="s">
        <v>571</v>
      </c>
      <c r="AF147" s="120"/>
      <c r="AG147" s="120"/>
      <c r="AH147" s="120"/>
      <c r="AI147" s="270" t="s">
        <v>580</v>
      </c>
      <c r="AJ147" s="120"/>
      <c r="AK147" s="120"/>
      <c r="AL147" s="120"/>
      <c r="AM147" s="270" t="s">
        <v>580</v>
      </c>
      <c r="AN147" s="120"/>
      <c r="AO147" s="120"/>
      <c r="AP147" s="120"/>
      <c r="AQ147" s="270"/>
      <c r="AR147" s="120"/>
      <c r="AS147" s="120"/>
      <c r="AT147" s="120"/>
      <c r="AU147" s="270"/>
      <c r="AV147" s="120"/>
      <c r="AW147" s="120"/>
      <c r="AX147" s="219"/>
    </row>
    <row r="148" spans="1:50" ht="44.2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51.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29.2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54.75" customHeight="1" x14ac:dyDescent="0.15">
      <c r="A702" s="531" t="s">
        <v>140</v>
      </c>
      <c r="B702" s="532"/>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566</v>
      </c>
      <c r="AE702" s="900"/>
      <c r="AF702" s="900"/>
      <c r="AG702" s="889" t="s">
        <v>600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566</v>
      </c>
      <c r="AE703" s="159"/>
      <c r="AF703" s="159"/>
      <c r="AG703" s="668" t="s">
        <v>601</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566</v>
      </c>
      <c r="AE704" s="588"/>
      <c r="AF704" s="588"/>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602</v>
      </c>
      <c r="AE705" s="737"/>
      <c r="AF705" s="737"/>
      <c r="AG705" s="164" t="s">
        <v>643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6"/>
      <c r="D706" s="617"/>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603</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8"/>
      <c r="D707" s="619"/>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604</v>
      </c>
      <c r="AE707" s="586"/>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605</v>
      </c>
      <c r="AE708" s="672"/>
      <c r="AF708" s="672"/>
      <c r="AG708" s="528"/>
      <c r="AH708" s="529"/>
      <c r="AI708" s="529"/>
      <c r="AJ708" s="529"/>
      <c r="AK708" s="529"/>
      <c r="AL708" s="529"/>
      <c r="AM708" s="529"/>
      <c r="AN708" s="529"/>
      <c r="AO708" s="529"/>
      <c r="AP708" s="529"/>
      <c r="AQ708" s="529"/>
      <c r="AR708" s="529"/>
      <c r="AS708" s="529"/>
      <c r="AT708" s="529"/>
      <c r="AU708" s="529"/>
      <c r="AV708" s="529"/>
      <c r="AW708" s="529"/>
      <c r="AX708" s="530"/>
    </row>
    <row r="709" spans="1:50" ht="39.75" customHeight="1" x14ac:dyDescent="0.15">
      <c r="A709" s="659"/>
      <c r="B709" s="660"/>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566</v>
      </c>
      <c r="AE709" s="159"/>
      <c r="AF709" s="159"/>
      <c r="AG709" s="668" t="s">
        <v>606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566</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566</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605</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605</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34.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566</v>
      </c>
      <c r="AE714" s="594"/>
      <c r="AF714" s="595"/>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605</v>
      </c>
      <c r="AE715" s="672"/>
      <c r="AF715" s="781"/>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566</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40.5" customHeight="1" x14ac:dyDescent="0.15">
      <c r="A717" s="659"/>
      <c r="B717" s="660"/>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566</v>
      </c>
      <c r="AE717" s="159"/>
      <c r="AF717" s="159"/>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43.5"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566</v>
      </c>
      <c r="AE718" s="159"/>
      <c r="AF718" s="159"/>
      <c r="AG718" s="167" t="s">
        <v>609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3" t="s">
        <v>48</v>
      </c>
      <c r="B726" s="624"/>
      <c r="C726" s="447" t="s">
        <v>53</v>
      </c>
      <c r="D726" s="583"/>
      <c r="E726" s="583"/>
      <c r="F726" s="584"/>
      <c r="G726" s="801" t="s">
        <v>640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9" t="s">
        <v>57</v>
      </c>
      <c r="D727" s="700"/>
      <c r="E727" s="700"/>
      <c r="F727" s="701"/>
      <c r="G727" s="799" t="s">
        <v>610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611</v>
      </c>
      <c r="F737" s="103"/>
      <c r="G737" s="103"/>
      <c r="H737" s="103"/>
      <c r="I737" s="103"/>
      <c r="J737" s="103"/>
      <c r="K737" s="103"/>
      <c r="L737" s="103"/>
      <c r="M737" s="103"/>
      <c r="N737" s="109" t="s">
        <v>404</v>
      </c>
      <c r="O737" s="109"/>
      <c r="P737" s="109"/>
      <c r="Q737" s="109"/>
      <c r="R737" s="103" t="s">
        <v>613</v>
      </c>
      <c r="S737" s="103"/>
      <c r="T737" s="103"/>
      <c r="U737" s="103"/>
      <c r="V737" s="103"/>
      <c r="W737" s="103"/>
      <c r="X737" s="103"/>
      <c r="Y737" s="103"/>
      <c r="Z737" s="103"/>
      <c r="AA737" s="109" t="s">
        <v>403</v>
      </c>
      <c r="AB737" s="109"/>
      <c r="AC737" s="109"/>
      <c r="AD737" s="109"/>
      <c r="AE737" s="103" t="s">
        <v>615</v>
      </c>
      <c r="AF737" s="103"/>
      <c r="AG737" s="103"/>
      <c r="AH737" s="103"/>
      <c r="AI737" s="103"/>
      <c r="AJ737" s="103"/>
      <c r="AK737" s="103"/>
      <c r="AL737" s="103"/>
      <c r="AM737" s="103"/>
      <c r="AN737" s="109" t="s">
        <v>402</v>
      </c>
      <c r="AO737" s="109"/>
      <c r="AP737" s="109"/>
      <c r="AQ737" s="109"/>
      <c r="AR737" s="110" t="s">
        <v>617</v>
      </c>
      <c r="AS737" s="111"/>
      <c r="AT737" s="111"/>
      <c r="AU737" s="111"/>
      <c r="AV737" s="111"/>
      <c r="AW737" s="111"/>
      <c r="AX737" s="112"/>
      <c r="AY737" s="88"/>
      <c r="AZ737" s="88"/>
    </row>
    <row r="738" spans="1:52" ht="24.75" customHeight="1" x14ac:dyDescent="0.15">
      <c r="A738" s="100" t="s">
        <v>401</v>
      </c>
      <c r="B738" s="101"/>
      <c r="C738" s="101"/>
      <c r="D738" s="102"/>
      <c r="E738" s="103" t="s">
        <v>612</v>
      </c>
      <c r="F738" s="103"/>
      <c r="G738" s="103"/>
      <c r="H738" s="103"/>
      <c r="I738" s="103"/>
      <c r="J738" s="103"/>
      <c r="K738" s="103"/>
      <c r="L738" s="103"/>
      <c r="M738" s="103"/>
      <c r="N738" s="109" t="s">
        <v>400</v>
      </c>
      <c r="O738" s="109"/>
      <c r="P738" s="109"/>
      <c r="Q738" s="109"/>
      <c r="R738" s="103" t="s">
        <v>614</v>
      </c>
      <c r="S738" s="103"/>
      <c r="T738" s="103"/>
      <c r="U738" s="103"/>
      <c r="V738" s="103"/>
      <c r="W738" s="103"/>
      <c r="X738" s="103"/>
      <c r="Y738" s="103"/>
      <c r="Z738" s="103"/>
      <c r="AA738" s="109" t="s">
        <v>399</v>
      </c>
      <c r="AB738" s="109"/>
      <c r="AC738" s="109"/>
      <c r="AD738" s="109"/>
      <c r="AE738" s="103" t="s">
        <v>616</v>
      </c>
      <c r="AF738" s="103"/>
      <c r="AG738" s="103"/>
      <c r="AH738" s="103"/>
      <c r="AI738" s="103"/>
      <c r="AJ738" s="103"/>
      <c r="AK738" s="103"/>
      <c r="AL738" s="103"/>
      <c r="AM738" s="103"/>
      <c r="AN738" s="109" t="s">
        <v>398</v>
      </c>
      <c r="AO738" s="109"/>
      <c r="AP738" s="109"/>
      <c r="AQ738" s="109"/>
      <c r="AR738" s="110" t="s">
        <v>618</v>
      </c>
      <c r="AS738" s="111"/>
      <c r="AT738" s="111"/>
      <c r="AU738" s="111"/>
      <c r="AV738" s="111"/>
      <c r="AW738" s="111"/>
      <c r="AX738" s="112"/>
    </row>
    <row r="739" spans="1:52" ht="24.75" customHeight="1" x14ac:dyDescent="0.15">
      <c r="A739" s="100" t="s">
        <v>397</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619</v>
      </c>
      <c r="F740" s="125"/>
      <c r="G740" s="125"/>
      <c r="H740" s="92" t="str">
        <f>IF(E740="", "", "(")</f>
        <v>(</v>
      </c>
      <c r="I740" s="125"/>
      <c r="J740" s="125"/>
      <c r="K740" s="92" t="str">
        <f>IF(OR(I740="　", I740=""), "", "-")</f>
        <v/>
      </c>
      <c r="L740" s="126">
        <v>226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622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8"/>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8"/>
      <c r="B782" s="767"/>
      <c r="C782" s="767"/>
      <c r="D782" s="767"/>
      <c r="E782" s="767"/>
      <c r="F782" s="768"/>
      <c r="G782" s="453" t="s">
        <v>620</v>
      </c>
      <c r="H782" s="454"/>
      <c r="I782" s="454"/>
      <c r="J782" s="454"/>
      <c r="K782" s="455"/>
      <c r="L782" s="456" t="s">
        <v>621</v>
      </c>
      <c r="M782" s="457"/>
      <c r="N782" s="457"/>
      <c r="O782" s="457"/>
      <c r="P782" s="457"/>
      <c r="Q782" s="457"/>
      <c r="R782" s="457"/>
      <c r="S782" s="457"/>
      <c r="T782" s="457"/>
      <c r="U782" s="457"/>
      <c r="V782" s="457"/>
      <c r="W782" s="457"/>
      <c r="X782" s="458"/>
      <c r="Y782" s="459">
        <v>284</v>
      </c>
      <c r="Z782" s="460"/>
      <c r="AA782" s="460"/>
      <c r="AB782" s="559"/>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8"/>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8"/>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8"/>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8"/>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8"/>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8"/>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8"/>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8"/>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284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8"/>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8"/>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9"/>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8"/>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8"/>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8"/>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9"/>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8"/>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8"/>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8"/>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9"/>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8"/>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3" t="s">
        <v>623</v>
      </c>
      <c r="D838" s="423"/>
      <c r="E838" s="423"/>
      <c r="F838" s="423"/>
      <c r="G838" s="423"/>
      <c r="H838" s="423"/>
      <c r="I838" s="423"/>
      <c r="J838" s="424">
        <v>6011501006529</v>
      </c>
      <c r="K838" s="425"/>
      <c r="L838" s="425"/>
      <c r="M838" s="425"/>
      <c r="N838" s="425"/>
      <c r="O838" s="425"/>
      <c r="P838" s="322" t="s">
        <v>624</v>
      </c>
      <c r="Q838" s="322"/>
      <c r="R838" s="322"/>
      <c r="S838" s="322"/>
      <c r="T838" s="322"/>
      <c r="U838" s="322"/>
      <c r="V838" s="322"/>
      <c r="W838" s="322"/>
      <c r="X838" s="322"/>
      <c r="Y838" s="323">
        <v>284</v>
      </c>
      <c r="Z838" s="324"/>
      <c r="AA838" s="324"/>
      <c r="AB838" s="325"/>
      <c r="AC838" s="333" t="s">
        <v>379</v>
      </c>
      <c r="AD838" s="428"/>
      <c r="AE838" s="428"/>
      <c r="AF838" s="428"/>
      <c r="AG838" s="428"/>
      <c r="AH838" s="426">
        <v>1</v>
      </c>
      <c r="AI838" s="427"/>
      <c r="AJ838" s="427"/>
      <c r="AK838" s="427"/>
      <c r="AL838" s="330">
        <v>93</v>
      </c>
      <c r="AM838" s="331"/>
      <c r="AN838" s="331"/>
      <c r="AO838" s="332"/>
      <c r="AP838" s="326"/>
      <c r="AQ838" s="326"/>
      <c r="AR838" s="326"/>
      <c r="AS838" s="326"/>
      <c r="AT838" s="326"/>
      <c r="AU838" s="326"/>
      <c r="AV838" s="326"/>
      <c r="AW838" s="326"/>
      <c r="AX838" s="326"/>
    </row>
    <row r="839" spans="1:50" ht="47.25" customHeight="1" x14ac:dyDescent="0.15">
      <c r="A839" s="409">
        <v>2</v>
      </c>
      <c r="B839" s="409">
        <v>1</v>
      </c>
      <c r="C839" s="423" t="s">
        <v>625</v>
      </c>
      <c r="D839" s="423"/>
      <c r="E839" s="423"/>
      <c r="F839" s="423"/>
      <c r="G839" s="423"/>
      <c r="H839" s="423"/>
      <c r="I839" s="423"/>
      <c r="J839" s="424">
        <v>6012701004917</v>
      </c>
      <c r="K839" s="425"/>
      <c r="L839" s="425"/>
      <c r="M839" s="425"/>
      <c r="N839" s="425"/>
      <c r="O839" s="425"/>
      <c r="P839" s="321" t="s">
        <v>626</v>
      </c>
      <c r="Q839" s="322"/>
      <c r="R839" s="322"/>
      <c r="S839" s="322"/>
      <c r="T839" s="322"/>
      <c r="U839" s="322"/>
      <c r="V839" s="322"/>
      <c r="W839" s="322"/>
      <c r="X839" s="322"/>
      <c r="Y839" s="323">
        <v>187</v>
      </c>
      <c r="Z839" s="324"/>
      <c r="AA839" s="324"/>
      <c r="AB839" s="325"/>
      <c r="AC839" s="333" t="s">
        <v>378</v>
      </c>
      <c r="AD839" s="333"/>
      <c r="AE839" s="333"/>
      <c r="AF839" s="333"/>
      <c r="AG839" s="333"/>
      <c r="AH839" s="426">
        <v>1</v>
      </c>
      <c r="AI839" s="427"/>
      <c r="AJ839" s="427"/>
      <c r="AK839" s="427"/>
      <c r="AL839" s="330">
        <v>91</v>
      </c>
      <c r="AM839" s="331"/>
      <c r="AN839" s="331"/>
      <c r="AO839" s="332"/>
      <c r="AP839" s="326"/>
      <c r="AQ839" s="326"/>
      <c r="AR839" s="326"/>
      <c r="AS839" s="326"/>
      <c r="AT839" s="326"/>
      <c r="AU839" s="326"/>
      <c r="AV839" s="326"/>
      <c r="AW839" s="326"/>
      <c r="AX839" s="326"/>
    </row>
    <row r="840" spans="1:50" ht="30" customHeight="1" x14ac:dyDescent="0.15">
      <c r="A840" s="409">
        <v>3</v>
      </c>
      <c r="B840" s="409">
        <v>1</v>
      </c>
      <c r="C840" s="423" t="s">
        <v>625</v>
      </c>
      <c r="D840" s="423"/>
      <c r="E840" s="423"/>
      <c r="F840" s="423"/>
      <c r="G840" s="423"/>
      <c r="H840" s="423"/>
      <c r="I840" s="423"/>
      <c r="J840" s="424">
        <v>6012701004917</v>
      </c>
      <c r="K840" s="425"/>
      <c r="L840" s="425"/>
      <c r="M840" s="425"/>
      <c r="N840" s="425"/>
      <c r="O840" s="425"/>
      <c r="P840" s="321" t="s">
        <v>627</v>
      </c>
      <c r="Q840" s="322"/>
      <c r="R840" s="322"/>
      <c r="S840" s="322"/>
      <c r="T840" s="322"/>
      <c r="U840" s="322"/>
      <c r="V840" s="322"/>
      <c r="W840" s="322"/>
      <c r="X840" s="322"/>
      <c r="Y840" s="323">
        <v>62</v>
      </c>
      <c r="Z840" s="324"/>
      <c r="AA840" s="324"/>
      <c r="AB840" s="325"/>
      <c r="AC840" s="333" t="s">
        <v>378</v>
      </c>
      <c r="AD840" s="333"/>
      <c r="AE840" s="333"/>
      <c r="AF840" s="333"/>
      <c r="AG840" s="333"/>
      <c r="AH840" s="328">
        <v>2</v>
      </c>
      <c r="AI840" s="329"/>
      <c r="AJ840" s="329"/>
      <c r="AK840" s="329"/>
      <c r="AL840" s="330">
        <v>80</v>
      </c>
      <c r="AM840" s="331"/>
      <c r="AN840" s="331"/>
      <c r="AO840" s="332"/>
      <c r="AP840" s="326"/>
      <c r="AQ840" s="326"/>
      <c r="AR840" s="326"/>
      <c r="AS840" s="326"/>
      <c r="AT840" s="326"/>
      <c r="AU840" s="326"/>
      <c r="AV840" s="326"/>
      <c r="AW840" s="326"/>
      <c r="AX840" s="326"/>
    </row>
    <row r="841" spans="1:50" ht="30" customHeight="1" x14ac:dyDescent="0.15">
      <c r="A841" s="409">
        <v>4</v>
      </c>
      <c r="B841" s="409">
        <v>1</v>
      </c>
      <c r="C841" s="429" t="s">
        <v>628</v>
      </c>
      <c r="D841" s="423"/>
      <c r="E841" s="423"/>
      <c r="F841" s="423"/>
      <c r="G841" s="423"/>
      <c r="H841" s="423"/>
      <c r="I841" s="423"/>
      <c r="J841" s="424">
        <v>5010005018866</v>
      </c>
      <c r="K841" s="425"/>
      <c r="L841" s="425"/>
      <c r="M841" s="425"/>
      <c r="N841" s="425"/>
      <c r="O841" s="425"/>
      <c r="P841" s="321" t="s">
        <v>629</v>
      </c>
      <c r="Q841" s="322"/>
      <c r="R841" s="322"/>
      <c r="S841" s="322"/>
      <c r="T841" s="322"/>
      <c r="U841" s="322"/>
      <c r="V841" s="322"/>
      <c r="W841" s="322"/>
      <c r="X841" s="322"/>
      <c r="Y841" s="323">
        <v>33</v>
      </c>
      <c r="Z841" s="324"/>
      <c r="AA841" s="324"/>
      <c r="AB841" s="325"/>
      <c r="AC841" s="333" t="s">
        <v>379</v>
      </c>
      <c r="AD841" s="333"/>
      <c r="AE841" s="333"/>
      <c r="AF841" s="333"/>
      <c r="AG841" s="333"/>
      <c r="AH841" s="328">
        <v>1</v>
      </c>
      <c r="AI841" s="329"/>
      <c r="AJ841" s="329"/>
      <c r="AK841" s="329"/>
      <c r="AL841" s="330">
        <v>92</v>
      </c>
      <c r="AM841" s="331"/>
      <c r="AN841" s="331"/>
      <c r="AO841" s="332"/>
      <c r="AP841" s="326"/>
      <c r="AQ841" s="326"/>
      <c r="AR841" s="326"/>
      <c r="AS841" s="326"/>
      <c r="AT841" s="326"/>
      <c r="AU841" s="326"/>
      <c r="AV841" s="326"/>
      <c r="AW841" s="326"/>
      <c r="AX841" s="326"/>
    </row>
    <row r="842" spans="1:50" ht="30" customHeight="1" x14ac:dyDescent="0.15">
      <c r="A842" s="409">
        <v>5</v>
      </c>
      <c r="B842" s="409">
        <v>1</v>
      </c>
      <c r="C842" s="423" t="s">
        <v>628</v>
      </c>
      <c r="D842" s="423"/>
      <c r="E842" s="423"/>
      <c r="F842" s="423"/>
      <c r="G842" s="423"/>
      <c r="H842" s="423"/>
      <c r="I842" s="423"/>
      <c r="J842" s="424">
        <v>5010005018866</v>
      </c>
      <c r="K842" s="425"/>
      <c r="L842" s="425"/>
      <c r="M842" s="425"/>
      <c r="N842" s="425"/>
      <c r="O842" s="425"/>
      <c r="P842" s="322" t="s">
        <v>630</v>
      </c>
      <c r="Q842" s="322"/>
      <c r="R842" s="322"/>
      <c r="S842" s="322"/>
      <c r="T842" s="322"/>
      <c r="U842" s="322"/>
      <c r="V842" s="322"/>
      <c r="W842" s="322"/>
      <c r="X842" s="322"/>
      <c r="Y842" s="323">
        <v>30</v>
      </c>
      <c r="Z842" s="324"/>
      <c r="AA842" s="324"/>
      <c r="AB842" s="325"/>
      <c r="AC842" s="327" t="s">
        <v>379</v>
      </c>
      <c r="AD842" s="327"/>
      <c r="AE842" s="327"/>
      <c r="AF842" s="327"/>
      <c r="AG842" s="327"/>
      <c r="AH842" s="328">
        <v>1</v>
      </c>
      <c r="AI842" s="329"/>
      <c r="AJ842" s="329"/>
      <c r="AK842" s="329"/>
      <c r="AL842" s="330">
        <v>92</v>
      </c>
      <c r="AM842" s="331"/>
      <c r="AN842" s="331"/>
      <c r="AO842" s="332"/>
      <c r="AP842" s="326"/>
      <c r="AQ842" s="326"/>
      <c r="AR842" s="326"/>
      <c r="AS842" s="326"/>
      <c r="AT842" s="326"/>
      <c r="AU842" s="326"/>
      <c r="AV842" s="326"/>
      <c r="AW842" s="326"/>
      <c r="AX842" s="326"/>
    </row>
    <row r="843" spans="1:50" ht="45" customHeight="1" x14ac:dyDescent="0.15">
      <c r="A843" s="409">
        <v>6</v>
      </c>
      <c r="B843" s="409">
        <v>1</v>
      </c>
      <c r="C843" s="423" t="s">
        <v>631</v>
      </c>
      <c r="D843" s="423"/>
      <c r="E843" s="423"/>
      <c r="F843" s="423"/>
      <c r="G843" s="423"/>
      <c r="H843" s="423"/>
      <c r="I843" s="423"/>
      <c r="J843" s="424">
        <v>5010001062587</v>
      </c>
      <c r="K843" s="425"/>
      <c r="L843" s="425"/>
      <c r="M843" s="425"/>
      <c r="N843" s="425"/>
      <c r="O843" s="425"/>
      <c r="P843" s="321" t="s">
        <v>632</v>
      </c>
      <c r="Q843" s="322"/>
      <c r="R843" s="322"/>
      <c r="S843" s="322"/>
      <c r="T843" s="322"/>
      <c r="U843" s="322"/>
      <c r="V843" s="322"/>
      <c r="W843" s="322"/>
      <c r="X843" s="322"/>
      <c r="Y843" s="323">
        <v>20</v>
      </c>
      <c r="Z843" s="324"/>
      <c r="AA843" s="324"/>
      <c r="AB843" s="325"/>
      <c r="AC843" s="327" t="s">
        <v>385</v>
      </c>
      <c r="AD843" s="327"/>
      <c r="AE843" s="327"/>
      <c r="AF843" s="327"/>
      <c r="AG843" s="327"/>
      <c r="AH843" s="328">
        <v>1</v>
      </c>
      <c r="AI843" s="329"/>
      <c r="AJ843" s="329"/>
      <c r="AK843" s="329"/>
      <c r="AL843" s="330" t="s">
        <v>580</v>
      </c>
      <c r="AM843" s="331"/>
      <c r="AN843" s="331"/>
      <c r="AO843" s="332"/>
      <c r="AP843" s="326"/>
      <c r="AQ843" s="326"/>
      <c r="AR843" s="326"/>
      <c r="AS843" s="326"/>
      <c r="AT843" s="326"/>
      <c r="AU843" s="326"/>
      <c r="AV843" s="326"/>
      <c r="AW843" s="326"/>
      <c r="AX843" s="326"/>
    </row>
    <row r="844" spans="1:50" ht="40.5" customHeight="1" x14ac:dyDescent="0.15">
      <c r="A844" s="409">
        <v>7</v>
      </c>
      <c r="B844" s="409">
        <v>1</v>
      </c>
      <c r="C844" s="429" t="s">
        <v>634</v>
      </c>
      <c r="D844" s="423"/>
      <c r="E844" s="423"/>
      <c r="F844" s="423"/>
      <c r="G844" s="423"/>
      <c r="H844" s="423"/>
      <c r="I844" s="423"/>
      <c r="J844" s="424">
        <v>1013201015161</v>
      </c>
      <c r="K844" s="425"/>
      <c r="L844" s="425"/>
      <c r="M844" s="425"/>
      <c r="N844" s="425"/>
      <c r="O844" s="425"/>
      <c r="P844" s="321" t="s">
        <v>635</v>
      </c>
      <c r="Q844" s="322"/>
      <c r="R844" s="322"/>
      <c r="S844" s="322"/>
      <c r="T844" s="322"/>
      <c r="U844" s="322"/>
      <c r="V844" s="322"/>
      <c r="W844" s="322"/>
      <c r="X844" s="322"/>
      <c r="Y844" s="323">
        <v>17</v>
      </c>
      <c r="Z844" s="324"/>
      <c r="AA844" s="324"/>
      <c r="AB844" s="325"/>
      <c r="AC844" s="327" t="s">
        <v>378</v>
      </c>
      <c r="AD844" s="327"/>
      <c r="AE844" s="327"/>
      <c r="AF844" s="327"/>
      <c r="AG844" s="327"/>
      <c r="AH844" s="328">
        <v>1</v>
      </c>
      <c r="AI844" s="329"/>
      <c r="AJ844" s="329"/>
      <c r="AK844" s="329"/>
      <c r="AL844" s="330">
        <v>79</v>
      </c>
      <c r="AM844" s="331"/>
      <c r="AN844" s="331"/>
      <c r="AO844" s="332"/>
      <c r="AP844" s="326"/>
      <c r="AQ844" s="326"/>
      <c r="AR844" s="326"/>
      <c r="AS844" s="326"/>
      <c r="AT844" s="326"/>
      <c r="AU844" s="326"/>
      <c r="AV844" s="326"/>
      <c r="AW844" s="326"/>
      <c r="AX844" s="326"/>
    </row>
    <row r="845" spans="1:50" ht="30" customHeight="1" x14ac:dyDescent="0.15">
      <c r="A845" s="409">
        <v>8</v>
      </c>
      <c r="B845" s="409">
        <v>1</v>
      </c>
      <c r="C845" s="423" t="s">
        <v>628</v>
      </c>
      <c r="D845" s="423"/>
      <c r="E845" s="423"/>
      <c r="F845" s="423"/>
      <c r="G845" s="423"/>
      <c r="H845" s="423"/>
      <c r="I845" s="423"/>
      <c r="J845" s="424">
        <v>5010005018866</v>
      </c>
      <c r="K845" s="425"/>
      <c r="L845" s="425"/>
      <c r="M845" s="425"/>
      <c r="N845" s="425"/>
      <c r="O845" s="425"/>
      <c r="P845" s="321" t="s">
        <v>633</v>
      </c>
      <c r="Q845" s="322"/>
      <c r="R845" s="322"/>
      <c r="S845" s="322"/>
      <c r="T845" s="322"/>
      <c r="U845" s="322"/>
      <c r="V845" s="322"/>
      <c r="W845" s="322"/>
      <c r="X845" s="322"/>
      <c r="Y845" s="323">
        <v>16</v>
      </c>
      <c r="Z845" s="324"/>
      <c r="AA845" s="324"/>
      <c r="AB845" s="325"/>
      <c r="AC845" s="327" t="s">
        <v>379</v>
      </c>
      <c r="AD845" s="327"/>
      <c r="AE845" s="327"/>
      <c r="AF845" s="327"/>
      <c r="AG845" s="327"/>
      <c r="AH845" s="328">
        <v>1</v>
      </c>
      <c r="AI845" s="329"/>
      <c r="AJ845" s="329"/>
      <c r="AK845" s="329"/>
      <c r="AL845" s="330">
        <v>88</v>
      </c>
      <c r="AM845" s="331"/>
      <c r="AN845" s="331"/>
      <c r="AO845" s="332"/>
      <c r="AP845" s="326"/>
      <c r="AQ845" s="326"/>
      <c r="AR845" s="326"/>
      <c r="AS845" s="326"/>
      <c r="AT845" s="326"/>
      <c r="AU845" s="326"/>
      <c r="AV845" s="326"/>
      <c r="AW845" s="326"/>
      <c r="AX845" s="326"/>
    </row>
    <row r="846" spans="1:50" ht="30"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hidden="1" customHeight="1" x14ac:dyDescent="0.15">
      <c r="A1103" s="409">
        <v>1</v>
      </c>
      <c r="B1103" s="409">
        <v>1</v>
      </c>
      <c r="C1103" s="897"/>
      <c r="D1103" s="897"/>
      <c r="E1103" s="896"/>
      <c r="F1103" s="896"/>
      <c r="G1103" s="896"/>
      <c r="H1103" s="896"/>
      <c r="I1103" s="896"/>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3">
    <cfRule type="expression" dxfId="2807" priority="13891">
      <formula>IF(RIGHT(TEXT(Y783,"0.#"),1)=".",FALSE,TRUE)</formula>
    </cfRule>
    <cfRule type="expression" dxfId="2806" priority="13892">
      <formula>IF(RIGHT(TEXT(Y783,"0.#"),1)=".",TRUE,FALSE)</formula>
    </cfRule>
  </conditionalFormatting>
  <conditionalFormatting sqref="Y792">
    <cfRule type="expression" dxfId="2805" priority="13887">
      <formula>IF(RIGHT(TEXT(Y792,"0.#"),1)=".",FALSE,TRUE)</formula>
    </cfRule>
    <cfRule type="expression" dxfId="2804" priority="13888">
      <formula>IF(RIGHT(TEXT(Y792,"0.#"),1)=".",TRUE,FALSE)</formula>
    </cfRule>
  </conditionalFormatting>
  <conditionalFormatting sqref="Y823:Y830 Y821 Y810:Y817 Y808 Y797:Y804 Y795">
    <cfRule type="expression" dxfId="2803" priority="13669">
      <formula>IF(RIGHT(TEXT(Y795,"0.#"),1)=".",FALSE,TRUE)</formula>
    </cfRule>
    <cfRule type="expression" dxfId="2802" priority="13670">
      <formula>IF(RIGHT(TEXT(Y795,"0.#"),1)=".",TRUE,FALSE)</formula>
    </cfRule>
  </conditionalFormatting>
  <conditionalFormatting sqref="P13:AX13 P15:AJ16">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4:Y791 Y782">
    <cfRule type="expression" dxfId="2795" priority="13693">
      <formula>IF(RIGHT(TEXT(Y782,"0.#"),1)=".",FALSE,TRUE)</formula>
    </cfRule>
    <cfRule type="expression" dxfId="2794" priority="13694">
      <formula>IF(RIGHT(TEXT(Y782,"0.#"),1)=".",TRUE,FALSE)</formula>
    </cfRule>
  </conditionalFormatting>
  <conditionalFormatting sqref="AU783">
    <cfRule type="expression" dxfId="2793" priority="13691">
      <formula>IF(RIGHT(TEXT(AU783,"0.#"),1)=".",FALSE,TRUE)</formula>
    </cfRule>
    <cfRule type="expression" dxfId="2792" priority="13692">
      <formula>IF(RIGHT(TEXT(AU783,"0.#"),1)=".",TRUE,FALSE)</formula>
    </cfRule>
  </conditionalFormatting>
  <conditionalFormatting sqref="AU792">
    <cfRule type="expression" dxfId="2791" priority="13689">
      <formula>IF(RIGHT(TEXT(AU792,"0.#"),1)=".",FALSE,TRUE)</formula>
    </cfRule>
    <cfRule type="expression" dxfId="2790" priority="13690">
      <formula>IF(RIGHT(TEXT(AU792,"0.#"),1)=".",TRUE,FALSE)</formula>
    </cfRule>
  </conditionalFormatting>
  <conditionalFormatting sqref="AU784:AU791 AU782">
    <cfRule type="expression" dxfId="2789" priority="13687">
      <formula>IF(RIGHT(TEXT(AU782,"0.#"),1)=".",FALSE,TRUE)</formula>
    </cfRule>
    <cfRule type="expression" dxfId="2788" priority="13688">
      <formula>IF(RIGHT(TEXT(AU782,"0.#"),1)=".",TRUE,FALSE)</formula>
    </cfRule>
  </conditionalFormatting>
  <conditionalFormatting sqref="Y822 Y809 Y796">
    <cfRule type="expression" dxfId="2787" priority="13673">
      <formula>IF(RIGHT(TEXT(Y796,"0.#"),1)=".",FALSE,TRUE)</formula>
    </cfRule>
    <cfRule type="expression" dxfId="2786" priority="13674">
      <formula>IF(RIGHT(TEXT(Y796,"0.#"),1)=".",TRUE,FALSE)</formula>
    </cfRule>
  </conditionalFormatting>
  <conditionalFormatting sqref="Y831 Y818 Y805">
    <cfRule type="expression" dxfId="2785" priority="13671">
      <formula>IF(RIGHT(TEXT(Y805,"0.#"),1)=".",FALSE,TRUE)</formula>
    </cfRule>
    <cfRule type="expression" dxfId="2784" priority="13672">
      <formula>IF(RIGHT(TEXT(Y805,"0.#"),1)=".",TRUE,FALSE)</formula>
    </cfRule>
  </conditionalFormatting>
  <conditionalFormatting sqref="AU822 AU809 AU796">
    <cfRule type="expression" dxfId="2783" priority="13667">
      <formula>IF(RIGHT(TEXT(AU796,"0.#"),1)=".",FALSE,TRUE)</formula>
    </cfRule>
    <cfRule type="expression" dxfId="2782" priority="13668">
      <formula>IF(RIGHT(TEXT(AU796,"0.#"),1)=".",TRUE,FALSE)</formula>
    </cfRule>
  </conditionalFormatting>
  <conditionalFormatting sqref="AU831 AU818 AU805">
    <cfRule type="expression" dxfId="2781" priority="13665">
      <formula>IF(RIGHT(TEXT(AU805,"0.#"),1)=".",FALSE,TRUE)</formula>
    </cfRule>
    <cfRule type="expression" dxfId="2780" priority="13666">
      <formula>IF(RIGHT(TEXT(AU805,"0.#"),1)=".",TRUE,FALSE)</formula>
    </cfRule>
  </conditionalFormatting>
  <conditionalFormatting sqref="AU823:AU830 AU821 AU810:AU817 AU808 AU797:AU804 AU795">
    <cfRule type="expression" dxfId="2779" priority="13663">
      <formula>IF(RIGHT(TEXT(AU795,"0.#"),1)=".",FALSE,TRUE)</formula>
    </cfRule>
    <cfRule type="expression" dxfId="2778" priority="13664">
      <formula>IF(RIGHT(TEXT(AU795,"0.#"),1)=".",TRUE,FALSE)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0:AO844 AL846:AO867">
    <cfRule type="expression" dxfId="2513" priority="6641">
      <formula>IF(AND(AL840&gt;=0, RIGHT(TEXT(AL840,"0.#"),1)&lt;&gt;"."),TRUE,FALSE)</formula>
    </cfRule>
    <cfRule type="expression" dxfId="2512" priority="6642">
      <formula>IF(AND(AL840&gt;=0, RIGHT(TEXT(AL840,"0.#"),1)="."),TRUE,FALSE)</formula>
    </cfRule>
    <cfRule type="expression" dxfId="2511" priority="6643">
      <formula>IF(AND(AL840&lt;0, RIGHT(TEXT(AL840,"0.#"),1)&lt;&gt;"."),TRUE,FALSE)</formula>
    </cfRule>
    <cfRule type="expression" dxfId="2510" priority="6644">
      <formula>IF(AND(AL840&lt;0, RIGHT(TEXT(AL840,"0.#"),1)="."),TRUE,FALSE)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0:Y844 Y846:Y867">
    <cfRule type="expression" dxfId="2439" priority="2969">
      <formula>IF(RIGHT(TEXT(Y840,"0.#"),1)=".",FALSE,TRUE)</formula>
    </cfRule>
    <cfRule type="expression" dxfId="2438" priority="2970">
      <formula>IF(RIGHT(TEXT(Y840,"0.#"),1)=".",TRUE,FALSE)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9">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Y839">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6">
    <cfRule type="expression" dxfId="713" priority="13">
      <formula>IF(RIGHT(TEXT(AK15,"0.#"),1)=".",FALSE,TRUE)</formula>
    </cfRule>
    <cfRule type="expression" dxfId="712" priority="14">
      <formula>IF(RIGHT(TEXT(AK15,"0.#"),1)=".",TRUE,FALSE)</formula>
    </cfRule>
  </conditionalFormatting>
  <conditionalFormatting sqref="P17:AJ17">
    <cfRule type="expression" dxfId="711" priority="11">
      <formula>IF(RIGHT(TEXT(P17,"0.#"),1)=".",FALSE,TRUE)</formula>
    </cfRule>
    <cfRule type="expression" dxfId="710" priority="12">
      <formula>IF(RIGHT(TEXT(P17,"0.#"),1)=".",TRUE,FALSE)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129" max="49" man="1"/>
    <brk id="189" max="49" man="1"/>
    <brk id="733"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398</v>
      </c>
      <c r="AF2" s="380"/>
      <c r="AG2" s="380"/>
      <c r="AH2" s="380"/>
      <c r="AI2" s="380" t="s">
        <v>396</v>
      </c>
      <c r="AJ2" s="380"/>
      <c r="AK2" s="380"/>
      <c r="AL2" s="380"/>
      <c r="AM2" s="380" t="s">
        <v>425</v>
      </c>
      <c r="AN2" s="380"/>
      <c r="AO2" s="380"/>
      <c r="AP2" s="373"/>
      <c r="AQ2" s="180" t="s">
        <v>235</v>
      </c>
      <c r="AR2" s="173"/>
      <c r="AS2" s="173"/>
      <c r="AT2" s="174"/>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7"/>
      <c r="B4" s="515"/>
      <c r="C4" s="515"/>
      <c r="D4" s="515"/>
      <c r="E4" s="515"/>
      <c r="F4" s="516"/>
      <c r="G4" s="542"/>
      <c r="H4" s="1018"/>
      <c r="I4" s="1018"/>
      <c r="J4" s="1018"/>
      <c r="K4" s="1018"/>
      <c r="L4" s="1018"/>
      <c r="M4" s="1018"/>
      <c r="N4" s="1018"/>
      <c r="O4" s="1019"/>
      <c r="P4" s="165"/>
      <c r="Q4" s="1026"/>
      <c r="R4" s="1026"/>
      <c r="S4" s="1026"/>
      <c r="T4" s="1026"/>
      <c r="U4" s="1026"/>
      <c r="V4" s="1026"/>
      <c r="W4" s="1026"/>
      <c r="X4" s="1027"/>
      <c r="Y4" s="1004" t="s">
        <v>12</v>
      </c>
      <c r="Z4" s="1005"/>
      <c r="AA4" s="1006"/>
      <c r="AB4" s="553"/>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7" t="s">
        <v>54</v>
      </c>
      <c r="Z5" s="1001"/>
      <c r="AA5" s="1002"/>
      <c r="AB5" s="524"/>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4" t="s">
        <v>353</v>
      </c>
      <c r="B9" s="515"/>
      <c r="C9" s="515"/>
      <c r="D9" s="515"/>
      <c r="E9" s="515"/>
      <c r="F9" s="516"/>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398</v>
      </c>
      <c r="AF9" s="380"/>
      <c r="AG9" s="380"/>
      <c r="AH9" s="380"/>
      <c r="AI9" s="380" t="s">
        <v>396</v>
      </c>
      <c r="AJ9" s="380"/>
      <c r="AK9" s="380"/>
      <c r="AL9" s="380"/>
      <c r="AM9" s="380" t="s">
        <v>425</v>
      </c>
      <c r="AN9" s="380"/>
      <c r="AO9" s="380"/>
      <c r="AP9" s="373"/>
      <c r="AQ9" s="180" t="s">
        <v>235</v>
      </c>
      <c r="AR9" s="173"/>
      <c r="AS9" s="173"/>
      <c r="AT9" s="174"/>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7"/>
      <c r="B11" s="515"/>
      <c r="C11" s="515"/>
      <c r="D11" s="515"/>
      <c r="E11" s="515"/>
      <c r="F11" s="516"/>
      <c r="G11" s="542"/>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3"/>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4"/>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4" t="s">
        <v>353</v>
      </c>
      <c r="B16" s="515"/>
      <c r="C16" s="515"/>
      <c r="D16" s="515"/>
      <c r="E16" s="515"/>
      <c r="F16" s="516"/>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398</v>
      </c>
      <c r="AF16" s="380"/>
      <c r="AG16" s="380"/>
      <c r="AH16" s="380"/>
      <c r="AI16" s="380" t="s">
        <v>396</v>
      </c>
      <c r="AJ16" s="380"/>
      <c r="AK16" s="380"/>
      <c r="AL16" s="380"/>
      <c r="AM16" s="380" t="s">
        <v>425</v>
      </c>
      <c r="AN16" s="380"/>
      <c r="AO16" s="380"/>
      <c r="AP16" s="373"/>
      <c r="AQ16" s="180" t="s">
        <v>235</v>
      </c>
      <c r="AR16" s="173"/>
      <c r="AS16" s="173"/>
      <c r="AT16" s="174"/>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7"/>
      <c r="B18" s="515"/>
      <c r="C18" s="515"/>
      <c r="D18" s="515"/>
      <c r="E18" s="515"/>
      <c r="F18" s="516"/>
      <c r="G18" s="542"/>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3"/>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4"/>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4" t="s">
        <v>353</v>
      </c>
      <c r="B23" s="515"/>
      <c r="C23" s="515"/>
      <c r="D23" s="515"/>
      <c r="E23" s="515"/>
      <c r="F23" s="516"/>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398</v>
      </c>
      <c r="AF23" s="380"/>
      <c r="AG23" s="380"/>
      <c r="AH23" s="380"/>
      <c r="AI23" s="380" t="s">
        <v>396</v>
      </c>
      <c r="AJ23" s="380"/>
      <c r="AK23" s="380"/>
      <c r="AL23" s="380"/>
      <c r="AM23" s="380" t="s">
        <v>425</v>
      </c>
      <c r="AN23" s="380"/>
      <c r="AO23" s="380"/>
      <c r="AP23" s="373"/>
      <c r="AQ23" s="180" t="s">
        <v>235</v>
      </c>
      <c r="AR23" s="173"/>
      <c r="AS23" s="173"/>
      <c r="AT23" s="174"/>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7"/>
      <c r="B25" s="515"/>
      <c r="C25" s="515"/>
      <c r="D25" s="515"/>
      <c r="E25" s="515"/>
      <c r="F25" s="516"/>
      <c r="G25" s="542"/>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3"/>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4"/>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4" t="s">
        <v>353</v>
      </c>
      <c r="B30" s="515"/>
      <c r="C30" s="515"/>
      <c r="D30" s="515"/>
      <c r="E30" s="515"/>
      <c r="F30" s="516"/>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398</v>
      </c>
      <c r="AF30" s="380"/>
      <c r="AG30" s="380"/>
      <c r="AH30" s="380"/>
      <c r="AI30" s="380" t="s">
        <v>396</v>
      </c>
      <c r="AJ30" s="380"/>
      <c r="AK30" s="380"/>
      <c r="AL30" s="380"/>
      <c r="AM30" s="380" t="s">
        <v>425</v>
      </c>
      <c r="AN30" s="380"/>
      <c r="AO30" s="380"/>
      <c r="AP30" s="373"/>
      <c r="AQ30" s="180" t="s">
        <v>235</v>
      </c>
      <c r="AR30" s="173"/>
      <c r="AS30" s="173"/>
      <c r="AT30" s="174"/>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7"/>
      <c r="B32" s="515"/>
      <c r="C32" s="515"/>
      <c r="D32" s="515"/>
      <c r="E32" s="515"/>
      <c r="F32" s="516"/>
      <c r="G32" s="542"/>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3"/>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4"/>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4" t="s">
        <v>353</v>
      </c>
      <c r="B37" s="515"/>
      <c r="C37" s="515"/>
      <c r="D37" s="515"/>
      <c r="E37" s="515"/>
      <c r="F37" s="516"/>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398</v>
      </c>
      <c r="AF37" s="380"/>
      <c r="AG37" s="380"/>
      <c r="AH37" s="380"/>
      <c r="AI37" s="380" t="s">
        <v>396</v>
      </c>
      <c r="AJ37" s="380"/>
      <c r="AK37" s="380"/>
      <c r="AL37" s="380"/>
      <c r="AM37" s="380" t="s">
        <v>425</v>
      </c>
      <c r="AN37" s="380"/>
      <c r="AO37" s="380"/>
      <c r="AP37" s="373"/>
      <c r="AQ37" s="180" t="s">
        <v>235</v>
      </c>
      <c r="AR37" s="173"/>
      <c r="AS37" s="173"/>
      <c r="AT37" s="174"/>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7"/>
      <c r="B39" s="515"/>
      <c r="C39" s="515"/>
      <c r="D39" s="515"/>
      <c r="E39" s="515"/>
      <c r="F39" s="516"/>
      <c r="G39" s="542"/>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3"/>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4"/>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4" t="s">
        <v>353</v>
      </c>
      <c r="B44" s="515"/>
      <c r="C44" s="515"/>
      <c r="D44" s="515"/>
      <c r="E44" s="515"/>
      <c r="F44" s="516"/>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398</v>
      </c>
      <c r="AF44" s="380"/>
      <c r="AG44" s="380"/>
      <c r="AH44" s="380"/>
      <c r="AI44" s="380" t="s">
        <v>396</v>
      </c>
      <c r="AJ44" s="380"/>
      <c r="AK44" s="380"/>
      <c r="AL44" s="380"/>
      <c r="AM44" s="380" t="s">
        <v>425</v>
      </c>
      <c r="AN44" s="380"/>
      <c r="AO44" s="380"/>
      <c r="AP44" s="373"/>
      <c r="AQ44" s="180" t="s">
        <v>235</v>
      </c>
      <c r="AR44" s="173"/>
      <c r="AS44" s="173"/>
      <c r="AT44" s="174"/>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7"/>
      <c r="B46" s="515"/>
      <c r="C46" s="515"/>
      <c r="D46" s="515"/>
      <c r="E46" s="515"/>
      <c r="F46" s="516"/>
      <c r="G46" s="542"/>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3"/>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4"/>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4" t="s">
        <v>353</v>
      </c>
      <c r="B51" s="515"/>
      <c r="C51" s="515"/>
      <c r="D51" s="515"/>
      <c r="E51" s="515"/>
      <c r="F51" s="516"/>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398</v>
      </c>
      <c r="AF51" s="380"/>
      <c r="AG51" s="380"/>
      <c r="AH51" s="380"/>
      <c r="AI51" s="380" t="s">
        <v>396</v>
      </c>
      <c r="AJ51" s="380"/>
      <c r="AK51" s="380"/>
      <c r="AL51" s="380"/>
      <c r="AM51" s="380" t="s">
        <v>425</v>
      </c>
      <c r="AN51" s="380"/>
      <c r="AO51" s="380"/>
      <c r="AP51" s="373"/>
      <c r="AQ51" s="180" t="s">
        <v>235</v>
      </c>
      <c r="AR51" s="173"/>
      <c r="AS51" s="173"/>
      <c r="AT51" s="174"/>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7"/>
      <c r="B53" s="515"/>
      <c r="C53" s="515"/>
      <c r="D53" s="515"/>
      <c r="E53" s="515"/>
      <c r="F53" s="516"/>
      <c r="G53" s="542"/>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3"/>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4"/>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4" t="s">
        <v>353</v>
      </c>
      <c r="B58" s="515"/>
      <c r="C58" s="515"/>
      <c r="D58" s="515"/>
      <c r="E58" s="515"/>
      <c r="F58" s="516"/>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398</v>
      </c>
      <c r="AF58" s="380"/>
      <c r="AG58" s="380"/>
      <c r="AH58" s="380"/>
      <c r="AI58" s="380" t="s">
        <v>396</v>
      </c>
      <c r="AJ58" s="380"/>
      <c r="AK58" s="380"/>
      <c r="AL58" s="380"/>
      <c r="AM58" s="380" t="s">
        <v>425</v>
      </c>
      <c r="AN58" s="380"/>
      <c r="AO58" s="380"/>
      <c r="AP58" s="373"/>
      <c r="AQ58" s="180" t="s">
        <v>235</v>
      </c>
      <c r="AR58" s="173"/>
      <c r="AS58" s="173"/>
      <c r="AT58" s="174"/>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7"/>
      <c r="B60" s="515"/>
      <c r="C60" s="515"/>
      <c r="D60" s="515"/>
      <c r="E60" s="515"/>
      <c r="F60" s="516"/>
      <c r="G60" s="542"/>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3"/>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4"/>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4" t="s">
        <v>353</v>
      </c>
      <c r="B65" s="515"/>
      <c r="C65" s="515"/>
      <c r="D65" s="515"/>
      <c r="E65" s="515"/>
      <c r="F65" s="516"/>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398</v>
      </c>
      <c r="AF65" s="380"/>
      <c r="AG65" s="380"/>
      <c r="AH65" s="380"/>
      <c r="AI65" s="380" t="s">
        <v>396</v>
      </c>
      <c r="AJ65" s="380"/>
      <c r="AK65" s="380"/>
      <c r="AL65" s="380"/>
      <c r="AM65" s="380" t="s">
        <v>425</v>
      </c>
      <c r="AN65" s="380"/>
      <c r="AO65" s="380"/>
      <c r="AP65" s="373"/>
      <c r="AQ65" s="180" t="s">
        <v>235</v>
      </c>
      <c r="AR65" s="173"/>
      <c r="AS65" s="173"/>
      <c r="AT65" s="174"/>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7"/>
      <c r="B67" s="515"/>
      <c r="C67" s="515"/>
      <c r="D67" s="515"/>
      <c r="E67" s="515"/>
      <c r="F67" s="516"/>
      <c r="G67" s="542"/>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3"/>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4"/>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9"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9"/>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9"/>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9"/>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9"/>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9"/>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9"/>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9"/>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9"/>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9"/>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9"/>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9"/>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9"/>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9"/>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9"/>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9"/>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9"/>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9"/>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9"/>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9"/>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9"/>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2020-07-16T07:44:27Z</dcterms:modified>
</cp:coreProperties>
</file>