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14 国政研○\"/>
    </mc:Choice>
  </mc:AlternateContent>
  <bookViews>
    <workbookView xWindow="0" yWindow="0" windowWidth="25200" windowHeight="1237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<sst xmlns="http://schemas.openxmlformats.org/spreadsheetml/2006/main" count="2170" uniqueCount="532">
  <si>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</si>
  <si>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</si>
  <si>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</si>
  <si>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</si>
  <si>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</si>
  <si>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</si>
  <si>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</si>
  <si>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</si>
  <si>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</si>
  <si>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</si>
  <si>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</si>
  <si>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</si>
  <si>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</si>
  <si>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</si>
  <si>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</si>
  <si>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</si>
  <si>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</si>
  <si>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</si>
  <si>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</si>
  <si>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</si>
  <si>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</si>
  <si>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</si>
  <si>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</si>
  <si>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</si>
  <si>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</si>
  <si>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</si>
  <si>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</si>
  <si>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</si>
  <si>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</si>
  <si>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</si>
  <si>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</si>
  <si>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</si>
  <si>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</si>
  <si>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</si>
  <si>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</si>
  <si>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</si>
  <si>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</si>
  <si>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</si>
  <si>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</si>
  <si>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</si>
  <si>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</si>
  <si>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</si>
  <si>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</si>
  <si>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</si>
  <si>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</si>
  <si>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</si>
  <si>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</si>
  <si>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</si>
  <si>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</si>
  <si>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</si>
  <si>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</si>
  <si>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</si>
  <si>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</si>
  <si>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</si>
  <si>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</si>
  <si>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</si>
  <si>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</si>
  <si>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</si>
  <si>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</si>
  <si>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</si>
  <si>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</si>
  <si>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</si>
  <si>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</si>
  <si>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</si>
  <si>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</si>
  <si>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</si>
  <si>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</si>
  <si>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</si>
  <si>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</si>
  <si>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</si>
  <si>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</si>
  <si>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</si>
  <si>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</si>
  <si>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</si>
  <si>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</si>
  <si>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</si>
  <si>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</si>
  <si>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</si>
  <si>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</si>
  <si>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</si>
  <si>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</si>
  <si>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</si>
  <si>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</si>
  <si>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</si>
  <si>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</si>
  <si>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</si>
  <si>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</si>
  <si>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</si>
  <si>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</si>
  <si>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</si>
  <si>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</si>
  <si>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</si>
  <si>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</si>
  <si>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</si>
  <si>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</si>
  <si>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</si>
  <si>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</si>
  <si>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</si>
  <si>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</si>
  <si>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</si>
  <si>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</si>
  <si>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</si>
  <si>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</si>
  <si>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</si>
  <si>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</si>
  <si>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</si>
  <si>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</si>
  <si>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</si>
  <si>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</si>
  <si>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</si>
  <si>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</si>
  <si>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</si>
  <si>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</si>
  <si>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</si>
  <si>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</si>
  <si>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</si>
  <si>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</si>
  <si>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</si>
  <si>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</si>
  <si>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</si>
  <si>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</si>
  <si>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</si>
  <si>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</si>
  <si>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</si>
  <si>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</si>
  <si>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</si>
  <si>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</si>
  <si>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</si>
  <si>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</si>
  <si>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</si>
  <si>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</si>
  <si>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</si>
  <si>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</si>
  <si>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</si>
  <si>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</si>
  <si>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</si>
  <si>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</si>
  <si>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</si>
  <si>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</si>
  <si>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</si>
  <si>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</si>
  <si>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</si>
  <si>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</si>
  <si>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</si>
  <si>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</si>
  <si>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</si>
  <si>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</si>
  <si>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</si>
  <si>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</si>
  <si>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</si>
  <si>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</si>
  <si>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</si>
  <si>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</si>
  <si>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</si>
  <si>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</si>
  <si>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</si>
  <si>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</si>
  <si>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</si>
  <si>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</si>
  <si>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</si>
  <si>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</si>
  <si>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</si>
  <si>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</si>
  <si>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</si>
  <si>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</si>
  <si>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</si>
  <si>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</si>
  <si>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</si>
  <si>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</si>
  <si>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</si>
  <si>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</si>
  <si>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</si>
  <si>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</si>
  <si>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</si>
  <si>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</si>
  <si>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</si>
  <si>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</si>
  <si>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</si>
  <si>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</si>
  <si>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</si>
  <si>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</si>
  <si>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</si>
  <si>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</si>
  <si>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</si>
  <si>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</si>
  <si>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</si>
  <si>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</si>
  <si>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</si>
  <si>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</si>
  <si>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</si>
  <si>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</si>
  <si>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</si>
  <si>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</si>
  <si>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</si>
  <si>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</si>
  <si>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</si>
  <si>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</si>
  <si>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</si>
  <si>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</si>
  <si>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</si>
  <si>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</si>
  <si>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</si>
  <si>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</si>
  <si>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</si>
  <si>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</si>
  <si>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</si>
  <si>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</si>
  <si>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</si>
  <si>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</si>
  <si>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</si>
  <si>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</si>
  <si>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</si>
  <si>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</si>
  <si>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</si>
  <si>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</si>
  <si>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</si>
  <si>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</si>
  <si>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</si>
  <si>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</si>
  <si>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</si>
  <si>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</si>
  <si>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</si>
  <si>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</si>
  <si>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</si>
  <si>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</si>
  <si>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</si>
  <si>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</si>
  <si>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</si>
  <si>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</si>
  <si>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</si>
  <si>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</si>
  <si>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</si>
  <si>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</si>
  <si>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</si>
  <si>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</si>
  <si>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</si>
  <si>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</si>
  <si>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</si>
  <si>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</si>
  <si>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</si>
  <si>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</si>
  <si>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</si>
  <si>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</si>
  <si>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</si>
  <si>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</si>
  <si>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</si>
  <si>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</si>
  <si>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</si>
  <si>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</si>
  <si>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</si>
  <si>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</si>
  <si>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</si>
  <si>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</si>
  <si>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</si>
  <si>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</si>
  <si>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</si>
  <si>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</si>
  <si>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</si>
  <si>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</si>
  <si>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</si>
  <si>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</si>
  <si>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</si>
  <si>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</si>
  <si>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</si>
  <si>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</si>
  <si>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</si>
  <si>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</si>
  <si>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</si>
  <si>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</si>
  <si>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</si>
  <si>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</si>
  <si>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</si>
  <si>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</si>
  <si>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</si>
  <si>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</si>
  <si>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</si>
  <si>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</si>
  <si>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</si>
  <si>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</si>
  <si>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</si>
  <si>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</si>
  <si>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</si>
  <si>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</si>
  <si>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</si>
  <si>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</si>
  <si>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</si>
  <si>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</si>
  <si>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</si>
  <si>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</si>
  <si>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</si>
  <si>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</si>
  <si>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</si>
  <si>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</si>
  <si>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</si>
  <si>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</si>
  <si>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</si>
  <si>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</si>
  <si>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</si>
  <si>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</si>
  <si>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</si>
  <si>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</si>
  <si>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</si>
  <si>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</si>
  <si>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</si>
  <si>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</si>
  <si>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</si>
  <si>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</si>
  <si>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</si>
  <si>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</si>
  <si>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</si>
  <si>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</si>
  <si>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</si>
  <si>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</si>
  <si>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</si>
  <si>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</si>
  <si>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</si>
  <si>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</si>
  <si>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</si>
  <si>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</si>
  <si>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</si>
  <si>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</si>
  <si>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</si>
  <si>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</si>
  <si>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</si>
  <si>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</si>
  <si>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</si>
  <si>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</si>
  <si>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</si>
  <si>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</si>
  <si>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</si>
  <si>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</si>
  <si>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</si>
  <si>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</si>
  <si>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</si>
  <si>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</si>
  <si>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</si>
  <si>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</si>
  <si>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</si>
  <si>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</si>
  <si>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</si>
  <si>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</si>
  <si>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</si>
  <si>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</si>
  <si>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</si>
  <si>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</si>
  <si>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</si>
  <si>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</si>
  <si>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</si>
  <si>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</si>
  <si>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</si>
  <si>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</si>
  <si>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</si>
  <si>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</si>
  <si>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</si>
  <si>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</si>
  <si>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</si>
  <si>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</si>
  <si>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</si>
  <si>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</si>
  <si>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</si>
  <si>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</si>
  <si>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</si>
  <si>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</si>
  <si>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</si>
  <si>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</si>
  <si>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</si>
  <si>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</si>
  <si>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</si>
  <si>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</si>
  <si>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</si>
  <si>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</si>
  <si>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</si>
  <si>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</si>
  <si>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</si>
  <si>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</si>
  <si>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</si>
  <si>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</si>
  <si>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</si>
  <si>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</si>
  <si>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</si>
  <si>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</si>
  <si>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</si>
  <si>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</si>
  <si>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</si>
  <si>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</si>
  <si>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</si>
  <si>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</si>
  <si>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</si>
  <si>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</si>
  <si>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</si>
  <si>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</si>
  <si>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</si>
  <si>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</si>
  <si>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</si>
  <si>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</si>
  <si>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</si>
  <si>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</si>
  <si>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</si>
  <si>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</si>
  <si>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</si>
  <si>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</si>
  <si>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</si>
  <si>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</si>
  <si>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</si>
  <si>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</si>
  <si>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</si>
  <si>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</si>
  <si>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</si>
  <si>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</si>
  <si>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</si>
  <si>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</si>
  <si>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</si>
  <si>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</si>
  <si>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</si>
  <si>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</si>
  <si>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</si>
  <si>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</si>
  <si>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</si>
  <si>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</si>
  <si>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</si>
  <si>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</si>
  <si>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</si>
  <si>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</si>
  <si>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</si>
  <si>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</si>
  <si>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</si>
  <si>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</si>
  <si>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</si>
  <si>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</si>
  <si>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</si>
  <si>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</si>
  <si>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</si>
  <si>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</si>
  <si>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</si>
  <si>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</si>
  <si>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</si>
  <si>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</si>
  <si>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</si>
  <si>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</si>
  <si>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</si>
  <si>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</si>
  <si>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</si>
  <si>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</si>
  <si>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</si>
  <si>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</si>
  <si>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</si>
  <si>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</si>
  <si>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</si>
  <si>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</si>
  <si>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</si>
  <si>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</si>
  <si>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</si>
  <si>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</si>
  <si>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</si>
  <si>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</si>
  <si>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</si>
  <si>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</si>
  <si>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</si>
  <si>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</si>
  <si>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</si>
  <si>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</si>
  <si>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</si>
  <si>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</si>
  <si>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</si>
  <si>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</si>
  <si>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</si>
  <si>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</si>
  <si>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</si>
  <si>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</si>
  <si>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</si>
  <si>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</si>
  <si>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</si>
  <si>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</si>
  <si>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</si>
  <si>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</si>
  <si>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</si>
  <si>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</si>
  <si>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</si>
  <si>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</si>
  <si>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</si>
  <si>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</si>
  <si>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</si>
  <si>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</si>
  <si>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</si>
  <si>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</si>
  <si>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</si>
  <si>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</si>
  <si>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</si>
  <si>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</si>
  <si>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</si>
  <si>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</si>
  <si>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</si>
  <si>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</si>
  <si>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</si>
  <si>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</si>
  <si>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</si>
  <si>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</si>
  <si>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</si>
  <si>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</si>
  <si>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</si>
  <si>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</si>
  <si>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</si>
  <si>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</si>
  <si>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</si>
  <si>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契約の相手方を特定する際に、企画提案方式を取り入れることで競争性を確保している。</t>
    <phoneticPr fontId="5"/>
  </si>
  <si>
    <t>三菱UFJリサーチ＆コンサルティング株式会社</t>
    <phoneticPr fontId="5"/>
  </si>
  <si>
    <t>エイジング・イン・プレイスに資する生活支援に関する調査研究</t>
    <rPh sb="14" eb="15">
      <t>シ</t>
    </rPh>
    <rPh sb="17" eb="19">
      <t>セイカツ</t>
    </rPh>
    <rPh sb="19" eb="21">
      <t>シエン</t>
    </rPh>
    <rPh sb="22" eb="23">
      <t>カン</t>
    </rPh>
    <rPh sb="25" eb="27">
      <t>チョウサ</t>
    </rPh>
    <rPh sb="27" eb="29">
      <t>ケンキュウ</t>
    </rPh>
    <phoneticPr fontId="5"/>
  </si>
  <si>
    <t>研究調整官　多田 智和
研究調整官　山形 創一</t>
    <phoneticPr fontId="5"/>
  </si>
  <si>
    <t>住生活基本計画（全国計画）（平成28年3月18日閣議決定）</t>
    <rPh sb="0" eb="1">
      <t>ジュウ</t>
    </rPh>
    <rPh sb="1" eb="3">
      <t>セイカツ</t>
    </rPh>
    <rPh sb="3" eb="5">
      <t>キホン</t>
    </rPh>
    <rPh sb="5" eb="7">
      <t>ケイカク</t>
    </rPh>
    <rPh sb="8" eb="10">
      <t>ゼンコク</t>
    </rPh>
    <rPh sb="10" eb="12">
      <t>ケイカク</t>
    </rPh>
    <rPh sb="14" eb="16">
      <t>ヘイセイ</t>
    </rPh>
    <rPh sb="18" eb="19">
      <t>ネン</t>
    </rPh>
    <rPh sb="20" eb="21">
      <t>ガツ</t>
    </rPh>
    <rPh sb="23" eb="24">
      <t>ニチ</t>
    </rPh>
    <rPh sb="24" eb="26">
      <t>カクギ</t>
    </rPh>
    <rPh sb="26" eb="28">
      <t>ケッテイ</t>
    </rPh>
    <phoneticPr fontId="5"/>
  </si>
  <si>
    <t>高齢者が自立して生活できる地域づくりを目指して、生活支援サービスの新たな主体・手法に着目した事業実施の可能性を探るため、買い物・移動といった日常的支援を現地調査・アンケート等を通じて検討する。また、これらの取組を地域の特性に応じた持続可能なものとするために、地域住民など多様な主体との連携を視野に調査する。</t>
    <phoneticPr fontId="5"/>
  </si>
  <si>
    <t xml:space="preserve">①アンケート調査の対象地域の条件整理と抽出
②社会実験の対象地域の条件整理と抽出
③旅客運送サービスに関するアンケート調査
④住宅市街地等における買物等生活支援の社会実験
⑤生活支援サービスの評価と持続可能な仕組みの分析・検討
</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</si>
  <si>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</si>
  <si>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</si>
  <si>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</si>
  <si>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</si>
  <si>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</si>
  <si>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</si>
  <si>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16百万円／2件</t>
    <rPh sb="2" eb="3">
      <t>ヒャク</t>
    </rPh>
    <rPh sb="3" eb="5">
      <t>マンエン</t>
    </rPh>
    <rPh sb="7" eb="8">
      <t>ケン</t>
    </rPh>
    <phoneticPr fontId="5"/>
  </si>
  <si>
    <t>本調査研究は、NPO等が実施する旅客運送サービスに関するアンケート調査等及び住宅市街地等における買物等生活支援の社会実験を実施し、既存資産の活用や、現行制度の円滑な運用方策及び規制緩和の必要性などについて考察し、企業と地域、行政等が連携した持続可能なサービスの仕組みや課題の検討を通じて、超高齢社会において高齢者が地域で自立して暮らし続けることができる地域づくりの実現に寄与する。</t>
    <phoneticPr fontId="5"/>
  </si>
  <si>
    <t>高齢化が進展する我が国において、高齢者が地域で自立して暮らし続けるための持続可能なサービスの仕組みを検討することは我が国に必要不可欠な事業であり、国民や社会のニーズを的確に反映している。</t>
    <phoneticPr fontId="5"/>
  </si>
  <si>
    <t>全国的に共通する課題について現行の国の制度も含めて検討するため、その手法・効果等の検討は国が行う必要がある。</t>
    <rPh sb="0" eb="3">
      <t>ゼンコクテキ</t>
    </rPh>
    <rPh sb="4" eb="6">
      <t>キョウツウ</t>
    </rPh>
    <rPh sb="8" eb="10">
      <t>カダイ</t>
    </rPh>
    <rPh sb="14" eb="16">
      <t>ゲンコウ</t>
    </rPh>
    <rPh sb="17" eb="18">
      <t>クニ</t>
    </rPh>
    <rPh sb="19" eb="21">
      <t>セイド</t>
    </rPh>
    <rPh sb="22" eb="23">
      <t>フク</t>
    </rPh>
    <rPh sb="25" eb="27">
      <t>ケントウ</t>
    </rPh>
    <rPh sb="34" eb="36">
      <t>シュホウ</t>
    </rPh>
    <rPh sb="37" eb="39">
      <t>コウカ</t>
    </rPh>
    <rPh sb="39" eb="40">
      <t>トウ</t>
    </rPh>
    <rPh sb="41" eb="43">
      <t>ケントウ</t>
    </rPh>
    <rPh sb="44" eb="45">
      <t>クニ</t>
    </rPh>
    <rPh sb="46" eb="47">
      <t>オコナ</t>
    </rPh>
    <rPh sb="48" eb="50">
      <t>ヒツヨウ</t>
    </rPh>
    <phoneticPr fontId="5"/>
  </si>
  <si>
    <t>厳しい財政事情の中で、行政の役割を補完する持続可能な仕組みを検討することは喫緊の課題であり、優先度が高い事業である。</t>
    <rPh sb="0" eb="1">
      <t>キビ</t>
    </rPh>
    <rPh sb="3" eb="5">
      <t>ザイセイ</t>
    </rPh>
    <rPh sb="5" eb="7">
      <t>ジジョウ</t>
    </rPh>
    <rPh sb="8" eb="9">
      <t>ナカ</t>
    </rPh>
    <rPh sb="11" eb="13">
      <t>ギョウセイ</t>
    </rPh>
    <rPh sb="14" eb="16">
      <t>ヤクワリ</t>
    </rPh>
    <rPh sb="17" eb="19">
      <t>ホカン</t>
    </rPh>
    <rPh sb="21" eb="23">
      <t>ジゾク</t>
    </rPh>
    <rPh sb="23" eb="25">
      <t>カノウ</t>
    </rPh>
    <rPh sb="26" eb="28">
      <t>シク</t>
    </rPh>
    <rPh sb="30" eb="32">
      <t>ケントウ</t>
    </rPh>
    <rPh sb="37" eb="39">
      <t>キッキン</t>
    </rPh>
    <rPh sb="40" eb="42">
      <t>カダイ</t>
    </rPh>
    <rPh sb="46" eb="49">
      <t>ユウセンド</t>
    </rPh>
    <rPh sb="50" eb="51">
      <t>タカ</t>
    </rPh>
    <rPh sb="52" eb="54">
      <t>ジギョウ</t>
    </rPh>
    <phoneticPr fontId="5"/>
  </si>
  <si>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</si>
  <si>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0031</t>
    <phoneticPr fontId="5"/>
  </si>
  <si>
    <t>A.みずほ情報総研株式会社</t>
    <rPh sb="5" eb="7">
      <t>ジョウホウ</t>
    </rPh>
    <rPh sb="7" eb="9">
      <t>ソウケン</t>
    </rPh>
    <rPh sb="9" eb="13">
      <t>カブシキガイシャ</t>
    </rPh>
    <phoneticPr fontId="5"/>
  </si>
  <si>
    <t>B.三菱UFJリサーチ＆コンサルティング株式会社</t>
    <rPh sb="2" eb="4">
      <t>ミツビシ</t>
    </rPh>
    <rPh sb="20" eb="24">
      <t>カブシキガイシャ</t>
    </rPh>
    <phoneticPr fontId="5"/>
  </si>
  <si>
    <t>みずほ情報総研株式会社</t>
    <phoneticPr fontId="5"/>
  </si>
  <si>
    <t>事業の目的に照らして適切に活動しており、その結果、初年度である平成30年度において一定の成果を得ることができた。</t>
    <rPh sb="0" eb="2">
      <t>ジギョウ</t>
    </rPh>
    <rPh sb="3" eb="5">
      <t>モクテキ</t>
    </rPh>
    <rPh sb="6" eb="7">
      <t>テ</t>
    </rPh>
    <rPh sb="10" eb="12">
      <t>テキセツ</t>
    </rPh>
    <rPh sb="13" eb="15">
      <t>カツドウ</t>
    </rPh>
    <rPh sb="22" eb="24">
      <t>ケッカ</t>
    </rPh>
    <rPh sb="25" eb="28">
      <t>ショネンド</t>
    </rPh>
    <rPh sb="26" eb="28">
      <t>ネンド</t>
    </rPh>
    <rPh sb="31" eb="33">
      <t>ヘイセイ</t>
    </rPh>
    <rPh sb="35" eb="37">
      <t>ネンド</t>
    </rPh>
    <rPh sb="41" eb="43">
      <t>イッテイ</t>
    </rPh>
    <rPh sb="44" eb="46">
      <t>セイカ</t>
    </rPh>
    <rPh sb="47" eb="48">
      <t>エ</t>
    </rPh>
    <phoneticPr fontId="5"/>
  </si>
  <si>
    <t>[高齢者が住み慣れた地域で安全かつ自立して快適に暮らす」ための参考事例等研究は、内閣府や厚生労働省等他省庁の高齢者対策の類似調査研究には重複しないものと思われる。昨年度は研究発表等２件の活動成果があったので、成果指標として更にこれらの研究成果のインパクト（引用件数やHP等の閲覧件数）等を採用する等して、成果が広く活用されるように今後とも効率的に実施して頂たい。</t>
    <rPh sb="54" eb="57">
      <t>コウレイシャ</t>
    </rPh>
    <rPh sb="57" eb="59">
      <t>タイサク</t>
    </rPh>
    <rPh sb="60" eb="62">
      <t>ルイジ</t>
    </rPh>
    <rPh sb="81" eb="83">
      <t>サクネン</t>
    </rPh>
    <phoneticPr fontId="5"/>
  </si>
  <si>
    <t>平成31年度までに一定の結果が得られる見込みであり、その成果が活用されるよう、事業の効果的・効率的な執行に努め、今年度をもって終了とする。</t>
    <phoneticPr fontId="5"/>
  </si>
  <si>
    <t>終了予定</t>
  </si>
  <si>
    <t>当該事業は平成31年度をもって終了。
本調査研究の成果が活用されるよう、学識経験者からの助言も得つつ、効果的・効率的に執行していく。</t>
    <rPh sb="0" eb="2">
      <t>トウガイ</t>
    </rPh>
    <rPh sb="2" eb="4">
      <t>ジギョウ</t>
    </rPh>
    <rPh sb="5" eb="7">
      <t>ヘイセイ</t>
    </rPh>
    <rPh sb="9" eb="11">
      <t>ネンド</t>
    </rPh>
    <rPh sb="15" eb="17">
      <t>シュウリョウ</t>
    </rPh>
    <rPh sb="19" eb="22">
      <t>ホンチョウサ</t>
    </rPh>
    <rPh sb="22" eb="24">
      <t>ケンキュウ</t>
    </rPh>
    <rPh sb="25" eb="27">
      <t>セイカ</t>
    </rPh>
    <rPh sb="28" eb="30">
      <t>カツヨウ</t>
    </rPh>
    <rPh sb="36" eb="38">
      <t>ガクシキ</t>
    </rPh>
    <rPh sb="38" eb="41">
      <t>ケイケンシャ</t>
    </rPh>
    <rPh sb="44" eb="46">
      <t>ジョゲン</t>
    </rPh>
    <rPh sb="47" eb="48">
      <t>エ</t>
    </rPh>
    <rPh sb="51" eb="54">
      <t>コウカテキ</t>
    </rPh>
    <rPh sb="55" eb="58">
      <t>コウリツテキ</t>
    </rPh>
    <rPh sb="59" eb="61">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</si>
</sst>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98324</xdr:colOff>
      <xdr:row>743</xdr:row>
      <xdr:rowOff>108854</xdr:rowOff>
    </xdr:from>
    <xdr:to>
      <xdr:col>43</xdr:col>
      <xdr:colOff>47761</xdr:colOff>
      <xdr:row>754</xdr:row>
      <xdr:rowOff>175277</xdr:rowOff>
    </xdr:to>
    <xdr:grpSp>
      <xdr:nvGrpSpPr>
        <xdr:cNvPr id="3" name="グループ化 2"/>
        <xdr:cNvGrpSpPr/>
      </xdr:nvGrpSpPr>
      <xdr:grpSpPr>
        <a:xfrm>
          <a:off x="2298599" y="44362004"/>
          <a:ext cx="6350237" cy="3943098"/>
          <a:chOff x="3437414" y="41109900"/>
          <a:chExt cx="648128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3504553"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flipH="1">
            <a:off x="5220521" y="42816921"/>
            <a:ext cx="448622" cy="4393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3456598"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343741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3744337"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ja-JP" sz="1100" b="0" i="0" baseline="0">
                <a:solidFill>
                  <a:schemeClr val="tx1"/>
                </a:solidFill>
                <a:effectLst/>
                <a:latin typeface="+mn-lt"/>
                <a:ea typeface="+mn-ea"/>
                <a:cs typeface="+mn-cs"/>
              </a:rPr>
              <a:t>②委員等旅費　</a:t>
            </a:r>
            <a:r>
              <a:rPr lang="en-US" altLang="ja-JP" sz="1100" b="0" i="0" baseline="0">
                <a:solidFill>
                  <a:schemeClr val="tx1"/>
                </a:solidFill>
                <a:effectLst/>
                <a:latin typeface="+mn-lt"/>
                <a:ea typeface="+mn-ea"/>
                <a:cs typeface="+mn-cs"/>
              </a:rPr>
              <a:t>0.2</a:t>
            </a:r>
            <a:r>
              <a:rPr lang="ja-JP" altLang="ja-JP" sz="1100" b="0" i="0" baseline="0">
                <a:solidFill>
                  <a:schemeClr val="tx1"/>
                </a:solidFill>
                <a:effectLst/>
                <a:latin typeface="+mn-lt"/>
                <a:ea typeface="+mn-ea"/>
                <a:cs typeface="+mn-cs"/>
              </a:rPr>
              <a:t>百万円</a:t>
            </a:r>
            <a:endParaRPr lang="ja-JP" altLang="ja-JP">
              <a:effectLst/>
            </a:endParaRPr>
          </a:p>
          <a:p>
            <a:pPr rtl="0" eaLnBrk="1" fontAlgn="auto" latinLnBrk="0" hangingPunct="1"/>
            <a:r>
              <a:rPr lang="ja-JP" altLang="ja-JP" sz="1100" b="0" i="0" baseline="0">
                <a:solidFill>
                  <a:schemeClr val="tx1"/>
                </a:solidFill>
                <a:effectLst/>
                <a:latin typeface="+mn-lt"/>
                <a:ea typeface="+mn-ea"/>
                <a:cs typeface="+mn-cs"/>
              </a:rPr>
              <a:t>③諸謝金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xdr:txBody>
      </xdr:sp>
      <xdr:sp macro="" textlink="">
        <xdr:nvSpPr>
          <xdr:cNvPr id="14" name="大かっこ 13"/>
          <xdr:cNvSpPr/>
        </xdr:nvSpPr>
        <xdr:spPr bwMode="auto">
          <a:xfrm>
            <a:off x="6612008" y="444645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Text Box 1"/>
          <xdr:cNvSpPr txBox="1">
            <a:spLocks noChangeArrowheads="1"/>
          </xdr:cNvSpPr>
        </xdr:nvSpPr>
        <xdr:spPr bwMode="auto">
          <a:xfrm>
            <a:off x="6564052" y="43377600"/>
            <a:ext cx="2781474"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6" name="正方形/長方形 15"/>
          <xdr:cNvSpPr/>
        </xdr:nvSpPr>
        <xdr:spPr>
          <a:xfrm>
            <a:off x="6544868" y="436893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altLang="ja-JP" sz="1100" b="0" i="0" baseline="0">
                <a:solidFill>
                  <a:schemeClr val="tx1"/>
                </a:solidFill>
                <a:effectLst/>
                <a:latin typeface="+mj-ea"/>
                <a:ea typeface="+mj-ea"/>
                <a:cs typeface="+mn-cs"/>
              </a:rPr>
              <a:t>B</a:t>
            </a:r>
            <a:r>
              <a:rPr lang="ja-JP" altLang="en-US" sz="1100" b="0" i="0" baseline="0">
                <a:solidFill>
                  <a:schemeClr val="tx1"/>
                </a:solidFill>
                <a:effectLst/>
                <a:latin typeface="+mj-ea"/>
                <a:ea typeface="+mj-ea"/>
                <a:cs typeface="+mn-cs"/>
              </a:rPr>
              <a:t>．民間企業（１者）</a:t>
            </a:r>
          </a:p>
          <a:p>
            <a:pPr algn="ctr" rtl="0"/>
            <a:r>
              <a:rPr lang="en-US" altLang="ja-JP" sz="1100" b="0" i="0" baseline="0">
                <a:solidFill>
                  <a:schemeClr val="tx1"/>
                </a:solidFill>
                <a:effectLst/>
                <a:latin typeface="+mj-ea"/>
                <a:ea typeface="+mj-ea"/>
                <a:cs typeface="+mn-cs"/>
              </a:rPr>
              <a:t>9.4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6851791" y="44497954"/>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cxnSp macro="">
        <xdr:nvCxnSpPr>
          <xdr:cNvPr id="19" name="直線矢印コネクタ 18"/>
          <xdr:cNvCxnSpPr/>
        </xdr:nvCxnSpPr>
        <xdr:spPr bwMode="auto">
          <a:xfrm>
            <a:off x="5696847" y="42834466"/>
            <a:ext cx="1689820" cy="398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320</v>
      </c>
      <c r="AT2" s="926"/>
      <c r="AU2" s="926"/>
      <c r="AV2" s="43" t="str">
        <f>IF(AW2="", "", "-")</f>
        <v/>
      </c>
      <c r="AW2" s="897"/>
      <c r="AX2" s="897"/>
    </row>
    <row r="3" spans="1:50" ht="21" customHeight="1" thickBot="1">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506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376</v>
      </c>
      <c r="H5" s="826"/>
      <c r="I5" s="826"/>
      <c r="J5" s="826"/>
      <c r="K5" s="826"/>
      <c r="L5" s="826"/>
      <c r="M5" s="827" t="s">
        <v>65</v>
      </c>
      <c r="N5" s="828"/>
      <c r="O5" s="828"/>
      <c r="P5" s="828"/>
      <c r="Q5" s="828"/>
      <c r="R5" s="829"/>
      <c r="S5" s="830" t="s">
        <v>80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507</v>
      </c>
      <c r="AR5" s="688"/>
      <c r="AS5" s="688"/>
      <c r="AT5" s="688"/>
      <c r="AU5" s="688"/>
      <c r="AV5" s="688"/>
      <c r="AW5" s="688"/>
      <c r="AX5" s="689"/>
    </row>
    <row r="6" spans="1:50" ht="39"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508</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509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510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t="s">
        <v>511</v>
      </c>
      <c r="X13" s="644"/>
      <c r="Y13" s="644"/>
      <c r="Z13" s="644"/>
      <c r="AA13" s="644"/>
      <c r="AB13" s="644"/>
      <c r="AC13" s="645"/>
      <c r="AD13" s="643">
        <v>16</v>
      </c>
      <c r="AE13" s="644"/>
      <c r="AF13" s="644"/>
      <c r="AG13" s="644"/>
      <c r="AH13" s="644"/>
      <c r="AI13" s="644"/>
      <c r="AJ13" s="645"/>
      <c r="AK13" s="643">
        <v>16</v>
      </c>
      <c r="AL13" s="644"/>
      <c r="AM13" s="644"/>
      <c r="AN13" s="644"/>
      <c r="AO13" s="644"/>
      <c r="AP13" s="644"/>
      <c r="AQ13" s="645"/>
      <c r="AR13" s="905" t="s">
        <v>482</v>
      </c>
      <c r="AS13" s="906"/>
      <c r="AT13" s="906"/>
      <c r="AU13" s="906"/>
      <c r="AV13" s="906"/>
      <c r="AW13" s="906"/>
      <c r="AX13" s="907"/>
    </row>
    <row r="14" spans="1:50" ht="21" customHeight="1">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t="s">
        <v>482</v>
      </c>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16</v>
      </c>
      <c r="AE18" s="865"/>
      <c r="AF18" s="865"/>
      <c r="AG18" s="865"/>
      <c r="AH18" s="865"/>
      <c r="AI18" s="865"/>
      <c r="AJ18" s="866"/>
      <c r="AK18" s="864">
        <f>SUM(AK13:AQ17)</f>
        <v>16</v>
      </c>
      <c r="AL18" s="865"/>
      <c r="AM18" s="865"/>
      <c r="AN18" s="865"/>
      <c r="AO18" s="865"/>
      <c r="AP18" s="865"/>
      <c r="AQ18" s="866"/>
      <c r="AR18" s="864">
        <f>SUM(AR13:AX17)</f>
        <v>0</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v>16</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c r="A23" s="953"/>
      <c r="B23" s="954"/>
      <c r="C23" s="954"/>
      <c r="D23" s="954"/>
      <c r="E23" s="954"/>
      <c r="F23" s="955"/>
      <c r="G23" s="938" t="s">
        <v>512</v>
      </c>
      <c r="H23" s="939"/>
      <c r="I23" s="939"/>
      <c r="J23" s="939"/>
      <c r="K23" s="939"/>
      <c r="L23" s="939"/>
      <c r="M23" s="939"/>
      <c r="N23" s="939"/>
      <c r="O23" s="940"/>
      <c r="P23" s="905">
        <v>0.2</v>
      </c>
      <c r="Q23" s="906"/>
      <c r="R23" s="906"/>
      <c r="S23" s="906"/>
      <c r="T23" s="906"/>
      <c r="U23" s="906"/>
      <c r="V23" s="923"/>
      <c r="W23" s="905" t="s">
        <v>482</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t="s">
        <v>513</v>
      </c>
      <c r="H24" s="942"/>
      <c r="I24" s="942"/>
      <c r="J24" s="942"/>
      <c r="K24" s="942"/>
      <c r="L24" s="942"/>
      <c r="M24" s="942"/>
      <c r="N24" s="942"/>
      <c r="O24" s="943"/>
      <c r="P24" s="643">
        <v>0.6</v>
      </c>
      <c r="Q24" s="644"/>
      <c r="R24" s="644"/>
      <c r="S24" s="644"/>
      <c r="T24" s="644"/>
      <c r="U24" s="644"/>
      <c r="V24" s="645"/>
      <c r="W24" s="643" t="s">
        <v>482</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t="s">
        <v>514</v>
      </c>
      <c r="H25" s="942"/>
      <c r="I25" s="942"/>
      <c r="J25" s="942"/>
      <c r="K25" s="942"/>
      <c r="L25" s="942"/>
      <c r="M25" s="942"/>
      <c r="N25" s="942"/>
      <c r="O25" s="943"/>
      <c r="P25" s="643">
        <v>0.3</v>
      </c>
      <c r="Q25" s="644"/>
      <c r="R25" s="644"/>
      <c r="S25" s="644"/>
      <c r="T25" s="644"/>
      <c r="U25" s="644"/>
      <c r="V25" s="645"/>
      <c r="W25" s="643" t="s">
        <v>482</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c r="A26" s="953"/>
      <c r="B26" s="954"/>
      <c r="C26" s="954"/>
      <c r="D26" s="954"/>
      <c r="E26" s="954"/>
      <c r="F26" s="955"/>
      <c r="G26" s="941" t="s">
        <v>515</v>
      </c>
      <c r="H26" s="942"/>
      <c r="I26" s="942"/>
      <c r="J26" s="942"/>
      <c r="K26" s="942"/>
      <c r="L26" s="942"/>
      <c r="M26" s="942"/>
      <c r="N26" s="942"/>
      <c r="O26" s="943"/>
      <c r="P26" s="643">
        <v>14.7</v>
      </c>
      <c r="Q26" s="644"/>
      <c r="R26" s="644"/>
      <c r="S26" s="644"/>
      <c r="T26" s="644"/>
      <c r="U26" s="644"/>
      <c r="V26" s="645"/>
      <c r="W26" s="643" t="s">
        <v>482</v>
      </c>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c r="A27" s="953"/>
      <c r="B27" s="954"/>
      <c r="C27" s="954"/>
      <c r="D27" s="954"/>
      <c r="E27" s="954"/>
      <c r="F27" s="955"/>
      <c r="G27" s="941" t="s">
        <v>482</v>
      </c>
      <c r="H27" s="942"/>
      <c r="I27" s="942"/>
      <c r="J27" s="942"/>
      <c r="K27" s="942"/>
      <c r="L27" s="942"/>
      <c r="M27" s="942"/>
      <c r="N27" s="942"/>
      <c r="O27" s="943"/>
      <c r="P27" s="643" t="s">
        <v>482</v>
      </c>
      <c r="Q27" s="644"/>
      <c r="R27" s="644"/>
      <c r="S27" s="644"/>
      <c r="T27" s="644"/>
      <c r="U27" s="644"/>
      <c r="V27" s="645"/>
      <c r="W27" s="643" t="s">
        <v>482</v>
      </c>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c r="A28" s="953"/>
      <c r="B28" s="954"/>
      <c r="C28" s="954"/>
      <c r="D28" s="954"/>
      <c r="E28" s="954"/>
      <c r="F28" s="955"/>
      <c r="G28" s="944" t="s">
        <v>382</v>
      </c>
      <c r="H28" s="945"/>
      <c r="I28" s="945"/>
      <c r="J28" s="945"/>
      <c r="K28" s="945"/>
      <c r="L28" s="945"/>
      <c r="M28" s="945"/>
      <c r="N28" s="945"/>
      <c r="O28" s="946"/>
      <c r="P28" s="864">
        <f>P29-SUM(P23:P27)</f>
        <v>0.20000000000000107</v>
      </c>
      <c r="Q28" s="865"/>
      <c r="R28" s="865"/>
      <c r="S28" s="865"/>
      <c r="T28" s="865"/>
      <c r="U28" s="865"/>
      <c r="V28" s="866"/>
      <c r="W28" s="864" t="e">
        <f>W29-SUM(W23:W27)</f>
        <v>#VALUE!</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379</v>
      </c>
      <c r="H29" s="948"/>
      <c r="I29" s="948"/>
      <c r="J29" s="948"/>
      <c r="K29" s="948"/>
      <c r="L29" s="948"/>
      <c r="M29" s="948"/>
      <c r="N29" s="948"/>
      <c r="O29" s="949"/>
      <c r="P29" s="643">
        <f>AK13</f>
        <v>16</v>
      </c>
      <c r="Q29" s="644"/>
      <c r="R29" s="644"/>
      <c r="S29" s="644"/>
      <c r="T29" s="644"/>
      <c r="U29" s="644"/>
      <c r="V29" s="645"/>
      <c r="W29" s="919" t="str">
        <f>AR13</f>
        <v>-</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482</v>
      </c>
      <c r="AR31" s="186"/>
      <c r="AS31" s="119" t="s">
        <v>307</v>
      </c>
      <c r="AT31" s="120"/>
      <c r="AU31" s="185">
        <v>32</v>
      </c>
      <c r="AV31" s="185"/>
      <c r="AW31" s="384" t="s">
        <v>296</v>
      </c>
      <c r="AX31" s="385"/>
    </row>
    <row r="32" spans="1:50" ht="23.25" customHeight="1">
      <c r="A32" s="389"/>
      <c r="B32" s="387"/>
      <c r="C32" s="387"/>
      <c r="D32" s="387"/>
      <c r="E32" s="387"/>
      <c r="F32" s="388"/>
      <c r="G32" s="550" t="s">
        <v>484</v>
      </c>
      <c r="H32" s="551"/>
      <c r="I32" s="551"/>
      <c r="J32" s="551"/>
      <c r="K32" s="551"/>
      <c r="L32" s="551"/>
      <c r="M32" s="551"/>
      <c r="N32" s="551"/>
      <c r="O32" s="552"/>
      <c r="P32" s="91" t="s">
        <v>485</v>
      </c>
      <c r="Q32" s="91"/>
      <c r="R32" s="91"/>
      <c r="S32" s="91"/>
      <c r="T32" s="91"/>
      <c r="U32" s="91"/>
      <c r="V32" s="91"/>
      <c r="W32" s="91"/>
      <c r="X32" s="92"/>
      <c r="Y32" s="457" t="s">
        <v>12</v>
      </c>
      <c r="Z32" s="517"/>
      <c r="AA32" s="518"/>
      <c r="AB32" s="447" t="s">
        <v>486</v>
      </c>
      <c r="AC32" s="447"/>
      <c r="AD32" s="447"/>
      <c r="AE32" s="204" t="s">
        <v>482</v>
      </c>
      <c r="AF32" s="205"/>
      <c r="AG32" s="205"/>
      <c r="AH32" s="205"/>
      <c r="AI32" s="204" t="s">
        <v>511</v>
      </c>
      <c r="AJ32" s="205"/>
      <c r="AK32" s="205"/>
      <c r="AL32" s="205"/>
      <c r="AM32" s="204">
        <v>0</v>
      </c>
      <c r="AN32" s="205"/>
      <c r="AO32" s="205"/>
      <c r="AP32" s="205"/>
      <c r="AQ32" s="326" t="s">
        <v>482</v>
      </c>
      <c r="AR32" s="193"/>
      <c r="AS32" s="193"/>
      <c r="AT32" s="327"/>
      <c r="AU32" s="205"/>
      <c r="AV32" s="205"/>
      <c r="AW32" s="205"/>
      <c r="AX32" s="207"/>
    </row>
    <row r="33" spans="1:50" ht="23.25" customHeight="1">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486</v>
      </c>
      <c r="AC33" s="509"/>
      <c r="AD33" s="509"/>
      <c r="AE33" s="204" t="s">
        <v>482</v>
      </c>
      <c r="AF33" s="205"/>
      <c r="AG33" s="205"/>
      <c r="AH33" s="205"/>
      <c r="AI33" s="204" t="s">
        <v>511</v>
      </c>
      <c r="AJ33" s="205"/>
      <c r="AK33" s="205"/>
      <c r="AL33" s="205"/>
      <c r="AM33" s="204">
        <v>0</v>
      </c>
      <c r="AN33" s="205"/>
      <c r="AO33" s="205"/>
      <c r="AP33" s="205"/>
      <c r="AQ33" s="326" t="s">
        <v>482</v>
      </c>
      <c r="AR33" s="193"/>
      <c r="AS33" s="193"/>
      <c r="AT33" s="327"/>
      <c r="AU33" s="205">
        <v>2</v>
      </c>
      <c r="AV33" s="205"/>
      <c r="AW33" s="205"/>
      <c r="AX33" s="207"/>
    </row>
    <row r="34" spans="1:50" ht="45.75" customHeight="1">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482</v>
      </c>
      <c r="AF34" s="205"/>
      <c r="AG34" s="205"/>
      <c r="AH34" s="205"/>
      <c r="AI34" s="204" t="s">
        <v>511</v>
      </c>
      <c r="AJ34" s="205"/>
      <c r="AK34" s="205"/>
      <c r="AL34" s="205"/>
      <c r="AM34" s="204">
        <v>0</v>
      </c>
      <c r="AN34" s="205"/>
      <c r="AO34" s="205"/>
      <c r="AP34" s="205"/>
      <c r="AQ34" s="326" t="s">
        <v>482</v>
      </c>
      <c r="AR34" s="193"/>
      <c r="AS34" s="193"/>
      <c r="AT34" s="327"/>
      <c r="AU34" s="205"/>
      <c r="AV34" s="205"/>
      <c r="AW34" s="205"/>
      <c r="AX34" s="207"/>
    </row>
    <row r="35" spans="1:50" ht="23.25" customHeight="1">
      <c r="A35" s="212" t="s">
        <v>423</v>
      </c>
      <c r="B35" s="213"/>
      <c r="C35" s="213"/>
      <c r="D35" s="213"/>
      <c r="E35" s="213"/>
      <c r="F35" s="214"/>
      <c r="G35" s="218" t="s">
        <v>487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t="s">
        <v>482</v>
      </c>
      <c r="AF101" s="205"/>
      <c r="AG101" s="205"/>
      <c r="AH101" s="206"/>
      <c r="AI101" s="204" t="s">
        <v>511</v>
      </c>
      <c r="AJ101" s="205"/>
      <c r="AK101" s="205"/>
      <c r="AL101" s="206"/>
      <c r="AM101" s="204">
        <v>2</v>
      </c>
      <c r="AN101" s="205"/>
      <c r="AO101" s="205"/>
      <c r="AP101" s="206"/>
      <c r="AQ101" s="204" t="s">
        <v>482</v>
      </c>
      <c r="AR101" s="205"/>
      <c r="AS101" s="205"/>
      <c r="AT101" s="206"/>
      <c r="AU101" s="204" t="s">
        <v>482</v>
      </c>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404" t="s">
        <v>482</v>
      </c>
      <c r="AF102" s="404"/>
      <c r="AG102" s="404"/>
      <c r="AH102" s="404"/>
      <c r="AI102" s="404" t="s">
        <v>511</v>
      </c>
      <c r="AJ102" s="404"/>
      <c r="AK102" s="404"/>
      <c r="AL102" s="404"/>
      <c r="AM102" s="404">
        <v>2</v>
      </c>
      <c r="AN102" s="404"/>
      <c r="AO102" s="404"/>
      <c r="AP102" s="404"/>
      <c r="AQ102" s="259">
        <v>2</v>
      </c>
      <c r="AR102" s="260"/>
      <c r="AS102" s="260"/>
      <c r="AT102" s="305"/>
      <c r="AU102" s="259" t="s">
        <v>482</v>
      </c>
      <c r="AV102" s="260"/>
      <c r="AW102" s="260"/>
      <c r="AX102" s="305"/>
    </row>
    <row r="103" spans="1:60" ht="31.5" hidden="1" customHeight="1">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404" t="s">
        <v>482</v>
      </c>
      <c r="AF116" s="404"/>
      <c r="AG116" s="404"/>
      <c r="AH116" s="404"/>
      <c r="AI116" s="404" t="s">
        <v>511</v>
      </c>
      <c r="AJ116" s="404"/>
      <c r="AK116" s="404"/>
      <c r="AL116" s="404"/>
      <c r="AM116" s="404">
        <v>8</v>
      </c>
      <c r="AN116" s="404"/>
      <c r="AO116" s="404"/>
      <c r="AP116" s="404"/>
      <c r="AQ116" s="204" t="s">
        <v>482</v>
      </c>
      <c r="AR116" s="205"/>
      <c r="AS116" s="205"/>
      <c r="AT116" s="205"/>
      <c r="AU116" s="205"/>
      <c r="AV116" s="205"/>
      <c r="AW116" s="205"/>
      <c r="AX116" s="207"/>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537" t="s">
        <v>482</v>
      </c>
      <c r="AF117" s="537"/>
      <c r="AG117" s="537"/>
      <c r="AH117" s="537"/>
      <c r="AI117" s="537" t="s">
        <v>516</v>
      </c>
      <c r="AJ117" s="537"/>
      <c r="AK117" s="537"/>
      <c r="AL117" s="537"/>
      <c r="AM117" s="537" t="s">
        <v>517</v>
      </c>
      <c r="AN117" s="537"/>
      <c r="AO117" s="537"/>
      <c r="AP117" s="537"/>
      <c r="AQ117" s="537" t="s">
        <v>482</v>
      </c>
      <c r="AR117" s="537"/>
      <c r="AS117" s="537"/>
      <c r="AT117" s="537"/>
      <c r="AU117" s="537"/>
      <c r="AV117" s="537"/>
      <c r="AW117" s="537"/>
      <c r="AX117" s="538"/>
    </row>
    <row r="118" spans="1:50" ht="23.25" hidden="1"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4" t="s">
        <v>475</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482</v>
      </c>
      <c r="AR133" s="185"/>
      <c r="AS133" s="119" t="s">
        <v>307</v>
      </c>
      <c r="AT133" s="120"/>
      <c r="AU133" s="186" t="s">
        <v>482</v>
      </c>
      <c r="AV133" s="186"/>
      <c r="AW133" s="119" t="s">
        <v>296</v>
      </c>
      <c r="AX133" s="181"/>
    </row>
    <row r="134" spans="1:50" ht="39.75" customHeight="1">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c r="A154" s="175"/>
      <c r="B154" s="172"/>
      <c r="C154" s="166"/>
      <c r="D154" s="172"/>
      <c r="E154" s="166"/>
      <c r="F154" s="167"/>
      <c r="G154" s="90" t="s">
        <v>482</v>
      </c>
      <c r="H154" s="91"/>
      <c r="I154" s="91"/>
      <c r="J154" s="91"/>
      <c r="K154" s="91"/>
      <c r="L154" s="91"/>
      <c r="M154" s="91"/>
      <c r="N154" s="91"/>
      <c r="O154" s="91"/>
      <c r="P154" s="92"/>
      <c r="Q154" s="111" t="s">
        <v>482</v>
      </c>
      <c r="R154" s="91"/>
      <c r="S154" s="91"/>
      <c r="T154" s="91"/>
      <c r="U154" s="91"/>
      <c r="V154" s="91"/>
      <c r="W154" s="91"/>
      <c r="X154" s="91"/>
      <c r="Y154" s="91"/>
      <c r="Z154" s="91"/>
      <c r="AA154" s="279"/>
      <c r="AB154" s="127"/>
      <c r="AC154" s="128"/>
      <c r="AD154" s="128"/>
      <c r="AE154" s="133" t="s">
        <v>482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518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471</v>
      </c>
      <c r="D430" s="917"/>
      <c r="E430" s="160" t="s">
        <v>463</v>
      </c>
      <c r="F430" s="884"/>
      <c r="G430" s="885" t="s">
        <v>326</v>
      </c>
      <c r="H430" s="109"/>
      <c r="I430" s="109"/>
      <c r="J430" s="886" t="s">
        <v>481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482</v>
      </c>
      <c r="AF432" s="186"/>
      <c r="AG432" s="119" t="s">
        <v>307</v>
      </c>
      <c r="AH432" s="120"/>
      <c r="AI432" s="142"/>
      <c r="AJ432" s="142"/>
      <c r="AK432" s="142"/>
      <c r="AL432" s="140"/>
      <c r="AM432" s="142"/>
      <c r="AN432" s="142"/>
      <c r="AO432" s="142"/>
      <c r="AP432" s="140"/>
      <c r="AQ432" s="576" t="s">
        <v>482</v>
      </c>
      <c r="AR432" s="186"/>
      <c r="AS432" s="119" t="s">
        <v>307</v>
      </c>
      <c r="AT432" s="120"/>
      <c r="AU432" s="186" t="s">
        <v>482</v>
      </c>
      <c r="AV432" s="186"/>
      <c r="AW432" s="119" t="s">
        <v>296</v>
      </c>
      <c r="AX432" s="181"/>
    </row>
    <row r="433" spans="1:50" ht="23.25" customHeight="1">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482</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482</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482</v>
      </c>
      <c r="AF457" s="186"/>
      <c r="AG457" s="119" t="s">
        <v>307</v>
      </c>
      <c r="AH457" s="120"/>
      <c r="AI457" s="142"/>
      <c r="AJ457" s="142"/>
      <c r="AK457" s="142"/>
      <c r="AL457" s="140"/>
      <c r="AM457" s="142"/>
      <c r="AN457" s="142"/>
      <c r="AO457" s="142"/>
      <c r="AP457" s="140"/>
      <c r="AQ457" s="576" t="s">
        <v>482</v>
      </c>
      <c r="AR457" s="186"/>
      <c r="AS457" s="119" t="s">
        <v>307</v>
      </c>
      <c r="AT457" s="120"/>
      <c r="AU457" s="186" t="s">
        <v>482</v>
      </c>
      <c r="AV457" s="186"/>
      <c r="AW457" s="119" t="s">
        <v>296</v>
      </c>
      <c r="AX457" s="181"/>
    </row>
    <row r="458" spans="1:50" ht="23.25" customHeight="1">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482</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482</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1.5"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41.25"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520</v>
      </c>
      <c r="AH703" s="88"/>
      <c r="AI703" s="88"/>
      <c r="AJ703" s="88"/>
      <c r="AK703" s="88"/>
      <c r="AL703" s="88"/>
      <c r="AM703" s="88"/>
      <c r="AN703" s="88"/>
      <c r="AO703" s="88"/>
      <c r="AP703" s="88"/>
      <c r="AQ703" s="88"/>
      <c r="AR703" s="88"/>
      <c r="AS703" s="88"/>
      <c r="AT703" s="88"/>
      <c r="AU703" s="88"/>
      <c r="AV703" s="88"/>
      <c r="AW703" s="88"/>
      <c r="AX703" s="89"/>
    </row>
    <row r="704" spans="1:50" ht="41.25"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521</v>
      </c>
      <c r="AH704" s="94"/>
      <c r="AI704" s="94"/>
      <c r="AJ704" s="94"/>
      <c r="AK704" s="94"/>
      <c r="AL704" s="94"/>
      <c r="AM704" s="94"/>
      <c r="AN704" s="94"/>
      <c r="AO704" s="94"/>
      <c r="AP704" s="94"/>
      <c r="AQ704" s="94"/>
      <c r="AR704" s="94"/>
      <c r="AS704" s="94"/>
      <c r="AT704" s="94"/>
      <c r="AU704" s="94"/>
      <c r="AV704" s="94"/>
      <c r="AW704" s="94"/>
      <c r="AX704" s="154"/>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504</v>
      </c>
      <c r="AH705" s="91"/>
      <c r="AI705" s="91"/>
      <c r="AJ705" s="91"/>
      <c r="AK705" s="91"/>
      <c r="AL705" s="91"/>
      <c r="AM705" s="91"/>
      <c r="AN705" s="91"/>
      <c r="AO705" s="91"/>
      <c r="AP705" s="91"/>
      <c r="AQ705" s="91"/>
      <c r="AR705" s="91"/>
      <c r="AS705" s="91"/>
      <c r="AT705" s="91"/>
      <c r="AU705" s="91"/>
      <c r="AV705" s="91"/>
      <c r="AW705" s="91"/>
      <c r="AX705" s="112"/>
    </row>
    <row r="706" spans="1:50" ht="35.25" customHeight="1">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496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2.5" customHeight="1">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496</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498</v>
      </c>
      <c r="AH709" s="88"/>
      <c r="AI709" s="88"/>
      <c r="AJ709" s="88"/>
      <c r="AK709" s="88"/>
      <c r="AL709" s="88"/>
      <c r="AM709" s="88"/>
      <c r="AN709" s="88"/>
      <c r="AO709" s="88"/>
      <c r="AP709" s="88"/>
      <c r="AQ709" s="88"/>
      <c r="AR709" s="88"/>
      <c r="AS709" s="88"/>
      <c r="AT709" s="88"/>
      <c r="AU709" s="88"/>
      <c r="AV709" s="88"/>
      <c r="AW709" s="88"/>
      <c r="AX709" s="89"/>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499</v>
      </c>
      <c r="AH711" s="88"/>
      <c r="AI711" s="88"/>
      <c r="AJ711" s="88"/>
      <c r="AK711" s="88"/>
      <c r="AL711" s="88"/>
      <c r="AM711" s="88"/>
      <c r="AN711" s="88"/>
      <c r="AO711" s="88"/>
      <c r="AP711" s="88"/>
      <c r="AQ711" s="88"/>
      <c r="AR711" s="88"/>
      <c r="AS711" s="88"/>
      <c r="AT711" s="88"/>
      <c r="AU711" s="88"/>
      <c r="AV711" s="88"/>
      <c r="AW711" s="88"/>
      <c r="AX711" s="89"/>
    </row>
    <row r="712" spans="1:50" ht="26.25" customHeight="1">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497</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497</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43.5" customHeight="1">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527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497</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43.5"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728" t="s">
        <v>527</v>
      </c>
      <c r="AH717" s="729"/>
      <c r="AI717" s="729"/>
      <c r="AJ717" s="729"/>
      <c r="AK717" s="729"/>
      <c r="AL717" s="729"/>
      <c r="AM717" s="729"/>
      <c r="AN717" s="729"/>
      <c r="AO717" s="729"/>
      <c r="AP717" s="729"/>
      <c r="AQ717" s="729"/>
      <c r="AR717" s="729"/>
      <c r="AS717" s="729"/>
      <c r="AT717" s="729"/>
      <c r="AU717" s="729"/>
      <c r="AV717" s="729"/>
      <c r="AW717" s="729"/>
      <c r="AX717" s="730"/>
    </row>
    <row r="718" spans="1:50" ht="27"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495</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497</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26" t="s">
        <v>47</v>
      </c>
      <c r="B726" s="788"/>
      <c r="C726" s="801" t="s">
        <v>52</v>
      </c>
      <c r="D726" s="823"/>
      <c r="E726" s="823"/>
      <c r="F726" s="824"/>
      <c r="G726" s="563" t="s">
        <v>500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9"/>
      <c r="B727" s="790"/>
      <c r="C727" s="734" t="s">
        <v>56</v>
      </c>
      <c r="D727" s="735"/>
      <c r="E727" s="735"/>
      <c r="F727" s="736"/>
      <c r="G727" s="561" t="s">
        <v>522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t="s">
        <v>528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5" t="s">
        <v>530</v>
      </c>
      <c r="B731" s="786"/>
      <c r="C731" s="786"/>
      <c r="D731" s="786"/>
      <c r="E731" s="787"/>
      <c r="F731" s="715" t="s">
        <v>529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t="s">
        <v>425</v>
      </c>
      <c r="B733" s="660"/>
      <c r="C733" s="660"/>
      <c r="D733" s="660"/>
      <c r="E733" s="661"/>
      <c r="F733" s="623" t="s">
        <v>531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7" t="s">
        <v>467</v>
      </c>
      <c r="B737" s="196"/>
      <c r="C737" s="196"/>
      <c r="D737" s="197"/>
      <c r="E737" s="976"/>
      <c r="F737" s="976"/>
      <c r="G737" s="976"/>
      <c r="H737" s="976"/>
      <c r="I737" s="976"/>
      <c r="J737" s="976"/>
      <c r="K737" s="976"/>
      <c r="L737" s="976"/>
      <c r="M737" s="976"/>
      <c r="N737" s="351" t="s">
        <v>460</v>
      </c>
      <c r="O737" s="351"/>
      <c r="P737" s="351"/>
      <c r="Q737" s="351"/>
      <c r="R737" s="976"/>
      <c r="S737" s="976"/>
      <c r="T737" s="976"/>
      <c r="U737" s="976"/>
      <c r="V737" s="976"/>
      <c r="W737" s="976"/>
      <c r="X737" s="976"/>
      <c r="Y737" s="976"/>
      <c r="Z737" s="976"/>
      <c r="AA737" s="351" t="s">
        <v>459</v>
      </c>
      <c r="AB737" s="351"/>
      <c r="AC737" s="351"/>
      <c r="AD737" s="351"/>
      <c r="AE737" s="976"/>
      <c r="AF737" s="976"/>
      <c r="AG737" s="976"/>
      <c r="AH737" s="976"/>
      <c r="AI737" s="976"/>
      <c r="AJ737" s="976"/>
      <c r="AK737" s="976"/>
      <c r="AL737" s="976"/>
      <c r="AM737" s="976"/>
      <c r="AN737" s="351" t="s">
        <v>458</v>
      </c>
      <c r="AO737" s="351"/>
      <c r="AP737" s="351"/>
      <c r="AQ737" s="351"/>
      <c r="AR737" s="968"/>
      <c r="AS737" s="969"/>
      <c r="AT737" s="969"/>
      <c r="AU737" s="969"/>
      <c r="AV737" s="969"/>
      <c r="AW737" s="969"/>
      <c r="AX737" s="970"/>
      <c r="AY737" s="75"/>
      <c r="AZ737" s="75"/>
    </row>
    <row r="738" spans="1:52" ht="24.75" customHeight="1">
      <c r="A738" s="977" t="s">
        <v>457</v>
      </c>
      <c r="B738" s="196"/>
      <c r="C738" s="196"/>
      <c r="D738" s="197"/>
      <c r="E738" s="976"/>
      <c r="F738" s="976"/>
      <c r="G738" s="976"/>
      <c r="H738" s="976"/>
      <c r="I738" s="976"/>
      <c r="J738" s="976"/>
      <c r="K738" s="976"/>
      <c r="L738" s="976"/>
      <c r="M738" s="976"/>
      <c r="N738" s="351" t="s">
        <v>456</v>
      </c>
      <c r="O738" s="351"/>
      <c r="P738" s="351"/>
      <c r="Q738" s="351"/>
      <c r="R738" s="976"/>
      <c r="S738" s="976"/>
      <c r="T738" s="976"/>
      <c r="U738" s="976"/>
      <c r="V738" s="976"/>
      <c r="W738" s="976"/>
      <c r="X738" s="976"/>
      <c r="Y738" s="976"/>
      <c r="Z738" s="976"/>
      <c r="AA738" s="351" t="s">
        <v>455</v>
      </c>
      <c r="AB738" s="351"/>
      <c r="AC738" s="351"/>
      <c r="AD738" s="351"/>
      <c r="AE738" s="976"/>
      <c r="AF738" s="976"/>
      <c r="AG738" s="976"/>
      <c r="AH738" s="976"/>
      <c r="AI738" s="976"/>
      <c r="AJ738" s="976"/>
      <c r="AK738" s="976"/>
      <c r="AL738" s="976"/>
      <c r="AM738" s="976"/>
      <c r="AN738" s="351" t="s">
        <v>451</v>
      </c>
      <c r="AO738" s="351"/>
      <c r="AP738" s="351"/>
      <c r="AQ738" s="351"/>
      <c r="AR738" s="968" t="s">
        <v>523</v>
      </c>
      <c r="AS738" s="969"/>
      <c r="AT738" s="969"/>
      <c r="AU738" s="969"/>
      <c r="AV738" s="969"/>
      <c r="AW738" s="969"/>
      <c r="AX738" s="970"/>
    </row>
    <row r="739" spans="1:52" ht="24.75" customHeight="1" thickBot="1">
      <c r="A739" s="978" t="s">
        <v>447</v>
      </c>
      <c r="B739" s="979"/>
      <c r="C739" s="979"/>
      <c r="D739" s="980"/>
      <c r="E739" s="981" t="s">
        <v>479</v>
      </c>
      <c r="F739" s="971"/>
      <c r="G739" s="971"/>
      <c r="H739" s="79" t="str">
        <f>IF(E739="", "", "(")</f>
        <v>(</v>
      </c>
      <c r="I739" s="971" t="s">
        <v>468</v>
      </c>
      <c r="J739" s="971"/>
      <c r="K739" s="79" t="str">
        <f>IF(OR(I739="　", I739=""), "", "-")</f>
        <v>-</v>
      </c>
      <c r="L739" s="972">
        <v>30</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429</v>
      </c>
      <c r="B779" s="615"/>
      <c r="C779" s="615"/>
      <c r="D779" s="615"/>
      <c r="E779" s="615"/>
      <c r="F779" s="616"/>
      <c r="G779" s="581" t="s">
        <v>524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525</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502</v>
      </c>
      <c r="H781" s="657"/>
      <c r="I781" s="657"/>
      <c r="J781" s="657"/>
      <c r="K781" s="658"/>
      <c r="L781" s="650" t="s">
        <v>501</v>
      </c>
      <c r="M781" s="651"/>
      <c r="N781" s="651"/>
      <c r="O781" s="651"/>
      <c r="P781" s="651"/>
      <c r="Q781" s="651"/>
      <c r="R781" s="651"/>
      <c r="S781" s="651"/>
      <c r="T781" s="651"/>
      <c r="U781" s="651"/>
      <c r="V781" s="651"/>
      <c r="W781" s="651"/>
      <c r="X781" s="652"/>
      <c r="Y781" s="374">
        <v>5</v>
      </c>
      <c r="Z781" s="375"/>
      <c r="AA781" s="375"/>
      <c r="AB781" s="791"/>
      <c r="AC781" s="656" t="s">
        <v>502</v>
      </c>
      <c r="AD781" s="657"/>
      <c r="AE781" s="657"/>
      <c r="AF781" s="657"/>
      <c r="AG781" s="658"/>
      <c r="AH781" s="650" t="s">
        <v>501</v>
      </c>
      <c r="AI781" s="651"/>
      <c r="AJ781" s="651"/>
      <c r="AK781" s="651"/>
      <c r="AL781" s="651"/>
      <c r="AM781" s="651"/>
      <c r="AN781" s="651"/>
      <c r="AO781" s="651"/>
      <c r="AP781" s="651"/>
      <c r="AQ781" s="651"/>
      <c r="AR781" s="651"/>
      <c r="AS781" s="651"/>
      <c r="AT781" s="652"/>
      <c r="AU781" s="374">
        <v>9</v>
      </c>
      <c r="AV781" s="375"/>
      <c r="AW781" s="375"/>
      <c r="AX781" s="376"/>
    </row>
    <row r="782" spans="1:50" ht="24.75"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9</v>
      </c>
      <c r="AV791" s="818"/>
      <c r="AW791" s="818"/>
      <c r="AX791" s="820"/>
    </row>
    <row r="792" spans="1:50" ht="24.75" hidden="1" customHeight="1">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1.25" customHeight="1">
      <c r="A837" s="362">
        <v>1</v>
      </c>
      <c r="B837" s="362">
        <v>1</v>
      </c>
      <c r="C837" s="347" t="s">
        <v>526</v>
      </c>
      <c r="D837" s="333"/>
      <c r="E837" s="333"/>
      <c r="F837" s="333"/>
      <c r="G837" s="333"/>
      <c r="H837" s="333"/>
      <c r="I837" s="333"/>
      <c r="J837" s="334">
        <v>9010001027685</v>
      </c>
      <c r="K837" s="335"/>
      <c r="L837" s="335"/>
      <c r="M837" s="335"/>
      <c r="N837" s="335"/>
      <c r="O837" s="335"/>
      <c r="P837" s="348" t="s">
        <v>503</v>
      </c>
      <c r="Q837" s="336"/>
      <c r="R837" s="336"/>
      <c r="S837" s="336"/>
      <c r="T837" s="336"/>
      <c r="U837" s="336"/>
      <c r="V837" s="336"/>
      <c r="W837" s="336"/>
      <c r="X837" s="336"/>
      <c r="Y837" s="337">
        <v>5</v>
      </c>
      <c r="Z837" s="338"/>
      <c r="AA837" s="338"/>
      <c r="AB837" s="339"/>
      <c r="AC837" s="349" t="s">
        <v>419</v>
      </c>
      <c r="AD837" s="357"/>
      <c r="AE837" s="357"/>
      <c r="AF837" s="357"/>
      <c r="AG837" s="357"/>
      <c r="AH837" s="358">
        <v>3</v>
      </c>
      <c r="AI837" s="359"/>
      <c r="AJ837" s="359"/>
      <c r="AK837" s="359"/>
      <c r="AL837" s="343">
        <v>99</v>
      </c>
      <c r="AM837" s="344"/>
      <c r="AN837" s="344"/>
      <c r="AO837" s="345"/>
      <c r="AP837" s="346"/>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43.5" customHeight="1">
      <c r="A870" s="362">
        <v>1</v>
      </c>
      <c r="B870" s="362">
        <v>1</v>
      </c>
      <c r="C870" s="347" t="s">
        <v>505</v>
      </c>
      <c r="D870" s="333"/>
      <c r="E870" s="333"/>
      <c r="F870" s="333"/>
      <c r="G870" s="333"/>
      <c r="H870" s="333"/>
      <c r="I870" s="333"/>
      <c r="J870" s="334">
        <v>3010401011971</v>
      </c>
      <c r="K870" s="335"/>
      <c r="L870" s="335"/>
      <c r="M870" s="335"/>
      <c r="N870" s="335"/>
      <c r="O870" s="335"/>
      <c r="P870" s="348" t="s">
        <v>503</v>
      </c>
      <c r="Q870" s="336"/>
      <c r="R870" s="336"/>
      <c r="S870" s="336"/>
      <c r="T870" s="336"/>
      <c r="U870" s="336"/>
      <c r="V870" s="336"/>
      <c r="W870" s="336"/>
      <c r="X870" s="336"/>
      <c r="Y870" s="337">
        <v>9</v>
      </c>
      <c r="Z870" s="338"/>
      <c r="AA870" s="338"/>
      <c r="AB870" s="339"/>
      <c r="AC870" s="349" t="s">
        <v>419</v>
      </c>
      <c r="AD870" s="357"/>
      <c r="AE870" s="357"/>
      <c r="AF870" s="357"/>
      <c r="AG870" s="357"/>
      <c r="AH870" s="358">
        <v>3</v>
      </c>
      <c r="AI870" s="359"/>
      <c r="AJ870" s="359"/>
      <c r="AK870" s="359"/>
      <c r="AL870" s="343">
        <v>100</v>
      </c>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2019-05-22T09:19:18Z</cp:lastPrinted>
  <dcterms:created xsi:type="dcterms:W3CDTF">2012-03-13T00:50:25Z</dcterms:created>
  <dcterms:modified xsi:type="dcterms:W3CDTF">2019-08-27T07:31:30Z</dcterms:modified>
</cp:coreProperties>
</file>