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150_会計係\会計関係\2019年度\行政事業レビュー\190822_ 最終公表に向けたレビューシート等の追記・修正等\14 国政研○\"/>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<sst xmlns="http://schemas.openxmlformats.org/spreadsheetml/2006/main" count="2161" uniqueCount="524">
  <si>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</si>
  <si>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</si>
  <si>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</si>
  <si>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</si>
  <si>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</si>
  <si>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</si>
  <si>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</si>
  <si>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</si>
  <si>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</si>
  <si>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</si>
  <si>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</si>
  <si>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</si>
  <si>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</si>
  <si>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</si>
  <si>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</si>
  <si>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</si>
  <si>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</si>
  <si>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</si>
  <si>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</si>
  <si>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</si>
  <si>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</si>
  <si>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</si>
  <si>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</si>
  <si>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</si>
  <si>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</si>
  <si>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</si>
  <si>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</si>
  <si>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</si>
  <si>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</si>
  <si>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</si>
  <si>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</si>
  <si>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</si>
  <si>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</si>
  <si>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</si>
  <si>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</si>
  <si>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</si>
  <si>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</si>
  <si>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</si>
  <si>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</si>
  <si>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</si>
  <si>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</si>
  <si>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</si>
  <si>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</si>
  <si>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</si>
  <si>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</si>
  <si>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</si>
  <si>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</si>
  <si>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</si>
  <si>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</si>
  <si>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</si>
  <si>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</si>
  <si>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</si>
  <si>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</si>
  <si>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</si>
  <si>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</si>
  <si>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</si>
  <si>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</si>
  <si>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</si>
  <si>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</si>
  <si>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</si>
  <si>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</si>
  <si>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</si>
  <si>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</si>
  <si>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</si>
  <si>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</si>
  <si>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</si>
  <si>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</si>
  <si>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</si>
  <si>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</si>
  <si>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</si>
  <si>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</si>
  <si>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</si>
  <si>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</si>
  <si>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</si>
  <si>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</si>
  <si>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</si>
  <si>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</si>
  <si>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</si>
  <si>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</si>
  <si>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</si>
  <si>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</si>
  <si>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</si>
  <si>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</si>
  <si>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</si>
  <si>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</si>
  <si>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</si>
  <si>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</si>
  <si>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</si>
  <si>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</si>
  <si>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</si>
  <si>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</si>
  <si>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</si>
  <si>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</si>
  <si>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</si>
  <si>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</si>
  <si>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</si>
  <si>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</si>
  <si>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</si>
  <si>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</si>
  <si>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</si>
  <si>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</si>
  <si>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</si>
  <si>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</si>
  <si>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</si>
  <si>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</si>
  <si>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</si>
  <si>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</si>
  <si>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</si>
  <si>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</si>
  <si>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</si>
  <si>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</si>
  <si>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</si>
  <si>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</si>
  <si>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</si>
  <si>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</si>
  <si>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</si>
  <si>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</si>
  <si>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</si>
  <si>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</si>
  <si>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</si>
  <si>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</si>
  <si>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</si>
  <si>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</si>
  <si>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</si>
  <si>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</si>
  <si>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</si>
  <si>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</si>
  <si>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</si>
  <si>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</si>
  <si>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</si>
  <si>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</si>
  <si>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</si>
  <si>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</si>
  <si>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</si>
  <si>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</si>
  <si>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</si>
  <si>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</si>
  <si>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</si>
  <si>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</si>
  <si>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</si>
  <si>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</si>
  <si>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</si>
  <si>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</si>
  <si>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</si>
  <si>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</si>
  <si>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</si>
  <si>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</si>
  <si>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</si>
  <si>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</si>
  <si>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</si>
  <si>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</si>
  <si>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</si>
  <si>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</si>
  <si>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</si>
  <si>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</si>
  <si>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</si>
  <si>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</si>
  <si>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</si>
  <si>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</si>
  <si>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</si>
  <si>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</si>
  <si>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</si>
  <si>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</si>
  <si>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</si>
  <si>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</si>
  <si>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</si>
  <si>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</si>
  <si>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</si>
  <si>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</si>
  <si>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</si>
  <si>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</si>
  <si>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</si>
  <si>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</si>
  <si>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</si>
  <si>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</si>
  <si>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</si>
  <si>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</si>
  <si>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</si>
  <si>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</si>
  <si>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</si>
  <si>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</si>
  <si>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</si>
  <si>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</si>
  <si>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</si>
  <si>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</si>
  <si>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</si>
  <si>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</si>
  <si>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</si>
  <si>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</si>
  <si>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</si>
  <si>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</si>
  <si>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</si>
  <si>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</si>
  <si>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</si>
  <si>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</si>
  <si>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</si>
  <si>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</si>
  <si>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</si>
  <si>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</si>
  <si>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</si>
  <si>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</si>
  <si>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</si>
  <si>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</si>
  <si>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</si>
  <si>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</si>
  <si>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</si>
  <si>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</si>
  <si>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</si>
  <si>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</si>
  <si>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</si>
  <si>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</si>
  <si>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</si>
  <si>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</si>
  <si>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</si>
  <si>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</si>
  <si>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</si>
  <si>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</si>
  <si>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</si>
  <si>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</si>
  <si>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</si>
  <si>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</si>
  <si>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</si>
  <si>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</si>
  <si>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</si>
  <si>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</si>
  <si>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</si>
  <si>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</si>
  <si>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</si>
  <si>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</si>
  <si>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</si>
  <si>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</si>
  <si>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</si>
  <si>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</si>
  <si>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</si>
  <si>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</si>
  <si>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</si>
  <si>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</si>
  <si>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</si>
  <si>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</si>
  <si>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</si>
  <si>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</si>
  <si>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</si>
  <si>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</si>
  <si>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</si>
  <si>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</si>
  <si>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</si>
  <si>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</si>
  <si>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</si>
  <si>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</si>
  <si>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</si>
  <si>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</si>
  <si>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</si>
  <si>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</si>
  <si>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</si>
  <si>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</si>
  <si>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</si>
  <si>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</si>
  <si>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</si>
  <si>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</si>
  <si>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</si>
  <si>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</si>
  <si>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</si>
  <si>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</si>
  <si>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</si>
  <si>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</si>
  <si>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</si>
  <si>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</si>
  <si>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</si>
  <si>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</si>
  <si>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</si>
  <si>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</si>
  <si>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</si>
  <si>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</si>
  <si>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</si>
  <si>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</si>
  <si>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</si>
  <si>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</si>
  <si>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</si>
  <si>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</si>
  <si>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</si>
  <si>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</si>
  <si>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</si>
  <si>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</si>
  <si>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</si>
  <si>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</si>
  <si>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</si>
  <si>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</si>
  <si>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</si>
  <si>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</si>
  <si>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</si>
  <si>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</si>
  <si>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</si>
  <si>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</si>
  <si>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</si>
  <si>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</si>
  <si>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</si>
  <si>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</si>
  <si>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</si>
  <si>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</si>
  <si>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</si>
  <si>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</si>
  <si>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</si>
  <si>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</si>
  <si>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</si>
  <si>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</si>
  <si>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</si>
  <si>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</si>
  <si>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</si>
  <si>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</si>
  <si>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</si>
  <si>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</si>
  <si>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</si>
  <si>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</si>
  <si>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</si>
  <si>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</si>
  <si>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</si>
  <si>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</si>
  <si>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</si>
  <si>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</si>
  <si>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</si>
  <si>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</si>
  <si>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</si>
  <si>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</si>
  <si>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</si>
  <si>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</si>
  <si>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</si>
  <si>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</si>
  <si>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</si>
  <si>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</si>
  <si>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</si>
  <si>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</si>
  <si>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</si>
  <si>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</si>
  <si>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</si>
  <si>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</si>
  <si>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</si>
  <si>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</si>
  <si>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</si>
  <si>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</si>
  <si>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</si>
  <si>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</si>
  <si>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</si>
  <si>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</si>
  <si>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</si>
  <si>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</si>
  <si>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</si>
  <si>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</si>
  <si>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</si>
  <si>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</si>
  <si>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</si>
  <si>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</si>
  <si>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</si>
  <si>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</si>
  <si>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</si>
  <si>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</si>
  <si>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</si>
  <si>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</si>
  <si>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</si>
  <si>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</si>
  <si>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</si>
  <si>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</si>
  <si>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</si>
  <si>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</si>
  <si>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</si>
  <si>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</si>
  <si>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</si>
  <si>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</si>
  <si>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</si>
  <si>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</si>
  <si>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</si>
  <si>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</si>
  <si>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</si>
  <si>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</si>
  <si>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</si>
  <si>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</si>
  <si>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</si>
  <si>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</si>
  <si>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</si>
  <si>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</si>
  <si>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</si>
  <si>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</si>
  <si>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</si>
  <si>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</si>
  <si>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</si>
  <si>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</si>
  <si>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</si>
  <si>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</si>
  <si>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</si>
  <si>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</si>
  <si>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</si>
  <si>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</si>
  <si>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</si>
  <si>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</si>
  <si>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</si>
  <si>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</si>
  <si>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</si>
  <si>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</si>
  <si>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</si>
  <si>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</si>
  <si>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</si>
  <si>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</si>
  <si>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</si>
  <si>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</si>
  <si>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</si>
  <si>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</si>
  <si>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</si>
  <si>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</si>
  <si>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</si>
  <si>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</si>
  <si>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</si>
  <si>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</si>
  <si>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</si>
  <si>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</si>
  <si>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</si>
  <si>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</si>
  <si>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</si>
  <si>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</si>
  <si>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</si>
  <si>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</si>
  <si>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</si>
  <si>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</si>
  <si>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</si>
  <si>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</si>
  <si>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</si>
  <si>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</si>
  <si>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</si>
  <si>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</si>
  <si>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</si>
  <si>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</si>
  <si>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</si>
  <si>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</si>
  <si>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</si>
  <si>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</si>
  <si>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</si>
  <si>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</si>
  <si>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</si>
  <si>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</si>
  <si>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</si>
  <si>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</si>
  <si>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</si>
  <si>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</si>
  <si>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</si>
  <si>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</si>
  <si>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</si>
  <si>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</si>
  <si>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</si>
  <si>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</si>
  <si>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</si>
  <si>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</si>
  <si>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</si>
  <si>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</si>
  <si>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</si>
  <si>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</si>
  <si>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</si>
  <si>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</si>
  <si>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</si>
  <si>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</si>
  <si>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</si>
  <si>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</si>
  <si>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</si>
  <si>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</si>
  <si>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</si>
  <si>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</si>
  <si>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</si>
  <si>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</si>
  <si>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</si>
  <si>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</si>
  <si>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</si>
  <si>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</si>
  <si>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</si>
  <si>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</si>
  <si>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</si>
  <si>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</si>
  <si>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</si>
  <si>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</si>
  <si>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</si>
  <si>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</si>
  <si>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</si>
  <si>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</si>
  <si>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</si>
  <si>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</si>
  <si>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持続可能な観光政策のあり方に関する調査研究</t>
    <rPh sb="0" eb="2">
      <t>ジゾク</t>
    </rPh>
    <rPh sb="2" eb="4">
      <t>カノウ</t>
    </rPh>
    <rPh sb="5" eb="7">
      <t>カンコウ</t>
    </rPh>
    <rPh sb="7" eb="9">
      <t>セイサク</t>
    </rPh>
    <rPh sb="12" eb="13">
      <t>カタ</t>
    </rPh>
    <rPh sb="14" eb="15">
      <t>カン</t>
    </rPh>
    <rPh sb="17" eb="19">
      <t>チョウサ</t>
    </rPh>
    <rPh sb="19" eb="21">
      <t>ケンキュウ</t>
    </rPh>
    <phoneticPr fontId="5"/>
  </si>
  <si>
    <t>国土交通政策研究所</t>
    <rPh sb="0" eb="2">
      <t>コクド</t>
    </rPh>
    <rPh sb="2" eb="4">
      <t>コウツウ</t>
    </rPh>
    <rPh sb="4" eb="6">
      <t>セイサク</t>
    </rPh>
    <rPh sb="6" eb="9">
      <t>ケンキュウジョ</t>
    </rPh>
    <phoneticPr fontId="5"/>
  </si>
  <si>
    <t>-</t>
  </si>
  <si>
    <t>-</t>
    <phoneticPr fontId="5"/>
  </si>
  <si>
    <t>研究調整官　山形　創一</t>
    <rPh sb="0" eb="2">
      <t>ケンキュウ</t>
    </rPh>
    <rPh sb="2" eb="5">
      <t>チョウセイカン</t>
    </rPh>
    <rPh sb="6" eb="8">
      <t>ヤマガタ</t>
    </rPh>
    <rPh sb="9" eb="11">
      <t>ソウイチ</t>
    </rPh>
    <phoneticPr fontId="5"/>
  </si>
  <si>
    <t>○</t>
  </si>
  <si>
    <t>明日の日本を支える観光ビジョン（平成28年3月30日明日の日本を支える観光ビジョン構想会議決定）</t>
    <rPh sb="0" eb="2">
      <t>アシタ</t>
    </rPh>
    <rPh sb="3" eb="5">
      <t>ニホン</t>
    </rPh>
    <rPh sb="6" eb="7">
      <t>ササ</t>
    </rPh>
    <rPh sb="9" eb="11">
      <t>カンコウ</t>
    </rPh>
    <rPh sb="16" eb="18">
      <t>ヘイセイ</t>
    </rPh>
    <rPh sb="20" eb="21">
      <t>ネン</t>
    </rPh>
    <rPh sb="22" eb="23">
      <t>ガツ</t>
    </rPh>
    <rPh sb="25" eb="26">
      <t>ニチ</t>
    </rPh>
    <rPh sb="26" eb="28">
      <t>アシタ</t>
    </rPh>
    <rPh sb="29" eb="31">
      <t>ニホン</t>
    </rPh>
    <rPh sb="32" eb="33">
      <t>ササ</t>
    </rPh>
    <rPh sb="35" eb="37">
      <t>カンコウ</t>
    </rPh>
    <rPh sb="41" eb="43">
      <t>コウソウ</t>
    </rPh>
    <rPh sb="43" eb="45">
      <t>カイギ</t>
    </rPh>
    <rPh sb="45" eb="47">
      <t>ケッテイ</t>
    </rPh>
    <phoneticPr fontId="5"/>
  </si>
  <si>
    <t>訪日外国人旅行者数等に係る新たな目標を見据え、海外観光先進国や国内観光先進地域における観光施策や地域住民との関わり等を調査し、観光客の増加に伴う地域住民への影響等を踏まえた持続可能な観光政策のあり方を提示することにより、今後の対応方策の検討に向けて幅広く活用することを目的とする。</t>
  </si>
  <si>
    <t>海外観光先進国等における観光客の増加に伴う地域住民の生活等に係る課題を把握し、地域住民と観光客の関わりに係る観光施策等の分析・評価を実施するとともに、外国人旅行者の誘致に積極的な国内観光先進地域の観光施策を把握し、地域住民へのアンケート調査等を実施することにより、観光施策への地域住民の理解度、参加度、満足度等を分析する。また、全国各地の地域住民にアンケート調査を実施することにより、外国人旅行者の受入意向や今後望まれる観光施策等を把握・整理するとともに、観光客の増加に伴う、地域住民への物理的、心理的な影響を分析する。</t>
  </si>
  <si>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49">
      <t>シリョウ</t>
    </rPh>
    <rPh sb="49" eb="50">
      <t>トウ</t>
    </rPh>
    <rPh sb="53" eb="55">
      <t>リヨウ</t>
    </rPh>
    <rPh sb="58" eb="60">
      <t>コクミン</t>
    </rPh>
    <rPh sb="61" eb="62">
      <t>ユタ</t>
    </rPh>
    <rPh sb="64" eb="65">
      <t>ク</t>
    </rPh>
    <rPh sb="68" eb="70">
      <t>ジツゲン</t>
    </rPh>
    <phoneticPr fontId="5"/>
  </si>
  <si>
    <t>今後の本省部局や、地方自治体が政策形成を行う基礎資料等として利用された回数</t>
    <rPh sb="0" eb="2">
      <t>コンゴ</t>
    </rPh>
    <rPh sb="3" eb="5">
      <t>ホンショウ</t>
    </rPh>
    <rPh sb="5" eb="7">
      <t>ブキョク</t>
    </rPh>
    <rPh sb="9" eb="11">
      <t>チホウ</t>
    </rPh>
    <rPh sb="11" eb="14">
      <t>ジチタイ</t>
    </rPh>
    <rPh sb="15" eb="17">
      <t>セイサク</t>
    </rPh>
    <rPh sb="17" eb="19">
      <t>ケイセイ</t>
    </rPh>
    <rPh sb="20" eb="21">
      <t>オコナ</t>
    </rPh>
    <rPh sb="22" eb="24">
      <t>キソ</t>
    </rPh>
    <rPh sb="24" eb="26">
      <t>シリョウ</t>
    </rPh>
    <rPh sb="26" eb="27">
      <t>トウ</t>
    </rPh>
    <rPh sb="30" eb="32">
      <t>リヨウ</t>
    </rPh>
    <rPh sb="35" eb="37">
      <t>カイスウ</t>
    </rPh>
    <phoneticPr fontId="5"/>
  </si>
  <si>
    <t>回</t>
    <rPh sb="0" eb="1">
      <t>カイ</t>
    </rPh>
    <phoneticPr fontId="5"/>
  </si>
  <si>
    <t>国土交通省国土交通政策研究所調べ（令和元年５月）</t>
    <rPh sb="0" eb="2">
      <t>コクド</t>
    </rPh>
    <rPh sb="2" eb="5">
      <t>コウツウショウ</t>
    </rPh>
    <rPh sb="5" eb="7">
      <t>コクド</t>
    </rPh>
    <rPh sb="7" eb="9">
      <t>コウツウ</t>
    </rPh>
    <rPh sb="9" eb="11">
      <t>セイサク</t>
    </rPh>
    <rPh sb="11" eb="14">
      <t>ケンキュウジョ</t>
    </rPh>
    <rPh sb="14" eb="15">
      <t>シラ</t>
    </rPh>
    <rPh sb="17" eb="19">
      <t>レイワ</t>
    </rPh>
    <rPh sb="19" eb="20">
      <t>モト</t>
    </rPh>
    <rPh sb="20" eb="21">
      <t>ネン</t>
    </rPh>
    <rPh sb="22" eb="23">
      <t>ガツ</t>
    </rPh>
    <phoneticPr fontId="5"/>
  </si>
  <si>
    <t>研究成果を研究報告書としてとりまとめ、公表すると伴に、毎年５月に開催している研究発表会において研究成果を発表</t>
    <rPh sb="0" eb="2">
      <t>ケンキュウ</t>
    </rPh>
    <rPh sb="2" eb="4">
      <t>セイカ</t>
    </rPh>
    <rPh sb="5" eb="7">
      <t>ケンキュウ</t>
    </rPh>
    <rPh sb="7" eb="10">
      <t>ホウコクショ</t>
    </rPh>
    <rPh sb="19" eb="21">
      <t>コウヒョウ</t>
    </rPh>
    <rPh sb="24" eb="25">
      <t>トモ</t>
    </rPh>
    <rPh sb="27" eb="29">
      <t>マイトシ</t>
    </rPh>
    <rPh sb="30" eb="31">
      <t>ガツ</t>
    </rPh>
    <rPh sb="32" eb="34">
      <t>カイサイ</t>
    </rPh>
    <rPh sb="38" eb="40">
      <t>ケンキュウ</t>
    </rPh>
    <rPh sb="40" eb="42">
      <t>ハッピョウ</t>
    </rPh>
    <rPh sb="42" eb="43">
      <t>カイ</t>
    </rPh>
    <rPh sb="47" eb="49">
      <t>ケンキュウ</t>
    </rPh>
    <rPh sb="49" eb="51">
      <t>セイカ</t>
    </rPh>
    <rPh sb="52" eb="54">
      <t>ハッピョウ</t>
    </rPh>
    <phoneticPr fontId="5"/>
  </si>
  <si>
    <t>件</t>
    <rPh sb="0" eb="1">
      <t>ケン</t>
    </rPh>
    <phoneticPr fontId="5"/>
  </si>
  <si>
    <t>執行額／公表・発表件数　　　　　　　　　　　　　　</t>
    <rPh sb="0" eb="2">
      <t>シッコウ</t>
    </rPh>
    <rPh sb="2" eb="3">
      <t>ガク</t>
    </rPh>
    <rPh sb="4" eb="6">
      <t>コウヒョウ</t>
    </rPh>
    <rPh sb="7" eb="9">
      <t>ハッピョウ</t>
    </rPh>
    <rPh sb="9" eb="11">
      <t>ケンスウ</t>
    </rPh>
    <phoneticPr fontId="5"/>
  </si>
  <si>
    <t>百万円</t>
    <rPh sb="0" eb="1">
      <t>ヒャク</t>
    </rPh>
    <rPh sb="1" eb="3">
      <t>マンエン</t>
    </rPh>
    <phoneticPr fontId="5"/>
  </si>
  <si>
    <t>百万円/件</t>
    <rPh sb="0" eb="2">
      <t>ヒャクマン</t>
    </rPh>
    <rPh sb="2" eb="3">
      <t>エン</t>
    </rPh>
    <rPh sb="4" eb="5">
      <t>ケン</t>
    </rPh>
    <phoneticPr fontId="5"/>
  </si>
  <si>
    <t>11百万円／2件</t>
    <rPh sb="2" eb="3">
      <t>ヒャク</t>
    </rPh>
    <rPh sb="3" eb="5">
      <t>マンエン</t>
    </rPh>
    <rPh sb="7" eb="8">
      <t>ケン</t>
    </rPh>
    <phoneticPr fontId="5"/>
  </si>
  <si>
    <t>12百万円／2件</t>
    <rPh sb="2" eb="3">
      <t>ヒャク</t>
    </rPh>
    <rPh sb="3" eb="5">
      <t>マンエン</t>
    </rPh>
    <rPh sb="7" eb="8">
      <t>ケン</t>
    </rPh>
    <phoneticPr fontId="5"/>
  </si>
  <si>
    <t>９　市場環境の整備、産業の生産性向上、消費者利益の保護</t>
    <phoneticPr fontId="5"/>
  </si>
  <si>
    <t>３０　社会資本整備・管理等を効果的に推進する</t>
    <phoneticPr fontId="5"/>
  </si>
  <si>
    <t>訪日外国人旅行者数等に係る新たな目標を見据え、海外観光先進国や国内観光先進地域における観光施策や地域住民との関わり等を調査し、観光客の増加に伴う地域住民への影響等を踏まえた持続可能な観光政策のあり方を提示することにより、今後の対応方策の検討に向けて幅広い活用を図る。</t>
    <phoneticPr fontId="5"/>
  </si>
  <si>
    <t>現下の情勢に鑑み、国土交通行政に関する喫緊の課題を対象としたものである。</t>
    <rPh sb="0" eb="2">
      <t>ゲンカ</t>
    </rPh>
    <rPh sb="3" eb="5">
      <t>ジョウセイ</t>
    </rPh>
    <rPh sb="6" eb="7">
      <t>カンガ</t>
    </rPh>
    <rPh sb="9" eb="11">
      <t>コクド</t>
    </rPh>
    <rPh sb="11" eb="13">
      <t>コウツウ</t>
    </rPh>
    <rPh sb="13" eb="15">
      <t>ギョウセイ</t>
    </rPh>
    <rPh sb="16" eb="17">
      <t>カン</t>
    </rPh>
    <rPh sb="19" eb="21">
      <t>キッキン</t>
    </rPh>
    <rPh sb="22" eb="24">
      <t>カダイ</t>
    </rPh>
    <rPh sb="25" eb="27">
      <t>タイショウ</t>
    </rPh>
    <phoneticPr fontId="5"/>
  </si>
  <si>
    <t>同上</t>
    <rPh sb="0" eb="2">
      <t>ドウジョウ</t>
    </rPh>
    <phoneticPr fontId="5"/>
  </si>
  <si>
    <t>無</t>
  </si>
  <si>
    <t>契約相手方を特定する際に、企画競争方式を取り入れることで競争性を確保している。</t>
    <rPh sb="0" eb="2">
      <t>ケイヤク</t>
    </rPh>
    <rPh sb="2" eb="5">
      <t>アイテカタ</t>
    </rPh>
    <rPh sb="6" eb="8">
      <t>トクテイ</t>
    </rPh>
    <rPh sb="10" eb="11">
      <t>サイ</t>
    </rPh>
    <rPh sb="13" eb="17">
      <t>キカクキョウソウ</t>
    </rPh>
    <rPh sb="17" eb="19">
      <t>ホウシキ</t>
    </rPh>
    <rPh sb="20" eb="21">
      <t>ト</t>
    </rPh>
    <rPh sb="22" eb="23">
      <t>イ</t>
    </rPh>
    <rPh sb="28" eb="31">
      <t>キョウソウセイ</t>
    </rPh>
    <rPh sb="32" eb="34">
      <t>カクホ</t>
    </rPh>
    <phoneticPr fontId="5"/>
  </si>
  <si>
    <t>‐</t>
  </si>
  <si>
    <t>妥当である。</t>
    <rPh sb="0" eb="2">
      <t>ダトウ</t>
    </rPh>
    <phoneticPr fontId="5"/>
  </si>
  <si>
    <t>調査関係に必要なものに限定されている。</t>
    <rPh sb="0" eb="2">
      <t>チョウサ</t>
    </rPh>
    <rPh sb="2" eb="4">
      <t>カンケイ</t>
    </rPh>
    <rPh sb="5" eb="7">
      <t>ヒツヨウ</t>
    </rPh>
    <rPh sb="11" eb="13">
      <t>ゲンテイ</t>
    </rPh>
    <phoneticPr fontId="5"/>
  </si>
  <si>
    <t>事業の目的に照らして適切に活動しており、その結果、終了年度である平成30年度に調査検討の成果を得た。</t>
    <rPh sb="0" eb="2">
      <t>ジギョウ</t>
    </rPh>
    <rPh sb="3" eb="5">
      <t>モクテキ</t>
    </rPh>
    <rPh sb="6" eb="7">
      <t>テ</t>
    </rPh>
    <rPh sb="10" eb="12">
      <t>テキセツ</t>
    </rPh>
    <rPh sb="13" eb="15">
      <t>カツドウ</t>
    </rPh>
    <rPh sb="22" eb="24">
      <t>ケッカ</t>
    </rPh>
    <rPh sb="25" eb="27">
      <t>シュウリョウ</t>
    </rPh>
    <rPh sb="27" eb="29">
      <t>ネンド</t>
    </rPh>
    <rPh sb="32" eb="34">
      <t>ヘイセイ</t>
    </rPh>
    <rPh sb="36" eb="38">
      <t>ネンド</t>
    </rPh>
    <rPh sb="39" eb="41">
      <t>チョウサ</t>
    </rPh>
    <rPh sb="41" eb="43">
      <t>ケントウ</t>
    </rPh>
    <rPh sb="44" eb="46">
      <t>セイカ</t>
    </rPh>
    <rPh sb="47" eb="48">
      <t>エ</t>
    </rPh>
    <phoneticPr fontId="5"/>
  </si>
  <si>
    <t>事業の目的に照らして適切に活動しており、その結果、終了年度である平成30年度に調査検討の成果を得た。</t>
    <phoneticPr fontId="5"/>
  </si>
  <si>
    <t>研究内容の重点化・事業効率・コスト等の観点からも適切に執行している。</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phoneticPr fontId="5"/>
  </si>
  <si>
    <t>本調査研究は平成30年度に終了したが、本成果については報告書のHP公表や、研究発表会と通じて、積極的に情報発信をしていく。</t>
    <rPh sb="0" eb="3">
      <t>ホンチョウサ</t>
    </rPh>
    <rPh sb="3" eb="5">
      <t>ケンキュウ</t>
    </rPh>
    <rPh sb="6" eb="8">
      <t>ヘイセイ</t>
    </rPh>
    <rPh sb="10" eb="12">
      <t>ネンド</t>
    </rPh>
    <rPh sb="13" eb="15">
      <t>シュウリョウ</t>
    </rPh>
    <rPh sb="19" eb="20">
      <t>ホン</t>
    </rPh>
    <rPh sb="20" eb="22">
      <t>セイカ</t>
    </rPh>
    <rPh sb="27" eb="30">
      <t>ホウコクショ</t>
    </rPh>
    <rPh sb="33" eb="35">
      <t>コウヒョウ</t>
    </rPh>
    <rPh sb="37" eb="39">
      <t>ケンキュウ</t>
    </rPh>
    <rPh sb="39" eb="42">
      <t>ハッピョウカイ</t>
    </rPh>
    <rPh sb="43" eb="44">
      <t>ツウ</t>
    </rPh>
    <rPh sb="47" eb="50">
      <t>セッキョクテキ</t>
    </rPh>
    <rPh sb="51" eb="53">
      <t>ジョウホウ</t>
    </rPh>
    <rPh sb="53" eb="55">
      <t>ハッシン</t>
    </rPh>
    <phoneticPr fontId="5"/>
  </si>
  <si>
    <t>００２４</t>
    <phoneticPr fontId="5"/>
  </si>
  <si>
    <t>A.株式会社JTB総合研究所</t>
    <rPh sb="2" eb="6">
      <t>カブシキガイシャ</t>
    </rPh>
    <rPh sb="9" eb="11">
      <t>ソウゴウ</t>
    </rPh>
    <rPh sb="11" eb="14">
      <t>ケンキュウジョ</t>
    </rPh>
    <phoneticPr fontId="5"/>
  </si>
  <si>
    <t>調査研究</t>
    <rPh sb="0" eb="2">
      <t>チョウサ</t>
    </rPh>
    <rPh sb="2" eb="4">
      <t>ケンキュウ</t>
    </rPh>
    <phoneticPr fontId="5"/>
  </si>
  <si>
    <t>人件費</t>
    <rPh sb="0" eb="3">
      <t>ジンケンヒ</t>
    </rPh>
    <phoneticPr fontId="5"/>
  </si>
  <si>
    <t>株式会社JTB総合研究所</t>
    <phoneticPr fontId="5"/>
  </si>
  <si>
    <t>現地調査、課題整理、データ分析</t>
    <rPh sb="0" eb="2">
      <t>ゲンチ</t>
    </rPh>
    <rPh sb="2" eb="4">
      <t>チョウサ</t>
    </rPh>
    <rPh sb="5" eb="7">
      <t>カダイ</t>
    </rPh>
    <rPh sb="7" eb="9">
      <t>セイリ</t>
    </rPh>
    <rPh sb="13" eb="15">
      <t>ブンセキ</t>
    </rPh>
    <phoneticPr fontId="5"/>
  </si>
  <si>
    <t>終了予定</t>
  </si>
  <si>
    <t>平成３０年度で事業完了に伴い終了。研究成果の公表等により、本省部局の政策形成を行う基礎資料等として利用されるような活動を行い、事業の成果が有効活用されるように努められたい。</t>
    <rPh sb="0" eb="2">
      <t>ヘイセイ</t>
    </rPh>
    <rPh sb="4" eb="6">
      <t>ネンド</t>
    </rPh>
    <rPh sb="7" eb="9">
      <t>ジギョウ</t>
    </rPh>
    <rPh sb="9" eb="11">
      <t>カンリョウ</t>
    </rPh>
    <rPh sb="12" eb="13">
      <t>トモナ</t>
    </rPh>
    <rPh sb="14" eb="16">
      <t>シュウリョウ</t>
    </rPh>
    <rPh sb="17" eb="21">
      <t>ケンキュウセイカ</t>
    </rPh>
    <rPh sb="22" eb="24">
      <t>コウヒョウ</t>
    </rPh>
    <rPh sb="24" eb="25">
      <t>トウ</t>
    </rPh>
    <phoneticPr fontId="5"/>
  </si>
  <si>
    <t>予定どおり平成30年度で終了したが、本成果については、報告書のHP公表や、研究発表会を通じて積極的に情報発信していく。</t>
    <rPh sb="0" eb="2">
      <t>ヨテイ</t>
    </rPh>
    <rPh sb="5" eb="7">
      <t>ヘイセイ</t>
    </rPh>
    <rPh sb="9" eb="11">
      <t>ネンド</t>
    </rPh>
    <rPh sb="12" eb="14">
      <t>シュウリョウ</t>
    </rPh>
    <rPh sb="17" eb="18">
      <t>ケンキュウ</t>
    </rPh>
    <rPh sb="18" eb="19">
      <t>ホン</t>
    </rPh>
    <rPh sb="19" eb="21">
      <t>セイカ</t>
    </rPh>
    <rPh sb="27" eb="30">
      <t>ホウコクショ</t>
    </rPh>
    <rPh sb="33" eb="35">
      <t>コウヒョウ</t>
    </rPh>
    <rPh sb="37" eb="39">
      <t>ケンキュウ</t>
    </rPh>
    <rPh sb="39" eb="42">
      <t>ハッピョウカイ</t>
    </rPh>
    <rPh sb="43" eb="44">
      <t>ツウ</t>
    </rPh>
    <rPh sb="46" eb="49">
      <t>セッキョクテキ</t>
    </rPh>
    <rPh sb="50" eb="52">
      <t>ジョウホウ</t>
    </rPh>
    <rPh sb="52" eb="54">
      <t>ハッシン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</si>
</sst>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122466</xdr:colOff>
      <xdr:row>743</xdr:row>
      <xdr:rowOff>108855</xdr:rowOff>
    </xdr:from>
    <xdr:to>
      <xdr:col>43</xdr:col>
      <xdr:colOff>47760</xdr:colOff>
      <xdr:row>753</xdr:row>
      <xdr:rowOff>343366</xdr:rowOff>
    </xdr:to>
    <xdr:grpSp>
      <xdr:nvGrpSpPr>
        <xdr:cNvPr id="3" name="グループ化 2"/>
        <xdr:cNvGrpSpPr/>
      </xdr:nvGrpSpPr>
      <xdr:grpSpPr>
        <a:xfrm>
          <a:off x="3170466" y="43377755"/>
          <a:ext cx="5614894" cy="3790511"/>
          <a:chOff x="4278405" y="41109900"/>
          <a:chExt cx="5640294" cy="3772368"/>
        </a:xfrm>
      </xdr:grpSpPr>
      <xdr:sp macro="" textlink="">
        <xdr:nvSpPr>
          <xdr:cNvPr id="4" name="大かっこ 3"/>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大かっこ 4"/>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6" name="正方形/長方形 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11</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7" name="テキスト ボックス 6"/>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8" name="直線矢印コネクタ 7"/>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0" name="正方形/長方形 9"/>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10</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1" name="テキスト ボックス 10"/>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2" name="大かっこ 11"/>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3" name="テキスト ボックス 12"/>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1" lang="en-US" altLang="ja-JP" sz="1100">
                <a:latin typeface="+mj-ea"/>
                <a:ea typeface="+mj-ea"/>
              </a:rPr>
              <a:t>0</a:t>
            </a:r>
            <a:r>
              <a:rPr kumimoji="0" lang="en-US" altLang="ja-JP" sz="1100" b="0" i="0" baseline="0">
                <a:solidFill>
                  <a:schemeClr val="tx1"/>
                </a:solidFill>
                <a:effectLst/>
                <a:latin typeface="+mj-ea"/>
                <a:ea typeface="+mj-ea"/>
                <a:cs typeface="+mn-cs"/>
              </a:rPr>
              <a:t>.8</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0.7</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②委員等旅費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317</v>
      </c>
      <c r="AT2" s="206"/>
      <c r="AU2" s="206"/>
      <c r="AV2" s="43" t="str">
        <f>IF(AW2="", "", "-")</f>
        <v/>
      </c>
      <c r="AW2" s="383"/>
      <c r="AX2" s="383"/>
    </row>
    <row r="3" spans="1:50" ht="21" customHeight="1" thickBot="1" x14ac:dyDescent="0.2">
      <c r="A3" s="509" t="s">
        <v>462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480</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481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76</v>
      </c>
      <c r="H5" s="545"/>
      <c r="I5" s="545"/>
      <c r="J5" s="545"/>
      <c r="K5" s="545"/>
      <c r="L5" s="545"/>
      <c r="M5" s="546" t="s">
        <v>65</v>
      </c>
      <c r="N5" s="547"/>
      <c r="O5" s="547"/>
      <c r="P5" s="547"/>
      <c r="Q5" s="547"/>
      <c r="R5" s="548"/>
      <c r="S5" s="549" t="s">
        <v>78</v>
      </c>
      <c r="T5" s="545"/>
      <c r="U5" s="545"/>
      <c r="V5" s="545"/>
      <c r="W5" s="545"/>
      <c r="X5" s="550"/>
      <c r="Y5" s="700" t="s">
        <v>3</v>
      </c>
      <c r="Z5" s="701"/>
      <c r="AA5" s="701"/>
      <c r="AB5" s="701"/>
      <c r="AC5" s="701"/>
      <c r="AD5" s="702"/>
      <c r="AE5" s="703" t="s">
        <v>484</v>
      </c>
      <c r="AF5" s="703"/>
      <c r="AG5" s="703"/>
      <c r="AH5" s="703"/>
      <c r="AI5" s="703"/>
      <c r="AJ5" s="703"/>
      <c r="AK5" s="703"/>
      <c r="AL5" s="703"/>
      <c r="AM5" s="703"/>
      <c r="AN5" s="703"/>
      <c r="AO5" s="703"/>
      <c r="AP5" s="704"/>
      <c r="AQ5" s="705" t="s">
        <v>485</v>
      </c>
      <c r="AR5" s="706"/>
      <c r="AS5" s="706"/>
      <c r="AT5" s="706"/>
      <c r="AU5" s="706"/>
      <c r="AV5" s="706"/>
      <c r="AW5" s="706"/>
      <c r="AX5" s="707"/>
    </row>
    <row r="6" spans="1:50" ht="39" customHeight="1" x14ac:dyDescent="0.15">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2" t="s">
        <v>22</v>
      </c>
      <c r="B7" s="813"/>
      <c r="C7" s="813"/>
      <c r="D7" s="813"/>
      <c r="E7" s="813"/>
      <c r="F7" s="814"/>
      <c r="G7" s="815" t="s">
        <v>484</v>
      </c>
      <c r="H7" s="816"/>
      <c r="I7" s="816"/>
      <c r="J7" s="816"/>
      <c r="K7" s="816"/>
      <c r="L7" s="816"/>
      <c r="M7" s="816"/>
      <c r="N7" s="816"/>
      <c r="O7" s="816"/>
      <c r="P7" s="816"/>
      <c r="Q7" s="816"/>
      <c r="R7" s="816"/>
      <c r="S7" s="816"/>
      <c r="T7" s="816"/>
      <c r="U7" s="816"/>
      <c r="V7" s="816"/>
      <c r="W7" s="816"/>
      <c r="X7" s="817"/>
      <c r="Y7" s="381" t="s">
        <v>434</v>
      </c>
      <c r="Z7" s="282"/>
      <c r="AA7" s="282"/>
      <c r="AB7" s="282"/>
      <c r="AC7" s="282"/>
      <c r="AD7" s="382"/>
      <c r="AE7" s="369" t="s">
        <v>487</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2" t="s">
        <v>330</v>
      </c>
      <c r="B8" s="813"/>
      <c r="C8" s="813"/>
      <c r="D8" s="813"/>
      <c r="E8" s="813"/>
      <c r="F8" s="814"/>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488</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5" t="s">
        <v>29</v>
      </c>
      <c r="B10" s="726"/>
      <c r="C10" s="726"/>
      <c r="D10" s="726"/>
      <c r="E10" s="726"/>
      <c r="F10" s="726"/>
      <c r="G10" s="658" t="s">
        <v>489</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t="s">
        <v>484</v>
      </c>
      <c r="Q13" s="95"/>
      <c r="R13" s="95"/>
      <c r="S13" s="95"/>
      <c r="T13" s="95"/>
      <c r="U13" s="95"/>
      <c r="V13" s="96"/>
      <c r="W13" s="94">
        <v>13</v>
      </c>
      <c r="X13" s="95"/>
      <c r="Y13" s="95"/>
      <c r="Z13" s="95"/>
      <c r="AA13" s="95"/>
      <c r="AB13" s="95"/>
      <c r="AC13" s="96"/>
      <c r="AD13" s="94">
        <v>11</v>
      </c>
      <c r="AE13" s="95"/>
      <c r="AF13" s="95"/>
      <c r="AG13" s="95"/>
      <c r="AH13" s="95"/>
      <c r="AI13" s="95"/>
      <c r="AJ13" s="96"/>
      <c r="AK13" s="94" t="s">
        <v>484</v>
      </c>
      <c r="AL13" s="95"/>
      <c r="AM13" s="95"/>
      <c r="AN13" s="95"/>
      <c r="AO13" s="95"/>
      <c r="AP13" s="95"/>
      <c r="AQ13" s="96"/>
      <c r="AR13" s="91" t="s">
        <v>484</v>
      </c>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484</v>
      </c>
      <c r="Q14" s="95"/>
      <c r="R14" s="95"/>
      <c r="S14" s="95"/>
      <c r="T14" s="95"/>
      <c r="U14" s="95"/>
      <c r="V14" s="96"/>
      <c r="W14" s="94" t="s">
        <v>484</v>
      </c>
      <c r="X14" s="95"/>
      <c r="Y14" s="95"/>
      <c r="Z14" s="95"/>
      <c r="AA14" s="95"/>
      <c r="AB14" s="95"/>
      <c r="AC14" s="96"/>
      <c r="AD14" s="94" t="s">
        <v>484</v>
      </c>
      <c r="AE14" s="95"/>
      <c r="AF14" s="95"/>
      <c r="AG14" s="95"/>
      <c r="AH14" s="95"/>
      <c r="AI14" s="95"/>
      <c r="AJ14" s="96"/>
      <c r="AK14" s="94" t="s">
        <v>484</v>
      </c>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484</v>
      </c>
      <c r="Q15" s="95"/>
      <c r="R15" s="95"/>
      <c r="S15" s="95"/>
      <c r="T15" s="95"/>
      <c r="U15" s="95"/>
      <c r="V15" s="96"/>
      <c r="W15" s="94" t="s">
        <v>484</v>
      </c>
      <c r="X15" s="95"/>
      <c r="Y15" s="95"/>
      <c r="Z15" s="95"/>
      <c r="AA15" s="95"/>
      <c r="AB15" s="95"/>
      <c r="AC15" s="96"/>
      <c r="AD15" s="94" t="s">
        <v>484</v>
      </c>
      <c r="AE15" s="95"/>
      <c r="AF15" s="95"/>
      <c r="AG15" s="95"/>
      <c r="AH15" s="95"/>
      <c r="AI15" s="95"/>
      <c r="AJ15" s="96"/>
      <c r="AK15" s="94" t="s">
        <v>484</v>
      </c>
      <c r="AL15" s="95"/>
      <c r="AM15" s="95"/>
      <c r="AN15" s="95"/>
      <c r="AO15" s="95"/>
      <c r="AP15" s="95"/>
      <c r="AQ15" s="96"/>
      <c r="AR15" s="94" t="s">
        <v>484</v>
      </c>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484</v>
      </c>
      <c r="Q16" s="95"/>
      <c r="R16" s="95"/>
      <c r="S16" s="95"/>
      <c r="T16" s="95"/>
      <c r="U16" s="95"/>
      <c r="V16" s="96"/>
      <c r="W16" s="94" t="s">
        <v>484</v>
      </c>
      <c r="X16" s="95"/>
      <c r="Y16" s="95"/>
      <c r="Z16" s="95"/>
      <c r="AA16" s="95"/>
      <c r="AB16" s="95"/>
      <c r="AC16" s="96"/>
      <c r="AD16" s="94" t="s">
        <v>484</v>
      </c>
      <c r="AE16" s="95"/>
      <c r="AF16" s="95"/>
      <c r="AG16" s="95"/>
      <c r="AH16" s="95"/>
      <c r="AI16" s="95"/>
      <c r="AJ16" s="96"/>
      <c r="AK16" s="94" t="s">
        <v>484</v>
      </c>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484</v>
      </c>
      <c r="Q17" s="95"/>
      <c r="R17" s="95"/>
      <c r="S17" s="95"/>
      <c r="T17" s="95"/>
      <c r="U17" s="95"/>
      <c r="V17" s="96"/>
      <c r="W17" s="94" t="s">
        <v>484</v>
      </c>
      <c r="X17" s="95"/>
      <c r="Y17" s="95"/>
      <c r="Z17" s="95"/>
      <c r="AA17" s="95"/>
      <c r="AB17" s="95"/>
      <c r="AC17" s="96"/>
      <c r="AD17" s="94" t="s">
        <v>484</v>
      </c>
      <c r="AE17" s="95"/>
      <c r="AF17" s="95"/>
      <c r="AG17" s="95"/>
      <c r="AH17" s="95"/>
      <c r="AI17" s="95"/>
      <c r="AJ17" s="96"/>
      <c r="AK17" s="94" t="s">
        <v>484</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0</v>
      </c>
      <c r="Q18" s="101"/>
      <c r="R18" s="101"/>
      <c r="S18" s="101"/>
      <c r="T18" s="101"/>
      <c r="U18" s="101"/>
      <c r="V18" s="102"/>
      <c r="W18" s="100">
        <f>SUM(W13:AC17)</f>
        <v>13</v>
      </c>
      <c r="X18" s="101"/>
      <c r="Y18" s="101"/>
      <c r="Z18" s="101"/>
      <c r="AA18" s="101"/>
      <c r="AB18" s="101"/>
      <c r="AC18" s="102"/>
      <c r="AD18" s="100">
        <f>SUM(AD13:AJ17)</f>
        <v>11</v>
      </c>
      <c r="AE18" s="101"/>
      <c r="AF18" s="101"/>
      <c r="AG18" s="101"/>
      <c r="AH18" s="101"/>
      <c r="AI18" s="101"/>
      <c r="AJ18" s="102"/>
      <c r="AK18" s="100">
        <f>SUM(AK13:AQ17)</f>
        <v>0</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c r="Q19" s="95"/>
      <c r="R19" s="95"/>
      <c r="S19" s="95"/>
      <c r="T19" s="95"/>
      <c r="U19" s="95"/>
      <c r="V19" s="96"/>
      <c r="W19" s="94">
        <v>12</v>
      </c>
      <c r="X19" s="95"/>
      <c r="Y19" s="95"/>
      <c r="Z19" s="95"/>
      <c r="AA19" s="95"/>
      <c r="AB19" s="95"/>
      <c r="AC19" s="96"/>
      <c r="AD19" s="94">
        <v>11</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t="str">
        <f>IF(P18=0, "-", SUM(P19)/P18)</f>
        <v>-</v>
      </c>
      <c r="Q20" s="525"/>
      <c r="R20" s="525"/>
      <c r="S20" s="525"/>
      <c r="T20" s="525"/>
      <c r="U20" s="525"/>
      <c r="V20" s="525"/>
      <c r="W20" s="525">
        <f t="shared" ref="W20" si="0">IF(W18=0, "-", SUM(W19)/W18)</f>
        <v>0.92307692307692313</v>
      </c>
      <c r="X20" s="525"/>
      <c r="Y20" s="525"/>
      <c r="Z20" s="525"/>
      <c r="AA20" s="525"/>
      <c r="AB20" s="525"/>
      <c r="AC20" s="525"/>
      <c r="AD20" s="525">
        <f t="shared" ref="AD20" si="1">IF(AD18=0, "-", SUM(AD19)/AD18)</f>
        <v>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2" t="s">
        <v>398</v>
      </c>
      <c r="H21" s="913"/>
      <c r="I21" s="913"/>
      <c r="J21" s="913"/>
      <c r="K21" s="913"/>
      <c r="L21" s="913"/>
      <c r="M21" s="913"/>
      <c r="N21" s="913"/>
      <c r="O21" s="913"/>
      <c r="P21" s="525" t="str">
        <f>IF(P19=0, "-", SUM(P19)/SUM(P13,P14))</f>
        <v>-</v>
      </c>
      <c r="Q21" s="525"/>
      <c r="R21" s="525"/>
      <c r="S21" s="525"/>
      <c r="T21" s="525"/>
      <c r="U21" s="525"/>
      <c r="V21" s="525"/>
      <c r="W21" s="525">
        <f t="shared" ref="W21" si="2">IF(W19=0, "-", SUM(W19)/SUM(W13,W14))</f>
        <v>0.92307692307692313</v>
      </c>
      <c r="X21" s="525"/>
      <c r="Y21" s="525"/>
      <c r="Z21" s="525"/>
      <c r="AA21" s="525"/>
      <c r="AB21" s="525"/>
      <c r="AC21" s="525"/>
      <c r="AD21" s="525">
        <f t="shared" ref="AD21" si="3">IF(AD19=0, "-", SUM(AD19)/SUM(AD13,AD14))</f>
        <v>1</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484</v>
      </c>
      <c r="H23" s="173"/>
      <c r="I23" s="173"/>
      <c r="J23" s="173"/>
      <c r="K23" s="173"/>
      <c r="L23" s="173"/>
      <c r="M23" s="173"/>
      <c r="N23" s="173"/>
      <c r="O23" s="174"/>
      <c r="P23" s="91" t="s">
        <v>484</v>
      </c>
      <c r="Q23" s="92"/>
      <c r="R23" s="92"/>
      <c r="S23" s="92"/>
      <c r="T23" s="92"/>
      <c r="U23" s="92"/>
      <c r="V23" s="93"/>
      <c r="W23" s="91" t="s">
        <v>484</v>
      </c>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484</v>
      </c>
      <c r="H24" s="176"/>
      <c r="I24" s="176"/>
      <c r="J24" s="176"/>
      <c r="K24" s="176"/>
      <c r="L24" s="176"/>
      <c r="M24" s="176"/>
      <c r="N24" s="176"/>
      <c r="O24" s="177"/>
      <c r="P24" s="94" t="s">
        <v>484</v>
      </c>
      <c r="Q24" s="95"/>
      <c r="R24" s="95"/>
      <c r="S24" s="95"/>
      <c r="T24" s="95"/>
      <c r="U24" s="95"/>
      <c r="V24" s="96"/>
      <c r="W24" s="94" t="s">
        <v>484</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t="s">
        <v>484</v>
      </c>
      <c r="H25" s="176"/>
      <c r="I25" s="176"/>
      <c r="J25" s="176"/>
      <c r="K25" s="176"/>
      <c r="L25" s="176"/>
      <c r="M25" s="176"/>
      <c r="N25" s="176"/>
      <c r="O25" s="177"/>
      <c r="P25" s="94" t="s">
        <v>484</v>
      </c>
      <c r="Q25" s="95"/>
      <c r="R25" s="95"/>
      <c r="S25" s="95"/>
      <c r="T25" s="95"/>
      <c r="U25" s="95"/>
      <c r="V25" s="96"/>
      <c r="W25" s="94" t="s">
        <v>484</v>
      </c>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t="s">
        <v>484</v>
      </c>
      <c r="H26" s="176"/>
      <c r="I26" s="176"/>
      <c r="J26" s="176"/>
      <c r="K26" s="176"/>
      <c r="L26" s="176"/>
      <c r="M26" s="176"/>
      <c r="N26" s="176"/>
      <c r="O26" s="177"/>
      <c r="P26" s="94" t="s">
        <v>484</v>
      </c>
      <c r="Q26" s="95"/>
      <c r="R26" s="95"/>
      <c r="S26" s="95"/>
      <c r="T26" s="95"/>
      <c r="U26" s="95"/>
      <c r="V26" s="96"/>
      <c r="W26" s="94" t="s">
        <v>484</v>
      </c>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t="s">
        <v>484</v>
      </c>
      <c r="H27" s="176"/>
      <c r="I27" s="176"/>
      <c r="J27" s="176"/>
      <c r="K27" s="176"/>
      <c r="L27" s="176"/>
      <c r="M27" s="176"/>
      <c r="N27" s="176"/>
      <c r="O27" s="177"/>
      <c r="P27" s="94" t="s">
        <v>484</v>
      </c>
      <c r="Q27" s="95"/>
      <c r="R27" s="95"/>
      <c r="S27" s="95"/>
      <c r="T27" s="95"/>
      <c r="U27" s="95"/>
      <c r="V27" s="96"/>
      <c r="W27" s="94" t="s">
        <v>484</v>
      </c>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382</v>
      </c>
      <c r="H28" s="179"/>
      <c r="I28" s="179"/>
      <c r="J28" s="179"/>
      <c r="K28" s="179"/>
      <c r="L28" s="179"/>
      <c r="M28" s="179"/>
      <c r="N28" s="179"/>
      <c r="O28" s="180"/>
      <c r="P28" s="100" t="e">
        <f>P29-SUM(P23:P27)</f>
        <v>#VALUE!</v>
      </c>
      <c r="Q28" s="101"/>
      <c r="R28" s="101"/>
      <c r="S28" s="101"/>
      <c r="T28" s="101"/>
      <c r="U28" s="101"/>
      <c r="V28" s="102"/>
      <c r="W28" s="100" t="e">
        <f>W29-SUM(W23:W27)</f>
        <v>#VALUE!</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t="str">
        <f>AK13</f>
        <v>-</v>
      </c>
      <c r="Q29" s="95"/>
      <c r="R29" s="95"/>
      <c r="S29" s="95"/>
      <c r="T29" s="95"/>
      <c r="U29" s="95"/>
      <c r="V29" s="96"/>
      <c r="W29" s="213" t="str">
        <f>AR13</f>
        <v>-</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454</v>
      </c>
      <c r="AF30" s="373"/>
      <c r="AG30" s="373"/>
      <c r="AH30" s="374"/>
      <c r="AI30" s="372" t="s">
        <v>451</v>
      </c>
      <c r="AJ30" s="373"/>
      <c r="AK30" s="373"/>
      <c r="AL30" s="374"/>
      <c r="AM30" s="375" t="s">
        <v>446</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t="s">
        <v>484</v>
      </c>
      <c r="AR31" s="122"/>
      <c r="AS31" s="123" t="s">
        <v>307</v>
      </c>
      <c r="AT31" s="158"/>
      <c r="AU31" s="257">
        <v>31</v>
      </c>
      <c r="AV31" s="257"/>
      <c r="AW31" s="365" t="s">
        <v>296</v>
      </c>
      <c r="AX31" s="366"/>
    </row>
    <row r="32" spans="1:50" ht="23.25" customHeight="1" x14ac:dyDescent="0.15">
      <c r="A32" s="501"/>
      <c r="B32" s="499"/>
      <c r="C32" s="499"/>
      <c r="D32" s="499"/>
      <c r="E32" s="499"/>
      <c r="F32" s="500"/>
      <c r="G32" s="526" t="s">
        <v>490</v>
      </c>
      <c r="H32" s="527"/>
      <c r="I32" s="527"/>
      <c r="J32" s="527"/>
      <c r="K32" s="527"/>
      <c r="L32" s="527"/>
      <c r="M32" s="527"/>
      <c r="N32" s="527"/>
      <c r="O32" s="528"/>
      <c r="P32" s="147" t="s">
        <v>491</v>
      </c>
      <c r="Q32" s="147"/>
      <c r="R32" s="147"/>
      <c r="S32" s="147"/>
      <c r="T32" s="147"/>
      <c r="U32" s="147"/>
      <c r="V32" s="147"/>
      <c r="W32" s="147"/>
      <c r="X32" s="217"/>
      <c r="Y32" s="324" t="s">
        <v>12</v>
      </c>
      <c r="Z32" s="535"/>
      <c r="AA32" s="536"/>
      <c r="AB32" s="537" t="s">
        <v>492</v>
      </c>
      <c r="AC32" s="537"/>
      <c r="AD32" s="537"/>
      <c r="AE32" s="350" t="s">
        <v>484</v>
      </c>
      <c r="AF32" s="351"/>
      <c r="AG32" s="351"/>
      <c r="AH32" s="351"/>
      <c r="AI32" s="350">
        <v>0</v>
      </c>
      <c r="AJ32" s="351"/>
      <c r="AK32" s="351"/>
      <c r="AL32" s="351"/>
      <c r="AM32" s="350">
        <v>0</v>
      </c>
      <c r="AN32" s="351"/>
      <c r="AO32" s="351"/>
      <c r="AP32" s="351"/>
      <c r="AQ32" s="97" t="s">
        <v>484</v>
      </c>
      <c r="AR32" s="98"/>
      <c r="AS32" s="98"/>
      <c r="AT32" s="99"/>
      <c r="AU32" s="351"/>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492</v>
      </c>
      <c r="AC33" s="508"/>
      <c r="AD33" s="508"/>
      <c r="AE33" s="350" t="s">
        <v>484</v>
      </c>
      <c r="AF33" s="351"/>
      <c r="AG33" s="351"/>
      <c r="AH33" s="351"/>
      <c r="AI33" s="350">
        <v>0</v>
      </c>
      <c r="AJ33" s="351"/>
      <c r="AK33" s="351"/>
      <c r="AL33" s="351"/>
      <c r="AM33" s="350">
        <v>0</v>
      </c>
      <c r="AN33" s="351"/>
      <c r="AO33" s="351"/>
      <c r="AP33" s="351"/>
      <c r="AQ33" s="97" t="s">
        <v>484</v>
      </c>
      <c r="AR33" s="98"/>
      <c r="AS33" s="98"/>
      <c r="AT33" s="99"/>
      <c r="AU33" s="351">
        <v>2</v>
      </c>
      <c r="AV33" s="351"/>
      <c r="AW33" s="351"/>
      <c r="AX33" s="353"/>
    </row>
    <row r="34" spans="1:50" ht="45.7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t="s">
        <v>484</v>
      </c>
      <c r="AF34" s="351"/>
      <c r="AG34" s="351"/>
      <c r="AH34" s="351"/>
      <c r="AI34" s="350">
        <v>0</v>
      </c>
      <c r="AJ34" s="351"/>
      <c r="AK34" s="351"/>
      <c r="AL34" s="351"/>
      <c r="AM34" s="350">
        <v>0</v>
      </c>
      <c r="AN34" s="351"/>
      <c r="AO34" s="351"/>
      <c r="AP34" s="351"/>
      <c r="AQ34" s="97" t="s">
        <v>484</v>
      </c>
      <c r="AR34" s="98"/>
      <c r="AS34" s="98"/>
      <c r="AT34" s="99"/>
      <c r="AU34" s="351"/>
      <c r="AV34" s="351"/>
      <c r="AW34" s="351"/>
      <c r="AX34" s="353"/>
    </row>
    <row r="35" spans="1:50" ht="23.25" customHeight="1" x14ac:dyDescent="0.15">
      <c r="A35" s="883" t="s">
        <v>424</v>
      </c>
      <c r="B35" s="884"/>
      <c r="C35" s="884"/>
      <c r="D35" s="884"/>
      <c r="E35" s="884"/>
      <c r="F35" s="885"/>
      <c r="G35" s="889" t="s">
        <v>493</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x14ac:dyDescent="0.1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454</v>
      </c>
      <c r="AF37" s="355"/>
      <c r="AG37" s="355"/>
      <c r="AH37" s="356"/>
      <c r="AI37" s="354" t="s">
        <v>451</v>
      </c>
      <c r="AJ37" s="355"/>
      <c r="AK37" s="355"/>
      <c r="AL37" s="356"/>
      <c r="AM37" s="361" t="s">
        <v>446</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3" t="s">
        <v>424</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454</v>
      </c>
      <c r="AF44" s="355"/>
      <c r="AG44" s="355"/>
      <c r="AH44" s="356"/>
      <c r="AI44" s="354" t="s">
        <v>451</v>
      </c>
      <c r="AJ44" s="355"/>
      <c r="AK44" s="355"/>
      <c r="AL44" s="356"/>
      <c r="AM44" s="361" t="s">
        <v>446</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3" t="s">
        <v>424</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454</v>
      </c>
      <c r="AF51" s="355"/>
      <c r="AG51" s="355"/>
      <c r="AH51" s="356"/>
      <c r="AI51" s="354" t="s">
        <v>451</v>
      </c>
      <c r="AJ51" s="355"/>
      <c r="AK51" s="355"/>
      <c r="AL51" s="356"/>
      <c r="AM51" s="361" t="s">
        <v>447</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3" t="s">
        <v>424</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455</v>
      </c>
      <c r="AF58" s="355"/>
      <c r="AG58" s="355"/>
      <c r="AH58" s="356"/>
      <c r="AI58" s="354" t="s">
        <v>451</v>
      </c>
      <c r="AJ58" s="355"/>
      <c r="AK58" s="355"/>
      <c r="AL58" s="356"/>
      <c r="AM58" s="361" t="s">
        <v>446</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3" t="s">
        <v>424</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4" t="s">
        <v>454</v>
      </c>
      <c r="AF65" s="355"/>
      <c r="AG65" s="355"/>
      <c r="AH65" s="356"/>
      <c r="AI65" s="354" t="s">
        <v>451</v>
      </c>
      <c r="AJ65" s="355"/>
      <c r="AK65" s="355"/>
      <c r="AL65" s="356"/>
      <c r="AM65" s="361" t="s">
        <v>446</v>
      </c>
      <c r="AN65" s="361"/>
      <c r="AO65" s="361"/>
      <c r="AP65" s="354"/>
      <c r="AQ65" s="853" t="s">
        <v>306</v>
      </c>
      <c r="AR65" s="849"/>
      <c r="AS65" s="849"/>
      <c r="AT65" s="850"/>
      <c r="AU65" s="962" t="s">
        <v>252</v>
      </c>
      <c r="AV65" s="962"/>
      <c r="AW65" s="962"/>
      <c r="AX65" s="963"/>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393</v>
      </c>
      <c r="AX66" s="964"/>
    </row>
    <row r="67" spans="1:50" ht="23.25" hidden="1" customHeight="1" x14ac:dyDescent="0.15">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414</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414</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415</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15">
      <c r="A70" s="837" t="s">
        <v>399</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413</v>
      </c>
      <c r="X70" s="930"/>
      <c r="Y70" s="935" t="s">
        <v>12</v>
      </c>
      <c r="Z70" s="935"/>
      <c r="AA70" s="936"/>
      <c r="AB70" s="937" t="s">
        <v>414</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414</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415</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454</v>
      </c>
      <c r="AF73" s="355"/>
      <c r="AG73" s="355"/>
      <c r="AH73" s="356"/>
      <c r="AI73" s="354" t="s">
        <v>451</v>
      </c>
      <c r="AJ73" s="355"/>
      <c r="AK73" s="355"/>
      <c r="AL73" s="356"/>
      <c r="AM73" s="361" t="s">
        <v>446</v>
      </c>
      <c r="AN73" s="361"/>
      <c r="AO73" s="361"/>
      <c r="AP73" s="354"/>
      <c r="AQ73" s="162" t="s">
        <v>306</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7" t="s">
        <v>427</v>
      </c>
      <c r="B78" s="898"/>
      <c r="C78" s="898"/>
      <c r="D78" s="898"/>
      <c r="E78" s="895" t="s">
        <v>372</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thickBot="1" x14ac:dyDescent="0.2">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x14ac:dyDescent="0.15">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471</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454</v>
      </c>
      <c r="AF85" s="355"/>
      <c r="AG85" s="355"/>
      <c r="AH85" s="356"/>
      <c r="AI85" s="354" t="s">
        <v>451</v>
      </c>
      <c r="AJ85" s="355"/>
      <c r="AK85" s="355"/>
      <c r="AL85" s="356"/>
      <c r="AM85" s="361" t="s">
        <v>446</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454</v>
      </c>
      <c r="AF90" s="355"/>
      <c r="AG90" s="355"/>
      <c r="AH90" s="356"/>
      <c r="AI90" s="354" t="s">
        <v>451</v>
      </c>
      <c r="AJ90" s="355"/>
      <c r="AK90" s="355"/>
      <c r="AL90" s="356"/>
      <c r="AM90" s="361" t="s">
        <v>446</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454</v>
      </c>
      <c r="AF95" s="355"/>
      <c r="AG95" s="355"/>
      <c r="AH95" s="356"/>
      <c r="AI95" s="354" t="s">
        <v>451</v>
      </c>
      <c r="AJ95" s="355"/>
      <c r="AK95" s="355"/>
      <c r="AL95" s="356"/>
      <c r="AM95" s="361" t="s">
        <v>446</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454</v>
      </c>
      <c r="AF100" s="810"/>
      <c r="AG100" s="810"/>
      <c r="AH100" s="811"/>
      <c r="AI100" s="809" t="s">
        <v>451</v>
      </c>
      <c r="AJ100" s="810"/>
      <c r="AK100" s="810"/>
      <c r="AL100" s="811"/>
      <c r="AM100" s="809" t="s">
        <v>447</v>
      </c>
      <c r="AN100" s="810"/>
      <c r="AO100" s="810"/>
      <c r="AP100" s="811"/>
      <c r="AQ100" s="914" t="s">
        <v>440</v>
      </c>
      <c r="AR100" s="915"/>
      <c r="AS100" s="915"/>
      <c r="AT100" s="916"/>
      <c r="AU100" s="914" t="s">
        <v>437</v>
      </c>
      <c r="AV100" s="915"/>
      <c r="AW100" s="915"/>
      <c r="AX100" s="917"/>
    </row>
    <row r="101" spans="1:60" ht="23.25" customHeight="1" x14ac:dyDescent="0.15">
      <c r="A101" s="477"/>
      <c r="B101" s="478"/>
      <c r="C101" s="478"/>
      <c r="D101" s="478"/>
      <c r="E101" s="478"/>
      <c r="F101" s="479"/>
      <c r="G101" s="147" t="s">
        <v>494</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495</v>
      </c>
      <c r="AC101" s="537"/>
      <c r="AD101" s="537"/>
      <c r="AE101" s="350" t="s">
        <v>484</v>
      </c>
      <c r="AF101" s="351"/>
      <c r="AG101" s="351"/>
      <c r="AH101" s="352"/>
      <c r="AI101" s="350">
        <v>2</v>
      </c>
      <c r="AJ101" s="351"/>
      <c r="AK101" s="351"/>
      <c r="AL101" s="352"/>
      <c r="AM101" s="350">
        <v>2</v>
      </c>
      <c r="AN101" s="351"/>
      <c r="AO101" s="351"/>
      <c r="AP101" s="352"/>
      <c r="AQ101" s="350" t="s">
        <v>484</v>
      </c>
      <c r="AR101" s="351"/>
      <c r="AS101" s="351"/>
      <c r="AT101" s="352"/>
      <c r="AU101" s="350" t="s">
        <v>484</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495</v>
      </c>
      <c r="AC102" s="537"/>
      <c r="AD102" s="537"/>
      <c r="AE102" s="344" t="s">
        <v>484</v>
      </c>
      <c r="AF102" s="344"/>
      <c r="AG102" s="344"/>
      <c r="AH102" s="344"/>
      <c r="AI102" s="344">
        <v>2</v>
      </c>
      <c r="AJ102" s="344"/>
      <c r="AK102" s="344"/>
      <c r="AL102" s="344"/>
      <c r="AM102" s="344">
        <v>2</v>
      </c>
      <c r="AN102" s="344"/>
      <c r="AO102" s="344"/>
      <c r="AP102" s="344"/>
      <c r="AQ102" s="800">
        <v>2</v>
      </c>
      <c r="AR102" s="801"/>
      <c r="AS102" s="801"/>
      <c r="AT102" s="802"/>
      <c r="AU102" s="800" t="s">
        <v>484</v>
      </c>
      <c r="AV102" s="801"/>
      <c r="AW102" s="801"/>
      <c r="AX102" s="802"/>
    </row>
    <row r="103" spans="1:60" ht="31.5" hidden="1"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454</v>
      </c>
      <c r="AF103" s="284"/>
      <c r="AG103" s="284"/>
      <c r="AH103" s="285"/>
      <c r="AI103" s="289" t="s">
        <v>451</v>
      </c>
      <c r="AJ103" s="284"/>
      <c r="AK103" s="284"/>
      <c r="AL103" s="285"/>
      <c r="AM103" s="289" t="s">
        <v>447</v>
      </c>
      <c r="AN103" s="284"/>
      <c r="AO103" s="284"/>
      <c r="AP103" s="285"/>
      <c r="AQ103" s="346" t="s">
        <v>440</v>
      </c>
      <c r="AR103" s="347"/>
      <c r="AS103" s="347"/>
      <c r="AT103" s="348"/>
      <c r="AU103" s="346" t="s">
        <v>437</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0"/>
      <c r="AV105" s="801"/>
      <c r="AW105" s="801"/>
      <c r="AX105" s="802"/>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454</v>
      </c>
      <c r="AF106" s="284"/>
      <c r="AG106" s="284"/>
      <c r="AH106" s="285"/>
      <c r="AI106" s="289" t="s">
        <v>451</v>
      </c>
      <c r="AJ106" s="284"/>
      <c r="AK106" s="284"/>
      <c r="AL106" s="285"/>
      <c r="AM106" s="289" t="s">
        <v>446</v>
      </c>
      <c r="AN106" s="284"/>
      <c r="AO106" s="284"/>
      <c r="AP106" s="285"/>
      <c r="AQ106" s="346" t="s">
        <v>440</v>
      </c>
      <c r="AR106" s="347"/>
      <c r="AS106" s="347"/>
      <c r="AT106" s="348"/>
      <c r="AU106" s="346" t="s">
        <v>437</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454</v>
      </c>
      <c r="AF109" s="284"/>
      <c r="AG109" s="284"/>
      <c r="AH109" s="285"/>
      <c r="AI109" s="289" t="s">
        <v>451</v>
      </c>
      <c r="AJ109" s="284"/>
      <c r="AK109" s="284"/>
      <c r="AL109" s="285"/>
      <c r="AM109" s="289" t="s">
        <v>447</v>
      </c>
      <c r="AN109" s="284"/>
      <c r="AO109" s="284"/>
      <c r="AP109" s="285"/>
      <c r="AQ109" s="346" t="s">
        <v>440</v>
      </c>
      <c r="AR109" s="347"/>
      <c r="AS109" s="347"/>
      <c r="AT109" s="348"/>
      <c r="AU109" s="346" t="s">
        <v>437</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454</v>
      </c>
      <c r="AF112" s="284"/>
      <c r="AG112" s="284"/>
      <c r="AH112" s="285"/>
      <c r="AI112" s="289" t="s">
        <v>451</v>
      </c>
      <c r="AJ112" s="284"/>
      <c r="AK112" s="284"/>
      <c r="AL112" s="285"/>
      <c r="AM112" s="289" t="s">
        <v>446</v>
      </c>
      <c r="AN112" s="284"/>
      <c r="AO112" s="284"/>
      <c r="AP112" s="285"/>
      <c r="AQ112" s="346" t="s">
        <v>440</v>
      </c>
      <c r="AR112" s="347"/>
      <c r="AS112" s="347"/>
      <c r="AT112" s="348"/>
      <c r="AU112" s="346" t="s">
        <v>437</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454</v>
      </c>
      <c r="AF115" s="284"/>
      <c r="AG115" s="284"/>
      <c r="AH115" s="285"/>
      <c r="AI115" s="289" t="s">
        <v>451</v>
      </c>
      <c r="AJ115" s="284"/>
      <c r="AK115" s="284"/>
      <c r="AL115" s="285"/>
      <c r="AM115" s="289" t="s">
        <v>446</v>
      </c>
      <c r="AN115" s="284"/>
      <c r="AO115" s="284"/>
      <c r="AP115" s="285"/>
      <c r="AQ115" s="321" t="s">
        <v>441</v>
      </c>
      <c r="AR115" s="322"/>
      <c r="AS115" s="322"/>
      <c r="AT115" s="322"/>
      <c r="AU115" s="322"/>
      <c r="AV115" s="322"/>
      <c r="AW115" s="322"/>
      <c r="AX115" s="323"/>
    </row>
    <row r="116" spans="1:50" ht="23.25" customHeight="1" x14ac:dyDescent="0.15">
      <c r="A116" s="278"/>
      <c r="B116" s="279"/>
      <c r="C116" s="279"/>
      <c r="D116" s="279"/>
      <c r="E116" s="279"/>
      <c r="F116" s="280"/>
      <c r="G116" s="337" t="s">
        <v>496</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497</v>
      </c>
      <c r="AC116" s="287"/>
      <c r="AD116" s="288"/>
      <c r="AE116" s="344" t="s">
        <v>484</v>
      </c>
      <c r="AF116" s="344"/>
      <c r="AG116" s="344"/>
      <c r="AH116" s="344"/>
      <c r="AI116" s="344">
        <v>6</v>
      </c>
      <c r="AJ116" s="344"/>
      <c r="AK116" s="344"/>
      <c r="AL116" s="344"/>
      <c r="AM116" s="344">
        <v>5.5</v>
      </c>
      <c r="AN116" s="344"/>
      <c r="AO116" s="344"/>
      <c r="AP116" s="344"/>
      <c r="AQ116" s="350" t="s">
        <v>484</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498</v>
      </c>
      <c r="AC117" s="328"/>
      <c r="AD117" s="329"/>
      <c r="AE117" s="292" t="s">
        <v>484</v>
      </c>
      <c r="AF117" s="292"/>
      <c r="AG117" s="292"/>
      <c r="AH117" s="292"/>
      <c r="AI117" s="292" t="s">
        <v>500</v>
      </c>
      <c r="AJ117" s="292"/>
      <c r="AK117" s="292"/>
      <c r="AL117" s="292"/>
      <c r="AM117" s="292" t="s">
        <v>499</v>
      </c>
      <c r="AN117" s="292"/>
      <c r="AO117" s="292"/>
      <c r="AP117" s="292"/>
      <c r="AQ117" s="292" t="s">
        <v>484</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454</v>
      </c>
      <c r="AF118" s="284"/>
      <c r="AG118" s="284"/>
      <c r="AH118" s="285"/>
      <c r="AI118" s="289" t="s">
        <v>451</v>
      </c>
      <c r="AJ118" s="284"/>
      <c r="AK118" s="284"/>
      <c r="AL118" s="285"/>
      <c r="AM118" s="289" t="s">
        <v>446</v>
      </c>
      <c r="AN118" s="284"/>
      <c r="AO118" s="284"/>
      <c r="AP118" s="285"/>
      <c r="AQ118" s="321" t="s">
        <v>441</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454</v>
      </c>
      <c r="AF121" s="284"/>
      <c r="AG121" s="284"/>
      <c r="AH121" s="285"/>
      <c r="AI121" s="289" t="s">
        <v>451</v>
      </c>
      <c r="AJ121" s="284"/>
      <c r="AK121" s="284"/>
      <c r="AL121" s="285"/>
      <c r="AM121" s="289" t="s">
        <v>446</v>
      </c>
      <c r="AN121" s="284"/>
      <c r="AO121" s="284"/>
      <c r="AP121" s="285"/>
      <c r="AQ121" s="321" t="s">
        <v>441</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455</v>
      </c>
      <c r="AF124" s="284"/>
      <c r="AG124" s="284"/>
      <c r="AH124" s="285"/>
      <c r="AI124" s="289" t="s">
        <v>451</v>
      </c>
      <c r="AJ124" s="284"/>
      <c r="AK124" s="284"/>
      <c r="AL124" s="285"/>
      <c r="AM124" s="289" t="s">
        <v>446</v>
      </c>
      <c r="AN124" s="284"/>
      <c r="AO124" s="284"/>
      <c r="AP124" s="285"/>
      <c r="AQ124" s="321" t="s">
        <v>441</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454</v>
      </c>
      <c r="AF127" s="284"/>
      <c r="AG127" s="284"/>
      <c r="AH127" s="285"/>
      <c r="AI127" s="289" t="s">
        <v>451</v>
      </c>
      <c r="AJ127" s="284"/>
      <c r="AK127" s="284"/>
      <c r="AL127" s="285"/>
      <c r="AM127" s="289" t="s">
        <v>446</v>
      </c>
      <c r="AN127" s="284"/>
      <c r="AO127" s="284"/>
      <c r="AP127" s="285"/>
      <c r="AQ127" s="321" t="s">
        <v>441</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9" t="s">
        <v>476</v>
      </c>
      <c r="B130" s="977"/>
      <c r="C130" s="976" t="s">
        <v>310</v>
      </c>
      <c r="D130" s="977"/>
      <c r="E130" s="294" t="s">
        <v>339</v>
      </c>
      <c r="F130" s="295"/>
      <c r="G130" s="296" t="s">
        <v>501</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0"/>
      <c r="B131" s="238"/>
      <c r="C131" s="237"/>
      <c r="D131" s="238"/>
      <c r="E131" s="224" t="s">
        <v>338</v>
      </c>
      <c r="F131" s="225"/>
      <c r="G131" s="221" t="s">
        <v>502</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customHeight="1" x14ac:dyDescent="0.15">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484</v>
      </c>
      <c r="AR133" s="257"/>
      <c r="AS133" s="123" t="s">
        <v>307</v>
      </c>
      <c r="AT133" s="158"/>
      <c r="AU133" s="122" t="s">
        <v>484</v>
      </c>
      <c r="AV133" s="122"/>
      <c r="AW133" s="123" t="s">
        <v>296</v>
      </c>
      <c r="AX133" s="124"/>
    </row>
    <row r="134" spans="1:50" ht="39.75" customHeight="1" x14ac:dyDescent="0.15">
      <c r="A134" s="980"/>
      <c r="B134" s="238"/>
      <c r="C134" s="237"/>
      <c r="D134" s="238"/>
      <c r="E134" s="237"/>
      <c r="F134" s="300"/>
      <c r="G134" s="216" t="s">
        <v>484</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484</v>
      </c>
      <c r="AC134" s="207"/>
      <c r="AD134" s="207"/>
      <c r="AE134" s="252" t="s">
        <v>484</v>
      </c>
      <c r="AF134" s="98"/>
      <c r="AG134" s="98"/>
      <c r="AH134" s="98"/>
      <c r="AI134" s="252" t="s">
        <v>484</v>
      </c>
      <c r="AJ134" s="98"/>
      <c r="AK134" s="98"/>
      <c r="AL134" s="98"/>
      <c r="AM134" s="252" t="s">
        <v>484</v>
      </c>
      <c r="AN134" s="98"/>
      <c r="AO134" s="98"/>
      <c r="AP134" s="98"/>
      <c r="AQ134" s="252" t="s">
        <v>484</v>
      </c>
      <c r="AR134" s="98"/>
      <c r="AS134" s="98"/>
      <c r="AT134" s="98"/>
      <c r="AU134" s="252" t="s">
        <v>484</v>
      </c>
      <c r="AV134" s="98"/>
      <c r="AW134" s="98"/>
      <c r="AX134" s="208"/>
    </row>
    <row r="135" spans="1:50" ht="39.75" customHeight="1" x14ac:dyDescent="0.15">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484</v>
      </c>
      <c r="AC135" s="119"/>
      <c r="AD135" s="119"/>
      <c r="AE135" s="252" t="s">
        <v>484</v>
      </c>
      <c r="AF135" s="98"/>
      <c r="AG135" s="98"/>
      <c r="AH135" s="98"/>
      <c r="AI135" s="252" t="s">
        <v>484</v>
      </c>
      <c r="AJ135" s="98"/>
      <c r="AK135" s="98"/>
      <c r="AL135" s="98"/>
      <c r="AM135" s="252" t="s">
        <v>484</v>
      </c>
      <c r="AN135" s="98"/>
      <c r="AO135" s="98"/>
      <c r="AP135" s="98"/>
      <c r="AQ135" s="252" t="s">
        <v>484</v>
      </c>
      <c r="AR135" s="98"/>
      <c r="AS135" s="98"/>
      <c r="AT135" s="98"/>
      <c r="AU135" s="252" t="s">
        <v>484</v>
      </c>
      <c r="AV135" s="98"/>
      <c r="AW135" s="98"/>
      <c r="AX135" s="208"/>
    </row>
    <row r="136" spans="1:50" ht="18.75" hidden="1" customHeight="1" x14ac:dyDescent="0.15">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hidden="1" customHeight="1" x14ac:dyDescent="0.15">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x14ac:dyDescent="0.15">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x14ac:dyDescent="0.15">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x14ac:dyDescent="0.15">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customHeight="1" x14ac:dyDescent="0.15">
      <c r="A152" s="980"/>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customHeight="1" x14ac:dyDescent="0.15">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customHeight="1" x14ac:dyDescent="0.15">
      <c r="A154" s="980"/>
      <c r="B154" s="238"/>
      <c r="C154" s="237"/>
      <c r="D154" s="238"/>
      <c r="E154" s="237"/>
      <c r="F154" s="300"/>
      <c r="G154" s="216" t="s">
        <v>484</v>
      </c>
      <c r="H154" s="147"/>
      <c r="I154" s="147"/>
      <c r="J154" s="147"/>
      <c r="K154" s="147"/>
      <c r="L154" s="147"/>
      <c r="M154" s="147"/>
      <c r="N154" s="147"/>
      <c r="O154" s="147"/>
      <c r="P154" s="217"/>
      <c r="Q154" s="146" t="s">
        <v>484</v>
      </c>
      <c r="R154" s="147"/>
      <c r="S154" s="147"/>
      <c r="T154" s="147"/>
      <c r="U154" s="147"/>
      <c r="V154" s="147"/>
      <c r="W154" s="147"/>
      <c r="X154" s="147"/>
      <c r="Y154" s="147"/>
      <c r="Z154" s="147"/>
      <c r="AA154" s="909"/>
      <c r="AB154" s="241"/>
      <c r="AC154" s="242"/>
      <c r="AD154" s="242"/>
      <c r="AE154" s="247" t="s">
        <v>484</v>
      </c>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customHeight="1" x14ac:dyDescent="0.15">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customHeight="1" x14ac:dyDescent="0.15">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customHeight="1" x14ac:dyDescent="0.15">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t="s">
        <v>484</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customHeight="1" x14ac:dyDescent="0.15">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0"/>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0"/>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0"/>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0"/>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0"/>
      <c r="B188" s="238"/>
      <c r="C188" s="237"/>
      <c r="D188" s="238"/>
      <c r="E188" s="146" t="s">
        <v>503</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x14ac:dyDescent="0.15">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x14ac:dyDescent="0.15">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x14ac:dyDescent="0.15">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x14ac:dyDescent="0.15">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x14ac:dyDescent="0.15">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0"/>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0"/>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0"/>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0"/>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0"/>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x14ac:dyDescent="0.15">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x14ac:dyDescent="0.15">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x14ac:dyDescent="0.15">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15">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x14ac:dyDescent="0.15">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0"/>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0"/>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0"/>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0"/>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0"/>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x14ac:dyDescent="0.15">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x14ac:dyDescent="0.15">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x14ac:dyDescent="0.15">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x14ac:dyDescent="0.15">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x14ac:dyDescent="0.15">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0"/>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0"/>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0"/>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0"/>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0"/>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x14ac:dyDescent="0.15">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x14ac:dyDescent="0.15">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x14ac:dyDescent="0.15">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x14ac:dyDescent="0.15">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x14ac:dyDescent="0.15">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0"/>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0"/>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0"/>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0"/>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0"/>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0"/>
      <c r="B430" s="238"/>
      <c r="C430" s="235" t="s">
        <v>472</v>
      </c>
      <c r="D430" s="236"/>
      <c r="E430" s="224" t="s">
        <v>464</v>
      </c>
      <c r="F430" s="434"/>
      <c r="G430" s="226" t="s">
        <v>326</v>
      </c>
      <c r="H430" s="144"/>
      <c r="I430" s="144"/>
      <c r="J430" s="227" t="s">
        <v>483</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customHeight="1" x14ac:dyDescent="0.15">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484</v>
      </c>
      <c r="AF432" s="122"/>
      <c r="AG432" s="123" t="s">
        <v>307</v>
      </c>
      <c r="AH432" s="158"/>
      <c r="AI432" s="168"/>
      <c r="AJ432" s="168"/>
      <c r="AK432" s="168"/>
      <c r="AL432" s="163"/>
      <c r="AM432" s="168"/>
      <c r="AN432" s="168"/>
      <c r="AO432" s="168"/>
      <c r="AP432" s="163"/>
      <c r="AQ432" s="203" t="s">
        <v>484</v>
      </c>
      <c r="AR432" s="122"/>
      <c r="AS432" s="123" t="s">
        <v>307</v>
      </c>
      <c r="AT432" s="158"/>
      <c r="AU432" s="122" t="s">
        <v>484</v>
      </c>
      <c r="AV432" s="122"/>
      <c r="AW432" s="123" t="s">
        <v>296</v>
      </c>
      <c r="AX432" s="124"/>
    </row>
    <row r="433" spans="1:50" ht="23.25" customHeight="1" x14ac:dyDescent="0.15">
      <c r="A433" s="980"/>
      <c r="B433" s="238"/>
      <c r="C433" s="237"/>
      <c r="D433" s="238"/>
      <c r="E433" s="152"/>
      <c r="F433" s="153"/>
      <c r="G433" s="216" t="s">
        <v>484</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484</v>
      </c>
      <c r="AC433" s="119"/>
      <c r="AD433" s="119"/>
      <c r="AE433" s="97" t="s">
        <v>484</v>
      </c>
      <c r="AF433" s="98"/>
      <c r="AG433" s="98"/>
      <c r="AH433" s="98"/>
      <c r="AI433" s="97" t="s">
        <v>484</v>
      </c>
      <c r="AJ433" s="98"/>
      <c r="AK433" s="98"/>
      <c r="AL433" s="98"/>
      <c r="AM433" s="97" t="s">
        <v>484</v>
      </c>
      <c r="AN433" s="98"/>
      <c r="AO433" s="98"/>
      <c r="AP433" s="99"/>
      <c r="AQ433" s="97" t="s">
        <v>484</v>
      </c>
      <c r="AR433" s="98"/>
      <c r="AS433" s="98"/>
      <c r="AT433" s="99"/>
      <c r="AU433" s="98" t="s">
        <v>484</v>
      </c>
      <c r="AV433" s="98"/>
      <c r="AW433" s="98"/>
      <c r="AX433" s="208"/>
    </row>
    <row r="434" spans="1:50" ht="23.25" customHeight="1" x14ac:dyDescent="0.15">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484</v>
      </c>
      <c r="AC434" s="207"/>
      <c r="AD434" s="207"/>
      <c r="AE434" s="97" t="s">
        <v>484</v>
      </c>
      <c r="AF434" s="98"/>
      <c r="AG434" s="98"/>
      <c r="AH434" s="99"/>
      <c r="AI434" s="97" t="s">
        <v>484</v>
      </c>
      <c r="AJ434" s="98"/>
      <c r="AK434" s="98"/>
      <c r="AL434" s="98"/>
      <c r="AM434" s="97" t="s">
        <v>484</v>
      </c>
      <c r="AN434" s="98"/>
      <c r="AO434" s="98"/>
      <c r="AP434" s="99"/>
      <c r="AQ434" s="97" t="s">
        <v>484</v>
      </c>
      <c r="AR434" s="98"/>
      <c r="AS434" s="98"/>
      <c r="AT434" s="99"/>
      <c r="AU434" s="98" t="s">
        <v>484</v>
      </c>
      <c r="AV434" s="98"/>
      <c r="AW434" s="98"/>
      <c r="AX434" s="208"/>
    </row>
    <row r="435" spans="1:50" ht="23.25" customHeight="1" x14ac:dyDescent="0.15">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484</v>
      </c>
      <c r="AF435" s="98"/>
      <c r="AG435" s="98"/>
      <c r="AH435" s="99"/>
      <c r="AI435" s="97" t="s">
        <v>484</v>
      </c>
      <c r="AJ435" s="98"/>
      <c r="AK435" s="98"/>
      <c r="AL435" s="98"/>
      <c r="AM435" s="97" t="s">
        <v>484</v>
      </c>
      <c r="AN435" s="98"/>
      <c r="AO435" s="98"/>
      <c r="AP435" s="99"/>
      <c r="AQ435" s="97" t="s">
        <v>484</v>
      </c>
      <c r="AR435" s="98"/>
      <c r="AS435" s="98"/>
      <c r="AT435" s="99"/>
      <c r="AU435" s="98" t="s">
        <v>484</v>
      </c>
      <c r="AV435" s="98"/>
      <c r="AW435" s="98"/>
      <c r="AX435" s="208"/>
    </row>
    <row r="436" spans="1:50" ht="18.75" hidden="1" customHeight="1" x14ac:dyDescent="0.15">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x14ac:dyDescent="0.15">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15">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15">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15">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customHeight="1" x14ac:dyDescent="0.15">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484</v>
      </c>
      <c r="AF457" s="122"/>
      <c r="AG457" s="123" t="s">
        <v>307</v>
      </c>
      <c r="AH457" s="158"/>
      <c r="AI457" s="168"/>
      <c r="AJ457" s="168"/>
      <c r="AK457" s="168"/>
      <c r="AL457" s="163"/>
      <c r="AM457" s="168"/>
      <c r="AN457" s="168"/>
      <c r="AO457" s="168"/>
      <c r="AP457" s="163"/>
      <c r="AQ457" s="203" t="s">
        <v>484</v>
      </c>
      <c r="AR457" s="122"/>
      <c r="AS457" s="123" t="s">
        <v>307</v>
      </c>
      <c r="AT457" s="158"/>
      <c r="AU457" s="122" t="s">
        <v>484</v>
      </c>
      <c r="AV457" s="122"/>
      <c r="AW457" s="123" t="s">
        <v>296</v>
      </c>
      <c r="AX457" s="124"/>
    </row>
    <row r="458" spans="1:50" ht="23.25" customHeight="1" x14ac:dyDescent="0.15">
      <c r="A458" s="980"/>
      <c r="B458" s="238"/>
      <c r="C458" s="237"/>
      <c r="D458" s="238"/>
      <c r="E458" s="152"/>
      <c r="F458" s="153"/>
      <c r="G458" s="216" t="s">
        <v>484</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484</v>
      </c>
      <c r="AC458" s="119"/>
      <c r="AD458" s="119"/>
      <c r="AE458" s="97" t="s">
        <v>484</v>
      </c>
      <c r="AF458" s="98"/>
      <c r="AG458" s="98"/>
      <c r="AH458" s="98"/>
      <c r="AI458" s="97" t="s">
        <v>484</v>
      </c>
      <c r="AJ458" s="98"/>
      <c r="AK458" s="98"/>
      <c r="AL458" s="98"/>
      <c r="AM458" s="97" t="s">
        <v>484</v>
      </c>
      <c r="AN458" s="98"/>
      <c r="AO458" s="98"/>
      <c r="AP458" s="99"/>
      <c r="AQ458" s="97" t="s">
        <v>484</v>
      </c>
      <c r="AR458" s="98"/>
      <c r="AS458" s="98"/>
      <c r="AT458" s="99"/>
      <c r="AU458" s="98" t="s">
        <v>484</v>
      </c>
      <c r="AV458" s="98"/>
      <c r="AW458" s="98"/>
      <c r="AX458" s="208"/>
    </row>
    <row r="459" spans="1:50" ht="23.25" customHeight="1" x14ac:dyDescent="0.15">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484</v>
      </c>
      <c r="AC459" s="207"/>
      <c r="AD459" s="207"/>
      <c r="AE459" s="97" t="s">
        <v>484</v>
      </c>
      <c r="AF459" s="98"/>
      <c r="AG459" s="98"/>
      <c r="AH459" s="99"/>
      <c r="AI459" s="97" t="s">
        <v>484</v>
      </c>
      <c r="AJ459" s="98"/>
      <c r="AK459" s="98"/>
      <c r="AL459" s="98"/>
      <c r="AM459" s="97" t="s">
        <v>484</v>
      </c>
      <c r="AN459" s="98"/>
      <c r="AO459" s="98"/>
      <c r="AP459" s="99"/>
      <c r="AQ459" s="97" t="s">
        <v>484</v>
      </c>
      <c r="AR459" s="98"/>
      <c r="AS459" s="98"/>
      <c r="AT459" s="99"/>
      <c r="AU459" s="98" t="s">
        <v>484</v>
      </c>
      <c r="AV459" s="98"/>
      <c r="AW459" s="98"/>
      <c r="AX459" s="208"/>
    </row>
    <row r="460" spans="1:50" ht="23.25" customHeight="1" x14ac:dyDescent="0.15">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484</v>
      </c>
      <c r="AF460" s="98"/>
      <c r="AG460" s="98"/>
      <c r="AH460" s="99"/>
      <c r="AI460" s="97" t="s">
        <v>484</v>
      </c>
      <c r="AJ460" s="98"/>
      <c r="AK460" s="98"/>
      <c r="AL460" s="98"/>
      <c r="AM460" s="97" t="s">
        <v>484</v>
      </c>
      <c r="AN460" s="98"/>
      <c r="AO460" s="98"/>
      <c r="AP460" s="99"/>
      <c r="AQ460" s="97" t="s">
        <v>484</v>
      </c>
      <c r="AR460" s="98"/>
      <c r="AS460" s="98"/>
      <c r="AT460" s="99"/>
      <c r="AU460" s="98" t="s">
        <v>484</v>
      </c>
      <c r="AV460" s="98"/>
      <c r="AW460" s="98"/>
      <c r="AX460" s="208"/>
    </row>
    <row r="461" spans="1:50" ht="18.75" hidden="1" customHeight="1" x14ac:dyDescent="0.15">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15">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15">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15">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x14ac:dyDescent="0.15">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0"/>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0"/>
      <c r="B482" s="238"/>
      <c r="C482" s="237"/>
      <c r="D482" s="238"/>
      <c r="E482" s="146" t="s">
        <v>484</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0"/>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15">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15">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15">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15">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15">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15">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15">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15">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15">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15">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0"/>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0"/>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15">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15">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15">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15">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15">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15">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15">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15">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15">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x14ac:dyDescent="0.15">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0"/>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0"/>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15">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15">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15">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15">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15">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15">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15">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15">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15">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15">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0"/>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0"/>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15">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15">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15">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15">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15">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15">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15">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15">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15">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15">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0"/>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486</v>
      </c>
      <c r="AE702" s="882"/>
      <c r="AF702" s="882"/>
      <c r="AG702" s="871" t="s">
        <v>504</v>
      </c>
      <c r="AH702" s="872"/>
      <c r="AI702" s="872"/>
      <c r="AJ702" s="872"/>
      <c r="AK702" s="872"/>
      <c r="AL702" s="872"/>
      <c r="AM702" s="872"/>
      <c r="AN702" s="872"/>
      <c r="AO702" s="872"/>
      <c r="AP702" s="872"/>
      <c r="AQ702" s="872"/>
      <c r="AR702" s="872"/>
      <c r="AS702" s="872"/>
      <c r="AT702" s="872"/>
      <c r="AU702" s="872"/>
      <c r="AV702" s="872"/>
      <c r="AW702" s="872"/>
      <c r="AX702" s="873"/>
    </row>
    <row r="703" spans="1:50" ht="27"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486</v>
      </c>
      <c r="AE703" s="141"/>
      <c r="AF703" s="141"/>
      <c r="AG703" s="650" t="s">
        <v>505</v>
      </c>
      <c r="AH703" s="651"/>
      <c r="AI703" s="651"/>
      <c r="AJ703" s="651"/>
      <c r="AK703" s="651"/>
      <c r="AL703" s="651"/>
      <c r="AM703" s="651"/>
      <c r="AN703" s="651"/>
      <c r="AO703" s="651"/>
      <c r="AP703" s="651"/>
      <c r="AQ703" s="651"/>
      <c r="AR703" s="651"/>
      <c r="AS703" s="651"/>
      <c r="AT703" s="651"/>
      <c r="AU703" s="651"/>
      <c r="AV703" s="651"/>
      <c r="AW703" s="651"/>
      <c r="AX703" s="652"/>
    </row>
    <row r="704" spans="1:50" ht="27"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486</v>
      </c>
      <c r="AE704" s="572"/>
      <c r="AF704" s="572"/>
      <c r="AG704" s="414" t="s">
        <v>505</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486</v>
      </c>
      <c r="AE705" s="719"/>
      <c r="AF705" s="719"/>
      <c r="AG705" s="146" t="s">
        <v>507</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425</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506</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506</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508</v>
      </c>
      <c r="AE708" s="654"/>
      <c r="AF708" s="654"/>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486</v>
      </c>
      <c r="AE709" s="141"/>
      <c r="AF709" s="141"/>
      <c r="AG709" s="650" t="s">
        <v>509</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508</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486</v>
      </c>
      <c r="AE711" s="141"/>
      <c r="AF711" s="141"/>
      <c r="AG711" s="650" t="s">
        <v>510</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508</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508</v>
      </c>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508</v>
      </c>
      <c r="AE714" s="578"/>
      <c r="AF714" s="579"/>
      <c r="AG714" s="675"/>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486</v>
      </c>
      <c r="AE715" s="654"/>
      <c r="AF715" s="763"/>
      <c r="AG715" s="512" t="s">
        <v>511</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508</v>
      </c>
      <c r="AE716" s="745"/>
      <c r="AF716" s="745"/>
      <c r="AG716" s="650"/>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486</v>
      </c>
      <c r="AE717" s="141"/>
      <c r="AF717" s="141"/>
      <c r="AG717" s="650" t="s">
        <v>512</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486</v>
      </c>
      <c r="AE718" s="141"/>
      <c r="AF718" s="141"/>
      <c r="AG718" s="149" t="s">
        <v>505</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508</v>
      </c>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1" t="s">
        <v>384</v>
      </c>
      <c r="D720" s="919"/>
      <c r="E720" s="919"/>
      <c r="F720" s="922"/>
      <c r="G720" s="918" t="s">
        <v>385</v>
      </c>
      <c r="H720" s="919"/>
      <c r="I720" s="919"/>
      <c r="J720" s="919"/>
      <c r="K720" s="919"/>
      <c r="L720" s="919"/>
      <c r="M720" s="919"/>
      <c r="N720" s="918" t="s">
        <v>388</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3" t="s">
        <v>513</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9"/>
      <c r="B727" s="610"/>
      <c r="C727" s="681" t="s">
        <v>56</v>
      </c>
      <c r="D727" s="682"/>
      <c r="E727" s="682"/>
      <c r="F727" s="683"/>
      <c r="G727" s="781" t="s">
        <v>514</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t="s">
        <v>521</v>
      </c>
      <c r="B731" s="605"/>
      <c r="C731" s="605"/>
      <c r="D731" s="605"/>
      <c r="E731" s="606"/>
      <c r="F731" s="666" t="s">
        <v>522</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t="s">
        <v>426</v>
      </c>
      <c r="B733" s="736"/>
      <c r="C733" s="736"/>
      <c r="D733" s="736"/>
      <c r="E733" s="737"/>
      <c r="F733" s="752" t="s">
        <v>523</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468</v>
      </c>
      <c r="B737" s="110"/>
      <c r="C737" s="110"/>
      <c r="D737" s="111"/>
      <c r="E737" s="108"/>
      <c r="F737" s="108"/>
      <c r="G737" s="108"/>
      <c r="H737" s="108"/>
      <c r="I737" s="108"/>
      <c r="J737" s="108"/>
      <c r="K737" s="108"/>
      <c r="L737" s="108"/>
      <c r="M737" s="108"/>
      <c r="N737" s="87" t="s">
        <v>461</v>
      </c>
      <c r="O737" s="87"/>
      <c r="P737" s="87"/>
      <c r="Q737" s="87"/>
      <c r="R737" s="108"/>
      <c r="S737" s="108"/>
      <c r="T737" s="108"/>
      <c r="U737" s="108"/>
      <c r="V737" s="108"/>
      <c r="W737" s="108"/>
      <c r="X737" s="108"/>
      <c r="Y737" s="108"/>
      <c r="Z737" s="108"/>
      <c r="AA737" s="87" t="s">
        <v>460</v>
      </c>
      <c r="AB737" s="87"/>
      <c r="AC737" s="87"/>
      <c r="AD737" s="87"/>
      <c r="AE737" s="108"/>
      <c r="AF737" s="108"/>
      <c r="AG737" s="108"/>
      <c r="AH737" s="108"/>
      <c r="AI737" s="108"/>
      <c r="AJ737" s="108"/>
      <c r="AK737" s="108"/>
      <c r="AL737" s="108"/>
      <c r="AM737" s="108"/>
      <c r="AN737" s="87" t="s">
        <v>459</v>
      </c>
      <c r="AO737" s="87"/>
      <c r="AP737" s="87"/>
      <c r="AQ737" s="87"/>
      <c r="AR737" s="88"/>
      <c r="AS737" s="89"/>
      <c r="AT737" s="89"/>
      <c r="AU737" s="89"/>
      <c r="AV737" s="89"/>
      <c r="AW737" s="89"/>
      <c r="AX737" s="90"/>
      <c r="AY737" s="75"/>
      <c r="AZ737" s="75"/>
    </row>
    <row r="738" spans="1:52" ht="24.75" customHeight="1" x14ac:dyDescent="0.15">
      <c r="A738" s="109" t="s">
        <v>458</v>
      </c>
      <c r="B738" s="110"/>
      <c r="C738" s="110"/>
      <c r="D738" s="111"/>
      <c r="E738" s="108"/>
      <c r="F738" s="108"/>
      <c r="G738" s="108"/>
      <c r="H738" s="108"/>
      <c r="I738" s="108"/>
      <c r="J738" s="108"/>
      <c r="K738" s="108"/>
      <c r="L738" s="108"/>
      <c r="M738" s="108"/>
      <c r="N738" s="87" t="s">
        <v>457</v>
      </c>
      <c r="O738" s="87"/>
      <c r="P738" s="87"/>
      <c r="Q738" s="87"/>
      <c r="R738" s="108"/>
      <c r="S738" s="108"/>
      <c r="T738" s="108"/>
      <c r="U738" s="108"/>
      <c r="V738" s="108"/>
      <c r="W738" s="108"/>
      <c r="X738" s="108"/>
      <c r="Y738" s="108"/>
      <c r="Z738" s="108"/>
      <c r="AA738" s="87" t="s">
        <v>456</v>
      </c>
      <c r="AB738" s="87"/>
      <c r="AC738" s="87"/>
      <c r="AD738" s="87"/>
      <c r="AE738" s="108"/>
      <c r="AF738" s="108"/>
      <c r="AG738" s="108"/>
      <c r="AH738" s="108"/>
      <c r="AI738" s="108"/>
      <c r="AJ738" s="108"/>
      <c r="AK738" s="108"/>
      <c r="AL738" s="108"/>
      <c r="AM738" s="108"/>
      <c r="AN738" s="87" t="s">
        <v>452</v>
      </c>
      <c r="AO738" s="87"/>
      <c r="AP738" s="87"/>
      <c r="AQ738" s="87"/>
      <c r="AR738" s="88" t="s">
        <v>515</v>
      </c>
      <c r="AS738" s="89"/>
      <c r="AT738" s="89"/>
      <c r="AU738" s="89"/>
      <c r="AV738" s="89"/>
      <c r="AW738" s="89"/>
      <c r="AX738" s="90"/>
    </row>
    <row r="739" spans="1:52" ht="24.75" customHeight="1" thickBot="1" x14ac:dyDescent="0.2">
      <c r="A739" s="112" t="s">
        <v>448</v>
      </c>
      <c r="B739" s="113"/>
      <c r="C739" s="113"/>
      <c r="D739" s="114"/>
      <c r="E739" s="115" t="s">
        <v>480</v>
      </c>
      <c r="F739" s="103"/>
      <c r="G739" s="103"/>
      <c r="H739" s="79" t="str">
        <f>IF(E739="", "", "(")</f>
        <v>(</v>
      </c>
      <c r="I739" s="103"/>
      <c r="J739" s="103"/>
      <c r="K739" s="79" t="str">
        <f>IF(OR(I739="　", I739=""), "", "-")</f>
        <v/>
      </c>
      <c r="L739" s="104">
        <v>319</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430</v>
      </c>
      <c r="B779" s="747"/>
      <c r="C779" s="747"/>
      <c r="D779" s="747"/>
      <c r="E779" s="747"/>
      <c r="F779" s="748"/>
      <c r="G779" s="425" t="s">
        <v>516</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9"/>
      <c r="C781" s="749"/>
      <c r="D781" s="749"/>
      <c r="E781" s="749"/>
      <c r="F781" s="750"/>
      <c r="G781" s="435" t="s">
        <v>518</v>
      </c>
      <c r="H781" s="436"/>
      <c r="I781" s="436"/>
      <c r="J781" s="436"/>
      <c r="K781" s="437"/>
      <c r="L781" s="438" t="s">
        <v>517</v>
      </c>
      <c r="M781" s="439"/>
      <c r="N781" s="439"/>
      <c r="O781" s="439"/>
      <c r="P781" s="439"/>
      <c r="Q781" s="439"/>
      <c r="R781" s="439"/>
      <c r="S781" s="439"/>
      <c r="T781" s="439"/>
      <c r="U781" s="439"/>
      <c r="V781" s="439"/>
      <c r="W781" s="439"/>
      <c r="X781" s="440"/>
      <c r="Y781" s="441">
        <v>10</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15">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10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389</v>
      </c>
      <c r="AM831" s="942"/>
      <c r="AN831" s="942"/>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412</v>
      </c>
      <c r="AI836" s="332"/>
      <c r="AJ836" s="332"/>
      <c r="AK836" s="332"/>
      <c r="AL836" s="332" t="s">
        <v>21</v>
      </c>
      <c r="AM836" s="332"/>
      <c r="AN836" s="332"/>
      <c r="AO836" s="412"/>
      <c r="AP836" s="413" t="s">
        <v>344</v>
      </c>
      <c r="AQ836" s="413"/>
      <c r="AR836" s="413"/>
      <c r="AS836" s="413"/>
      <c r="AT836" s="413"/>
      <c r="AU836" s="413"/>
      <c r="AV836" s="413"/>
      <c r="AW836" s="413"/>
      <c r="AX836" s="413"/>
    </row>
    <row r="837" spans="1:50" ht="30" customHeight="1" x14ac:dyDescent="0.15">
      <c r="A837" s="390">
        <v>1</v>
      </c>
      <c r="B837" s="390">
        <v>1</v>
      </c>
      <c r="C837" s="410" t="s">
        <v>519</v>
      </c>
      <c r="D837" s="404"/>
      <c r="E837" s="404"/>
      <c r="F837" s="404"/>
      <c r="G837" s="404"/>
      <c r="H837" s="404"/>
      <c r="I837" s="404"/>
      <c r="J837" s="405">
        <v>9010001074645</v>
      </c>
      <c r="K837" s="406"/>
      <c r="L837" s="406"/>
      <c r="M837" s="406"/>
      <c r="N837" s="406"/>
      <c r="O837" s="406"/>
      <c r="P837" s="411" t="s">
        <v>520</v>
      </c>
      <c r="Q837" s="303"/>
      <c r="R837" s="303"/>
      <c r="S837" s="303"/>
      <c r="T837" s="303"/>
      <c r="U837" s="303"/>
      <c r="V837" s="303"/>
      <c r="W837" s="303"/>
      <c r="X837" s="303"/>
      <c r="Y837" s="304">
        <v>10</v>
      </c>
      <c r="Z837" s="305"/>
      <c r="AA837" s="305"/>
      <c r="AB837" s="306"/>
      <c r="AC837" s="314" t="s">
        <v>420</v>
      </c>
      <c r="AD837" s="409"/>
      <c r="AE837" s="409"/>
      <c r="AF837" s="409"/>
      <c r="AG837" s="409"/>
      <c r="AH837" s="407">
        <v>5</v>
      </c>
      <c r="AI837" s="408"/>
      <c r="AJ837" s="408"/>
      <c r="AK837" s="408"/>
      <c r="AL837" s="311">
        <v>99</v>
      </c>
      <c r="AM837" s="312"/>
      <c r="AN837" s="312"/>
      <c r="AO837" s="313"/>
      <c r="AP837" s="307"/>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412</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412</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412</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412</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412</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412</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412</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x14ac:dyDescent="0.15">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389</v>
      </c>
      <c r="AM1098" s="944"/>
      <c r="AN1098" s="944"/>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374</v>
      </c>
      <c r="AQ1101" s="413"/>
      <c r="AR1101" s="413"/>
      <c r="AS1101" s="413"/>
      <c r="AT1101" s="413"/>
      <c r="AU1101" s="413"/>
      <c r="AV1101" s="413"/>
      <c r="AW1101" s="413"/>
      <c r="AX1101" s="413"/>
    </row>
    <row r="1102" spans="1:50" ht="30" customHeight="1" x14ac:dyDescent="0.15">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82">
    <cfRule type="expression" dxfId="2093" priority="13877">
      <formula>IF(RIGHT(TEXT(Y782,"0.#"),1)=".",FALSE,TRUE)</formula>
    </cfRule>
    <cfRule type="expression" dxfId="2092" priority="13878">
      <formula>IF(RIGHT(TEXT(Y782,"0.#"),1)=".",TRUE,FALSE)</formula>
    </cfRule>
  </conditionalFormatting>
  <conditionalFormatting sqref="Y791">
    <cfRule type="expression" dxfId="2091" priority="13873">
      <formula>IF(RIGHT(TEXT(Y791,"0.#"),1)=".",FALSE,TRUE)</formula>
    </cfRule>
    <cfRule type="expression" dxfId="2090" priority="13874">
      <formula>IF(RIGHT(TEXT(Y791,"0.#"),1)=".",TRUE,FALSE)</formula>
    </cfRule>
  </conditionalFormatting>
  <conditionalFormatting sqref="Y822:Y829 Y820 Y809:Y816 Y807 Y796:Y803 Y794">
    <cfRule type="expression" dxfId="2089" priority="13655">
      <formula>IF(RIGHT(TEXT(Y794,"0.#"),1)=".",FALSE,TRUE)</formula>
    </cfRule>
    <cfRule type="expression" dxfId="2088" priority="13656">
      <formula>IF(RIGHT(TEXT(Y794,"0.#"),1)=".",TRUE,FALSE)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83:Y790 Y781">
    <cfRule type="expression" dxfId="2081" priority="13679">
      <formula>IF(RIGHT(TEXT(Y781,"0.#"),1)=".",FALSE,TRUE)</formula>
    </cfRule>
    <cfRule type="expression" dxfId="2080" priority="13680">
      <formula>IF(RIGHT(TEXT(Y781,"0.#"),1)=".",TRUE,FALSE)</formula>
    </cfRule>
  </conditionalFormatting>
  <conditionalFormatting sqref="AU782">
    <cfRule type="expression" dxfId="2079" priority="13677">
      <formula>IF(RIGHT(TEXT(AU782,"0.#"),1)=".",FALSE,TRUE)</formula>
    </cfRule>
    <cfRule type="expression" dxfId="2078" priority="13678">
      <formula>IF(RIGHT(TEXT(AU782,"0.#"),1)=".",TRUE,FALSE)</formula>
    </cfRule>
  </conditionalFormatting>
  <conditionalFormatting sqref="AU791">
    <cfRule type="expression" dxfId="2077" priority="13675">
      <formula>IF(RIGHT(TEXT(AU791,"0.#"),1)=".",FALSE,TRUE)</formula>
    </cfRule>
    <cfRule type="expression" dxfId="2076" priority="13676">
      <formula>IF(RIGHT(TEXT(AU791,"0.#"),1)=".",TRUE,FALSE)</formula>
    </cfRule>
  </conditionalFormatting>
  <conditionalFormatting sqref="AU783:AU790 AU781">
    <cfRule type="expression" dxfId="2075" priority="13673">
      <formula>IF(RIGHT(TEXT(AU781,"0.#"),1)=".",FALSE,TRUE)</formula>
    </cfRule>
    <cfRule type="expression" dxfId="2074" priority="13674">
      <formula>IF(RIGHT(TEXT(AU781,"0.#"),1)=".",TRUE,FALSE)</formula>
    </cfRule>
  </conditionalFormatting>
  <conditionalFormatting sqref="Y821 Y808 Y795">
    <cfRule type="expression" dxfId="2073" priority="13659">
      <formula>IF(RIGHT(TEXT(Y795,"0.#"),1)=".",FALSE,TRUE)</formula>
    </cfRule>
    <cfRule type="expression" dxfId="2072" priority="13660">
      <formula>IF(RIGHT(TEXT(Y795,"0.#"),1)=".",TRUE,FALSE)</formula>
    </cfRule>
  </conditionalFormatting>
  <conditionalFormatting sqref="Y830 Y817 Y804">
    <cfRule type="expression" dxfId="2071" priority="13657">
      <formula>IF(RIGHT(TEXT(Y804,"0.#"),1)=".",FALSE,TRUE)</formula>
    </cfRule>
    <cfRule type="expression" dxfId="2070" priority="13658">
      <formula>IF(RIGHT(TEXT(Y804,"0.#"),1)=".",TRUE,FALSE)</formula>
    </cfRule>
  </conditionalFormatting>
  <conditionalFormatting sqref="AU821 AU808 AU795">
    <cfRule type="expression" dxfId="2069" priority="13653">
      <formula>IF(RIGHT(TEXT(AU795,"0.#"),1)=".",FALSE,TRUE)</formula>
    </cfRule>
    <cfRule type="expression" dxfId="2068" priority="13654">
      <formula>IF(RIGHT(TEXT(AU795,"0.#"),1)=".",TRUE,FALSE)</formula>
    </cfRule>
  </conditionalFormatting>
  <conditionalFormatting sqref="AU830 AU817 AU804">
    <cfRule type="expression" dxfId="2067" priority="13651">
      <formula>IF(RIGHT(TEXT(AU804,"0.#"),1)=".",FALSE,TRUE)</formula>
    </cfRule>
    <cfRule type="expression" dxfId="2066" priority="13652">
      <formula>IF(RIGHT(TEXT(AU804,"0.#"),1)=".",TRUE,FALSE)</formula>
    </cfRule>
  </conditionalFormatting>
  <conditionalFormatting sqref="AU822:AU829 AU820 AU809:AU816 AU807 AU796:AU803 AU794">
    <cfRule type="expression" dxfId="2065" priority="13649">
      <formula>IF(RIGHT(TEXT(AU794,"0.#"),1)=".",FALSE,TRUE)</formula>
    </cfRule>
    <cfRule type="expression" dxfId="2064" priority="13650">
      <formula>IF(RIGHT(TEXT(AU794,"0.#"),1)=".",TRUE,FALSE)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39:AO866">
    <cfRule type="expression" dxfId="1799" priority="6627">
      <formula>IF(AND(AL839&gt;=0, RIGHT(TEXT(AL839,"0.#"),1)&lt;&gt;"."),TRUE,FALSE)</formula>
    </cfRule>
    <cfRule type="expression" dxfId="1798" priority="6628">
      <formula>IF(AND(AL839&gt;=0, RIGHT(TEXT(AL839,"0.#"),1)="."),TRUE,FALSE)</formula>
    </cfRule>
    <cfRule type="expression" dxfId="1797" priority="6629">
      <formula>IF(AND(AL839&lt;0, RIGHT(TEXT(AL839,"0.#"),1)&lt;&gt;"."),TRUE,FALSE)</formula>
    </cfRule>
    <cfRule type="expression" dxfId="1796" priority="6630">
      <formula>IF(AND(AL839&lt;0, RIGHT(TEXT(AL839,"0.#"),1)="."),TRUE,FALSE)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39:Y866">
    <cfRule type="expression" dxfId="1725" priority="2955">
      <formula>IF(RIGHT(TEXT(Y839,"0.#"),1)=".",FALSE,TRUE)</formula>
    </cfRule>
    <cfRule type="expression" dxfId="1724" priority="2956">
      <formula>IF(RIGHT(TEXT(Y839,"0.#"),1)=".",TRUE,FALSE)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2:AO1131">
    <cfRule type="expression" dxfId="1695" priority="2861">
      <formula>IF(AND(AL1102&gt;=0, RIGHT(TEXT(AL1102,"0.#"),1)&lt;&gt;"."),TRUE,FALSE)</formula>
    </cfRule>
    <cfRule type="expression" dxfId="1694" priority="2862">
      <formula>IF(AND(AL1102&gt;=0, RIGHT(TEXT(AL1102,"0.#"),1)="."),TRUE,FALSE)</formula>
    </cfRule>
    <cfRule type="expression" dxfId="1693" priority="2863">
      <formula>IF(AND(AL1102&lt;0, RIGHT(TEXT(AL1102,"0.#"),1)&lt;&gt;"."),TRUE,FALSE)</formula>
    </cfRule>
    <cfRule type="expression" dxfId="1692" priority="2864">
      <formula>IF(AND(AL1102&lt;0, RIGHT(TEXT(AL1102,"0.#"),1)="."),TRUE,FALSE)</formula>
    </cfRule>
  </conditionalFormatting>
  <conditionalFormatting sqref="Y1102:Y1131">
    <cfRule type="expression" dxfId="1691" priority="2859">
      <formula>IF(RIGHT(TEXT(Y1102,"0.#"),1)=".",FALSE,TRUE)</formula>
    </cfRule>
    <cfRule type="expression" dxfId="1690" priority="2860">
      <formula>IF(RIGHT(TEXT(Y1102,"0.#"),1)=".",TRUE,FALSE)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7:AO838">
    <cfRule type="expression" dxfId="1681" priority="2813">
      <formula>IF(AND(AL837&gt;=0, RIGHT(TEXT(AL837,"0.#"),1)&lt;&gt;"."),TRUE,FALSE)</formula>
    </cfRule>
    <cfRule type="expression" dxfId="1680" priority="2814">
      <formula>IF(AND(AL837&gt;=0, RIGHT(TEXT(AL837,"0.#"),1)="."),TRUE,FALSE)</formula>
    </cfRule>
    <cfRule type="expression" dxfId="1679" priority="2815">
      <formula>IF(AND(AL837&lt;0, RIGHT(TEXT(AL837,"0.#"),1)&lt;&gt;"."),TRUE,FALSE)</formula>
    </cfRule>
    <cfRule type="expression" dxfId="1678" priority="2816">
      <formula>IF(AND(AL837&lt;0, RIGHT(TEXT(AL837,"0.#"),1)="."),TRUE,FALSE)</formula>
    </cfRule>
  </conditionalFormatting>
  <conditionalFormatting sqref="Y837:Y838">
    <cfRule type="expression" dxfId="1677" priority="2811">
      <formula>IF(RIGHT(TEXT(Y837,"0.#"),1)=".",FALSE,TRUE)</formula>
    </cfRule>
    <cfRule type="expression" dxfId="1676" priority="2812">
      <formula>IF(RIGHT(TEXT(Y837,"0.#"),1)=".",TRUE,FALSE)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2:Y899">
    <cfRule type="expression" dxfId="1359" priority="2071">
      <formula>IF(RIGHT(TEXT(Y872,"0.#"),1)=".",FALSE,TRUE)</formula>
    </cfRule>
    <cfRule type="expression" dxfId="1358" priority="2072">
      <formula>IF(RIGHT(TEXT(Y872,"0.#"),1)=".",TRUE,FALSE)</formula>
    </cfRule>
  </conditionalFormatting>
  <conditionalFormatting sqref="Y870:Y871">
    <cfRule type="expression" dxfId="1357" priority="2065">
      <formula>IF(RIGHT(TEXT(Y870,"0.#"),1)=".",FALSE,TRUE)</formula>
    </cfRule>
    <cfRule type="expression" dxfId="1356" priority="2066">
      <formula>IF(RIGHT(TEXT(Y870,"0.#"),1)=".",TRUE,FALSE)</formula>
    </cfRule>
  </conditionalFormatting>
  <conditionalFormatting sqref="Y905:Y932">
    <cfRule type="expression" dxfId="1355" priority="2059">
      <formula>IF(RIGHT(TEXT(Y905,"0.#"),1)=".",FALSE,TRUE)</formula>
    </cfRule>
    <cfRule type="expression" dxfId="1354" priority="2060">
      <formula>IF(RIGHT(TEXT(Y905,"0.#"),1)=".",TRUE,FALSE)</formula>
    </cfRule>
  </conditionalFormatting>
  <conditionalFormatting sqref="Y903:Y904">
    <cfRule type="expression" dxfId="1353" priority="2053">
      <formula>IF(RIGHT(TEXT(Y903,"0.#"),1)=".",FALSE,TRUE)</formula>
    </cfRule>
    <cfRule type="expression" dxfId="1352" priority="2054">
      <formula>IF(RIGHT(TEXT(Y903,"0.#"),1)=".",TRUE,FALSE)</formula>
    </cfRule>
  </conditionalFormatting>
  <conditionalFormatting sqref="Y938:Y965">
    <cfRule type="expression" dxfId="1351" priority="2047">
      <formula>IF(RIGHT(TEXT(Y938,"0.#"),1)=".",FALSE,TRUE)</formula>
    </cfRule>
    <cfRule type="expression" dxfId="1350" priority="2048">
      <formula>IF(RIGHT(TEXT(Y938,"0.#"),1)=".",TRUE,FALSE)</formula>
    </cfRule>
  </conditionalFormatting>
  <conditionalFormatting sqref="Y936:Y937">
    <cfRule type="expression" dxfId="1349" priority="2041">
      <formula>IF(RIGHT(TEXT(Y936,"0.#"),1)=".",FALSE,TRUE)</formula>
    </cfRule>
    <cfRule type="expression" dxfId="1348" priority="2042">
      <formula>IF(RIGHT(TEXT(Y936,"0.#"),1)=".",TRUE,FALSE)</formula>
    </cfRule>
  </conditionalFormatting>
  <conditionalFormatting sqref="Y971:Y998">
    <cfRule type="expression" dxfId="1347" priority="2035">
      <formula>IF(RIGHT(TEXT(Y971,"0.#"),1)=".",FALSE,TRUE)</formula>
    </cfRule>
    <cfRule type="expression" dxfId="1346" priority="2036">
      <formula>IF(RIGHT(TEXT(Y971,"0.#"),1)=".",TRUE,FALSE)</formula>
    </cfRule>
  </conditionalFormatting>
  <conditionalFormatting sqref="Y969:Y970">
    <cfRule type="expression" dxfId="1345" priority="2029">
      <formula>IF(RIGHT(TEXT(Y969,"0.#"),1)=".",FALSE,TRUE)</formula>
    </cfRule>
    <cfRule type="expression" dxfId="1344" priority="2030">
      <formula>IF(RIGHT(TEXT(Y969,"0.#"),1)=".",TRUE,FALSE)</formula>
    </cfRule>
  </conditionalFormatting>
  <conditionalFormatting sqref="Y1004:Y1031">
    <cfRule type="expression" dxfId="1343" priority="2023">
      <formula>IF(RIGHT(TEXT(Y1004,"0.#"),1)=".",FALSE,TRUE)</formula>
    </cfRule>
    <cfRule type="expression" dxfId="1342" priority="2024">
      <formula>IF(RIGHT(TEXT(Y1004,"0.#"),1)=".",TRUE,FALSE)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2:AO899">
    <cfRule type="expression" dxfId="1261" priority="2073">
      <formula>IF(AND(AL872&gt;=0, RIGHT(TEXT(AL872,"0.#"),1)&lt;&gt;"."),TRUE,FALSE)</formula>
    </cfRule>
    <cfRule type="expression" dxfId="1260" priority="2074">
      <formula>IF(AND(AL872&gt;=0, RIGHT(TEXT(AL872,"0.#"),1)="."),TRUE,FALSE)</formula>
    </cfRule>
    <cfRule type="expression" dxfId="1259" priority="2075">
      <formula>IF(AND(AL872&lt;0, RIGHT(TEXT(AL872,"0.#"),1)&lt;&gt;"."),TRUE,FALSE)</formula>
    </cfRule>
    <cfRule type="expression" dxfId="1258" priority="2076">
      <formula>IF(AND(AL872&lt;0, RIGHT(TEXT(AL872,"0.#"),1)="."),TRUE,FALSE)</formula>
    </cfRule>
  </conditionalFormatting>
  <conditionalFormatting sqref="AL870:AO871">
    <cfRule type="expression" dxfId="1257" priority="2067">
      <formula>IF(AND(AL870&gt;=0, RIGHT(TEXT(AL870,"0.#"),1)&lt;&gt;"."),TRUE,FALSE)</formula>
    </cfRule>
    <cfRule type="expression" dxfId="1256" priority="2068">
      <formula>IF(AND(AL870&gt;=0, RIGHT(TEXT(AL870,"0.#"),1)="."),TRUE,FALSE)</formula>
    </cfRule>
    <cfRule type="expression" dxfId="1255" priority="2069">
      <formula>IF(AND(AL870&lt;0, RIGHT(TEXT(AL870,"0.#"),1)&lt;&gt;"."),TRUE,FALSE)</formula>
    </cfRule>
    <cfRule type="expression" dxfId="1254" priority="2070">
      <formula>IF(AND(AL870&lt;0, RIGHT(TEXT(AL870,"0.#"),1)="."),TRUE,FALSE)</formula>
    </cfRule>
  </conditionalFormatting>
  <conditionalFormatting sqref="AL905:AO932">
    <cfRule type="expression" dxfId="1253" priority="2061">
      <formula>IF(AND(AL905&gt;=0, RIGHT(TEXT(AL905,"0.#"),1)&lt;&gt;"."),TRUE,FALSE)</formula>
    </cfRule>
    <cfRule type="expression" dxfId="1252" priority="2062">
      <formula>IF(AND(AL905&gt;=0, RIGHT(TEXT(AL905,"0.#"),1)="."),TRUE,FALSE)</formula>
    </cfRule>
    <cfRule type="expression" dxfId="1251" priority="2063">
      <formula>IF(AND(AL905&lt;0, RIGHT(TEXT(AL905,"0.#"),1)&lt;&gt;"."),TRUE,FALSE)</formula>
    </cfRule>
    <cfRule type="expression" dxfId="1250" priority="2064">
      <formula>IF(AND(AL905&lt;0, RIGHT(TEXT(AL905,"0.#"),1)="."),TRUE,FALSE)</formula>
    </cfRule>
  </conditionalFormatting>
  <conditionalFormatting sqref="AL903:AO904">
    <cfRule type="expression" dxfId="1249" priority="2055">
      <formula>IF(AND(AL903&gt;=0, RIGHT(TEXT(AL903,"0.#"),1)&lt;&gt;"."),TRUE,FALSE)</formula>
    </cfRule>
    <cfRule type="expression" dxfId="1248" priority="2056">
      <formula>IF(AND(AL903&gt;=0, RIGHT(TEXT(AL903,"0.#"),1)="."),TRUE,FALSE)</formula>
    </cfRule>
    <cfRule type="expression" dxfId="1247" priority="2057">
      <formula>IF(AND(AL903&lt;0, RIGHT(TEXT(AL903,"0.#"),1)&lt;&gt;"."),TRUE,FALSE)</formula>
    </cfRule>
    <cfRule type="expression" dxfId="1246" priority="2058">
      <formula>IF(AND(AL903&lt;0, RIGHT(TEXT(AL903,"0.#"),1)="."),TRUE,FALSE)</formula>
    </cfRule>
  </conditionalFormatting>
  <conditionalFormatting sqref="AL938:AO965">
    <cfRule type="expression" dxfId="1245" priority="2049">
      <formula>IF(AND(AL938&gt;=0, RIGHT(TEXT(AL938,"0.#"),1)&lt;&gt;"."),TRUE,FALSE)</formula>
    </cfRule>
    <cfRule type="expression" dxfId="1244" priority="2050">
      <formula>IF(AND(AL938&gt;=0, RIGHT(TEXT(AL938,"0.#"),1)="."),TRUE,FALSE)</formula>
    </cfRule>
    <cfRule type="expression" dxfId="1243" priority="2051">
      <formula>IF(AND(AL938&lt;0, RIGHT(TEXT(AL938,"0.#"),1)&lt;&gt;"."),TRUE,FALSE)</formula>
    </cfRule>
    <cfRule type="expression" dxfId="1242" priority="2052">
      <formula>IF(AND(AL938&lt;0, RIGHT(TEXT(AL938,"0.#"),1)="."),TRUE,FALSE)</formula>
    </cfRule>
  </conditionalFormatting>
  <conditionalFormatting sqref="AL936:AO937">
    <cfRule type="expression" dxfId="1241" priority="2043">
      <formula>IF(AND(AL936&gt;=0, RIGHT(TEXT(AL936,"0.#"),1)&lt;&gt;"."),TRUE,FALSE)</formula>
    </cfRule>
    <cfRule type="expression" dxfId="1240" priority="2044">
      <formula>IF(AND(AL936&gt;=0, RIGHT(TEXT(AL936,"0.#"),1)="."),TRUE,FALSE)</formula>
    </cfRule>
    <cfRule type="expression" dxfId="1239" priority="2045">
      <formula>IF(AND(AL936&lt;0, RIGHT(TEXT(AL936,"0.#"),1)&lt;&gt;"."),TRUE,FALSE)</formula>
    </cfRule>
    <cfRule type="expression" dxfId="1238" priority="2046">
      <formula>IF(AND(AL936&lt;0, RIGHT(TEXT(AL936,"0.#"),1)="."),TRUE,FALSE)</formula>
    </cfRule>
  </conditionalFormatting>
  <conditionalFormatting sqref="AL971:AO998">
    <cfRule type="expression" dxfId="1237" priority="2037">
      <formula>IF(AND(AL971&gt;=0, RIGHT(TEXT(AL971,"0.#"),1)&lt;&gt;"."),TRUE,FALSE)</formula>
    </cfRule>
    <cfRule type="expression" dxfId="1236" priority="2038">
      <formula>IF(AND(AL971&gt;=0, RIGHT(TEXT(AL971,"0.#"),1)="."),TRUE,FALSE)</formula>
    </cfRule>
    <cfRule type="expression" dxfId="1235" priority="2039">
      <formula>IF(AND(AL971&lt;0, RIGHT(TEXT(AL971,"0.#"),1)&lt;&gt;"."),TRUE,FALSE)</formula>
    </cfRule>
    <cfRule type="expression" dxfId="1234" priority="2040">
      <formula>IF(AND(AL971&lt;0, RIGHT(TEXT(AL971,"0.#"),1)="."),TRUE,FALSE)</formula>
    </cfRule>
  </conditionalFormatting>
  <conditionalFormatting sqref="AL969:AO970">
    <cfRule type="expression" dxfId="1233" priority="2031">
      <formula>IF(AND(AL969&gt;=0, RIGHT(TEXT(AL969,"0.#"),1)&lt;&gt;"."),TRUE,FALSE)</formula>
    </cfRule>
    <cfRule type="expression" dxfId="1232" priority="2032">
      <formula>IF(AND(AL969&gt;=0, RIGHT(TEXT(AL969,"0.#"),1)="."),TRUE,FALSE)</formula>
    </cfRule>
    <cfRule type="expression" dxfId="1231" priority="2033">
      <formula>IF(AND(AL969&lt;0, RIGHT(TEXT(AL969,"0.#"),1)&lt;&gt;"."),TRUE,FALSE)</formula>
    </cfRule>
    <cfRule type="expression" dxfId="1230" priority="2034">
      <formula>IF(AND(AL969&lt;0, RIGHT(TEXT(AL969,"0.#"),1)="."),TRUE,FALSE)</formula>
    </cfRule>
  </conditionalFormatting>
  <conditionalFormatting sqref="AL1004:AO1031">
    <cfRule type="expression" dxfId="1229" priority="2025">
      <formula>IF(AND(AL1004&gt;=0, RIGHT(TEXT(AL1004,"0.#"),1)&lt;&gt;"."),TRUE,FALSE)</formula>
    </cfRule>
    <cfRule type="expression" dxfId="1228" priority="2026">
      <formula>IF(AND(AL1004&gt;=0, RIGHT(TEXT(AL1004,"0.#"),1)="."),TRUE,FALSE)</formula>
    </cfRule>
    <cfRule type="expression" dxfId="1227" priority="2027">
      <formula>IF(AND(AL1004&lt;0, RIGHT(TEXT(AL1004,"0.#"),1)&lt;&gt;"."),TRUE,FALSE)</formula>
    </cfRule>
    <cfRule type="expression" dxfId="1226" priority="2028">
      <formula>IF(AND(AL1004&lt;0, RIGHT(TEXT(AL1004,"0.#"),1)="."),TRUE,FALSE)</formula>
    </cfRule>
  </conditionalFormatting>
  <conditionalFormatting sqref="AL1002:AO1003">
    <cfRule type="expression" dxfId="1225" priority="2019">
      <formula>IF(AND(AL1002&gt;=0, RIGHT(TEXT(AL1002,"0.#"),1)&lt;&gt;"."),TRUE,FALSE)</formula>
    </cfRule>
    <cfRule type="expression" dxfId="1224" priority="2020">
      <formula>IF(AND(AL1002&gt;=0, RIGHT(TEXT(AL1002,"0.#"),1)="."),TRUE,FALSE)</formula>
    </cfRule>
    <cfRule type="expression" dxfId="1223" priority="2021">
      <formula>IF(AND(AL1002&lt;0, RIGHT(TEXT(AL1002,"0.#"),1)&lt;&gt;"."),TRUE,FALSE)</formula>
    </cfRule>
    <cfRule type="expression" dxfId="1222" priority="2022">
      <formula>IF(AND(AL1002&lt;0, RIGHT(TEXT(AL1002,"0.#"),1)="."),TRUE,FALSE)</formula>
    </cfRule>
  </conditionalFormatting>
  <conditionalFormatting sqref="Y1002:Y1003">
    <cfRule type="expression" dxfId="1221" priority="2017">
      <formula>IF(RIGHT(TEXT(Y1002,"0.#"),1)=".",FALSE,TRUE)</formula>
    </cfRule>
    <cfRule type="expression" dxfId="1220" priority="2018">
      <formula>IF(RIGHT(TEXT(Y1002,"0.#"),1)=".",TRUE,FALSE)</formula>
    </cfRule>
  </conditionalFormatting>
  <conditionalFormatting sqref="AL1037:AO1064">
    <cfRule type="expression" dxfId="1219" priority="2013">
      <formula>IF(AND(AL1037&gt;=0, RIGHT(TEXT(AL1037,"0.#"),1)&lt;&gt;"."),TRUE,FALSE)</formula>
    </cfRule>
    <cfRule type="expression" dxfId="1218" priority="2014">
      <formula>IF(AND(AL1037&gt;=0, RIGHT(TEXT(AL1037,"0.#"),1)="."),TRUE,FALSE)</formula>
    </cfRule>
    <cfRule type="expression" dxfId="1217" priority="2015">
      <formula>IF(AND(AL1037&lt;0, RIGHT(TEXT(AL1037,"0.#"),1)&lt;&gt;"."),TRUE,FALSE)</formula>
    </cfRule>
    <cfRule type="expression" dxfId="1216" priority="2016">
      <formula>IF(AND(AL1037&lt;0, RIGHT(TEXT(AL1037,"0.#"),1)="."),TRUE,FALSE)</formula>
    </cfRule>
  </conditionalFormatting>
  <conditionalFormatting sqref="Y1037:Y1064">
    <cfRule type="expression" dxfId="1215" priority="2011">
      <formula>IF(RIGHT(TEXT(Y1037,"0.#"),1)=".",FALSE,TRUE)</formula>
    </cfRule>
    <cfRule type="expression" dxfId="1214" priority="2012">
      <formula>IF(RIGHT(TEXT(Y1037,"0.#"),1)=".",TRUE,FALSE)</formula>
    </cfRule>
  </conditionalFormatting>
  <conditionalFormatting sqref="AL1035:AO1036">
    <cfRule type="expression" dxfId="1213" priority="2007">
      <formula>IF(AND(AL1035&gt;=0, RIGHT(TEXT(AL1035,"0.#"),1)&lt;&gt;"."),TRUE,FALSE)</formula>
    </cfRule>
    <cfRule type="expression" dxfId="1212" priority="2008">
      <formula>IF(AND(AL1035&gt;=0, RIGHT(TEXT(AL1035,"0.#"),1)="."),TRUE,FALSE)</formula>
    </cfRule>
    <cfRule type="expression" dxfId="1211" priority="2009">
      <formula>IF(AND(AL1035&lt;0, RIGHT(TEXT(AL1035,"0.#"),1)&lt;&gt;"."),TRUE,FALSE)</formula>
    </cfRule>
    <cfRule type="expression" dxfId="1210" priority="2010">
      <formula>IF(AND(AL1035&lt;0, RIGHT(TEXT(AL1035,"0.#"),1)="."),TRUE,FALSE)</formula>
    </cfRule>
  </conditionalFormatting>
  <conditionalFormatting sqref="Y1035:Y1036">
    <cfRule type="expression" dxfId="1209" priority="2005">
      <formula>IF(RIGHT(TEXT(Y1035,"0.#"),1)=".",FALSE,TRUE)</formula>
    </cfRule>
    <cfRule type="expression" dxfId="1208" priority="2006">
      <formula>IF(RIGHT(TEXT(Y1035,"0.#"),1)=".",TRUE,FALSE)</formula>
    </cfRule>
  </conditionalFormatting>
  <conditionalFormatting sqref="AL1070:AO1097">
    <cfRule type="expression" dxfId="1207" priority="2001">
      <formula>IF(AND(AL1070&gt;=0, RIGHT(TEXT(AL1070,"0.#"),1)&lt;&gt;"."),TRUE,FALSE)</formula>
    </cfRule>
    <cfRule type="expression" dxfId="1206" priority="2002">
      <formula>IF(AND(AL1070&gt;=0, RIGHT(TEXT(AL1070,"0.#"),1)="."),TRUE,FALSE)</formula>
    </cfRule>
    <cfRule type="expression" dxfId="1205" priority="2003">
      <formula>IF(AND(AL1070&lt;0, RIGHT(TEXT(AL1070,"0.#"),1)&lt;&gt;"."),TRUE,FALSE)</formula>
    </cfRule>
    <cfRule type="expression" dxfId="1204" priority="2004">
      <formula>IF(AND(AL1070&lt;0, RIGHT(TEXT(AL1070,"0.#"),1)="."),TRUE,FALSE)</formula>
    </cfRule>
  </conditionalFormatting>
  <conditionalFormatting sqref="Y1070:Y1097">
    <cfRule type="expression" dxfId="1203" priority="1999">
      <formula>IF(RIGHT(TEXT(Y1070,"0.#"),1)=".",FALSE,TRUE)</formula>
    </cfRule>
    <cfRule type="expression" dxfId="1202" priority="2000">
      <formula>IF(RIGHT(TEXT(Y1070,"0.#"),1)=".",TRUE,FALSE)</formula>
    </cfRule>
  </conditionalFormatting>
  <conditionalFormatting sqref="AL1068:AO1069">
    <cfRule type="expression" dxfId="1201" priority="1995">
      <formula>IF(AND(AL1068&gt;=0, RIGHT(TEXT(AL1068,"0.#"),1)&lt;&gt;"."),TRUE,FALSE)</formula>
    </cfRule>
    <cfRule type="expression" dxfId="1200" priority="1996">
      <formula>IF(AND(AL1068&gt;=0, RIGHT(TEXT(AL1068,"0.#"),1)="."),TRUE,FALSE)</formula>
    </cfRule>
    <cfRule type="expression" dxfId="1199" priority="1997">
      <formula>IF(AND(AL1068&lt;0, RIGHT(TEXT(AL1068,"0.#"),1)&lt;&gt;"."),TRUE,FALSE)</formula>
    </cfRule>
    <cfRule type="expression" dxfId="1198" priority="1998">
      <formula>IF(AND(AL1068&lt;0, RIGHT(TEXT(AL1068,"0.#"),1)="."),TRUE,FALSE)</formula>
    </cfRule>
  </conditionalFormatting>
  <conditionalFormatting sqref="Y1068:Y1069">
    <cfRule type="expression" dxfId="1197" priority="1993">
      <formula>IF(RIGHT(TEXT(Y1068,"0.#"),1)=".",FALSE,TRUE)</formula>
    </cfRule>
    <cfRule type="expression" dxfId="1196" priority="1994">
      <formula>IF(RIGHT(TEXT(Y1068,"0.#"),1)=".",TRUE,FALSE)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4"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486</v>
      </c>
      <c r="H2" s="13" t="str">
        <f>IF(G2="","",F2)</f>
        <v>一般会計</v>
      </c>
      <c r="I2" s="13" t="str">
        <f>IF(H2="","",IF(I1&lt;&gt;"",CONCATENATE(I1,"、",H2),H2))</f>
        <v>一般会計</v>
      </c>
      <c r="K2" s="14" t="s">
        <v>220</v>
      </c>
      <c r="L2" s="15"/>
      <c r="M2" s="13" t="str">
        <f>IF(L2="","",K2)</f>
        <v/>
      </c>
      <c r="N2" s="13" t="str">
        <f>IF(M2="","",IF(N1&lt;&gt;"",CONCATENATE(N1,"、",M2),M2))</f>
        <v/>
      </c>
      <c r="O2" s="13"/>
      <c r="P2" s="12" t="s">
        <v>189</v>
      </c>
      <c r="Q2" s="17" t="s">
        <v>486</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486</v>
      </c>
      <c r="R3" s="13" t="str">
        <f t="shared" ref="R3:R8" si="3">IF(Q3="","",P3)</f>
        <v>委託・請負</v>
      </c>
      <c r="S3" s="13" t="str">
        <f t="shared" ref="S3:S8" si="4">IF(R3="",S2,IF(S2&lt;&gt;"",CONCATENATE(S2,"、",R3),R3))</f>
        <v>直接実施、委託・請負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486</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2019-08-23T04:59:35Z</cp:lastPrinted>
  <dcterms:created xsi:type="dcterms:W3CDTF">2012-03-13T00:50:25Z</dcterms:created>
  <dcterms:modified xsi:type="dcterms:W3CDTF">2019-08-27T07:23:23Z</dcterms:modified>
</cp:coreProperties>
</file>