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2年度\10 行政事業レビュー\190822  最終公表に向けたレビューシート等の追記・修正等\03 局内回答\情報政策課\"/>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行政事業レビューシート!$A$1:$AX$841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<sst xmlns="http://schemas.openxmlformats.org/spreadsheetml/2006/main" count="2119" uniqueCount="527">
  <si>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</si>
  <si>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</si>
  <si>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</si>
  <si>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</si>
  <si>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</si>
  <si>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</si>
  <si>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</si>
  <si>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</si>
  <si>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</si>
  <si>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</si>
  <si>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</si>
  <si>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</si>
  <si>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</si>
  <si>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</si>
  <si>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</si>
  <si>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</si>
  <si>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</si>
  <si>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</si>
  <si>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</si>
  <si>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</si>
  <si>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</si>
  <si>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</si>
  <si>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</si>
  <si>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</si>
  <si>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</si>
  <si>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</si>
  <si>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</si>
  <si>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</si>
  <si>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</si>
  <si>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</si>
  <si>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</si>
  <si>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</si>
  <si>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</si>
  <si>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</si>
  <si>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</si>
  <si>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</si>
  <si>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</si>
  <si>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</si>
  <si>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</si>
  <si>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</si>
  <si>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</si>
  <si>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</si>
  <si>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</si>
  <si>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</si>
  <si>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</si>
  <si>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</si>
  <si>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</si>
  <si>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</si>
  <si>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</si>
  <si>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</si>
  <si>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</si>
  <si>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</si>
  <si>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</si>
  <si>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</si>
  <si>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</si>
  <si>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</si>
  <si>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</si>
  <si>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</si>
  <si>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</si>
  <si>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</si>
  <si>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</si>
  <si>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</si>
  <si>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</si>
  <si>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</si>
  <si>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</si>
  <si>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</si>
  <si>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</si>
  <si>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</si>
  <si>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</si>
  <si>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</si>
  <si>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</si>
  <si>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</si>
  <si>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</si>
  <si>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</si>
  <si>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</si>
  <si>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</si>
  <si>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</si>
  <si>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</si>
  <si>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</si>
  <si>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</si>
  <si>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</si>
  <si>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</si>
  <si>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</si>
  <si>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</si>
  <si>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</si>
  <si>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</si>
  <si>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</si>
  <si>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</si>
  <si>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</si>
  <si>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</si>
  <si>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</si>
  <si>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</si>
  <si>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</si>
  <si>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</si>
  <si>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</si>
  <si>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</si>
  <si>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</si>
  <si>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</si>
  <si>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</si>
  <si>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</si>
  <si>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</si>
  <si>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</si>
  <si>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</si>
  <si>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</si>
  <si>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</si>
  <si>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</si>
  <si>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</si>
  <si>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</si>
  <si>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</si>
  <si>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</si>
  <si>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</si>
  <si>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</si>
  <si>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</si>
  <si>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</si>
  <si>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</si>
  <si>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</si>
  <si>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</si>
  <si>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</si>
  <si>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</si>
  <si>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</si>
  <si>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</si>
  <si>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</si>
  <si>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</si>
  <si>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</si>
  <si>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</si>
  <si>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</si>
  <si>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</si>
  <si>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</si>
  <si>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</si>
  <si>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</si>
  <si>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</si>
  <si>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</si>
  <si>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</si>
  <si>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</si>
  <si>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</si>
  <si>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</si>
  <si>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</si>
  <si>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</si>
  <si>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</si>
  <si>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</si>
  <si>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</si>
  <si>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</si>
  <si>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</si>
  <si>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</si>
  <si>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</si>
  <si>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</si>
  <si>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</si>
  <si>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</si>
  <si>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</si>
  <si>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</si>
  <si>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</si>
  <si>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</si>
  <si>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</si>
  <si>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</si>
  <si>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</si>
  <si>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</si>
  <si>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</si>
  <si>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</si>
  <si>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</si>
  <si>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</si>
  <si>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</si>
  <si>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</si>
  <si>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</si>
  <si>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</si>
  <si>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</si>
  <si>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</si>
  <si>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</si>
  <si>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</si>
  <si>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</si>
  <si>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</si>
  <si>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</si>
  <si>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</si>
  <si>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</si>
  <si>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</si>
  <si>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</si>
  <si>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</si>
  <si>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</si>
  <si>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</si>
  <si>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</si>
  <si>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</si>
  <si>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</si>
  <si>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</si>
  <si>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</si>
  <si>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</si>
  <si>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</si>
  <si>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</si>
  <si>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</si>
  <si>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</si>
  <si>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</si>
  <si>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</si>
  <si>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</si>
  <si>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</si>
  <si>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</si>
  <si>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</si>
  <si>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</si>
  <si>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</si>
  <si>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</si>
  <si>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</si>
  <si>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</si>
  <si>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</si>
  <si>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</si>
  <si>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</si>
  <si>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</si>
  <si>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</si>
  <si>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</si>
  <si>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</si>
  <si>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</si>
  <si>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</si>
  <si>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</si>
  <si>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</si>
  <si>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</si>
  <si>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</si>
  <si>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</si>
  <si>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</si>
  <si>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</si>
  <si>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</si>
  <si>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</si>
  <si>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</si>
  <si>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</si>
  <si>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</si>
  <si>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</si>
  <si>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</si>
  <si>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</si>
  <si>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</si>
  <si>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</si>
  <si>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</si>
  <si>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</si>
  <si>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</si>
  <si>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</si>
  <si>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</si>
  <si>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</si>
  <si>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</si>
  <si>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</si>
  <si>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</si>
  <si>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</si>
  <si>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</si>
  <si>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</si>
  <si>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</si>
  <si>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</si>
  <si>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</si>
  <si>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</si>
  <si>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</si>
  <si>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</si>
  <si>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</si>
  <si>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</si>
  <si>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</si>
  <si>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</si>
  <si>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</si>
  <si>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</si>
  <si>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</si>
  <si>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</si>
  <si>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</si>
  <si>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</si>
  <si>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</si>
  <si>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</si>
  <si>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</si>
  <si>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</si>
  <si>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</si>
  <si>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</si>
  <si>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</si>
  <si>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</si>
  <si>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</si>
  <si>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</si>
  <si>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</si>
  <si>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</si>
  <si>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</si>
  <si>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</si>
  <si>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</si>
  <si>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</si>
  <si>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</si>
  <si>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</si>
  <si>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</si>
  <si>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</si>
  <si>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</si>
  <si>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</si>
  <si>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</si>
  <si>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</si>
  <si>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</si>
  <si>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</si>
  <si>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</si>
  <si>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</si>
  <si>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</si>
  <si>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</si>
  <si>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</si>
  <si>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</si>
  <si>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</si>
  <si>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</si>
  <si>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</si>
  <si>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</si>
  <si>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</si>
  <si>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</si>
  <si>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</si>
  <si>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</si>
  <si>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</si>
  <si>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</si>
  <si>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</si>
  <si>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</si>
  <si>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</si>
  <si>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</si>
  <si>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</si>
  <si>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</si>
  <si>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</si>
  <si>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</si>
  <si>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</si>
  <si>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</si>
  <si>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</si>
  <si>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</si>
  <si>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</si>
  <si>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</si>
  <si>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</si>
  <si>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</si>
  <si>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</si>
  <si>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</si>
  <si>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</si>
  <si>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</si>
  <si>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</si>
  <si>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</si>
  <si>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</si>
  <si>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</si>
  <si>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</si>
  <si>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</si>
  <si>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</si>
  <si>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</si>
  <si>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</si>
  <si>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</si>
  <si>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</si>
  <si>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</si>
  <si>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</si>
  <si>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</si>
  <si>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</si>
  <si>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</si>
  <si>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</si>
  <si>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</si>
  <si>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</si>
  <si>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</si>
  <si>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</si>
  <si>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</si>
  <si>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</si>
  <si>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</si>
  <si>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</si>
  <si>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</si>
  <si>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</si>
  <si>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</si>
  <si>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</si>
  <si>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</si>
  <si>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</si>
  <si>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</si>
  <si>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</si>
  <si>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</si>
  <si>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</si>
  <si>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</si>
  <si>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</si>
  <si>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</si>
  <si>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</si>
  <si>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</si>
  <si>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</si>
  <si>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</si>
  <si>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</si>
  <si>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</si>
  <si>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</si>
  <si>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</si>
  <si>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</si>
  <si>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</si>
  <si>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</si>
  <si>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</si>
  <si>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</si>
  <si>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</si>
  <si>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</si>
  <si>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</si>
  <si>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</si>
  <si>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</si>
  <si>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</si>
  <si>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</si>
  <si>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</si>
  <si>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</si>
  <si>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</si>
  <si>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</si>
  <si>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</si>
  <si>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</si>
  <si>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</si>
  <si>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</si>
  <si>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</si>
  <si>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</si>
  <si>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</si>
  <si>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</si>
  <si>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</si>
  <si>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</si>
  <si>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</si>
  <si>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</si>
  <si>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</si>
  <si>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</si>
  <si>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</si>
  <si>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</si>
  <si>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</si>
  <si>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</si>
  <si>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</si>
  <si>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</si>
  <si>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</si>
  <si>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</si>
  <si>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</si>
  <si>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</si>
  <si>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</si>
  <si>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</si>
  <si>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</si>
  <si>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</si>
  <si>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</si>
  <si>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</si>
  <si>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</si>
  <si>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</si>
  <si>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</si>
  <si>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</si>
  <si>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</si>
  <si>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</si>
  <si>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</si>
  <si>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</si>
  <si>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</si>
  <si>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</si>
  <si>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</si>
  <si>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</si>
  <si>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</si>
  <si>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</si>
  <si>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</si>
  <si>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</si>
  <si>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</si>
  <si>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</si>
  <si>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</si>
  <si>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</si>
  <si>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</si>
  <si>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</si>
  <si>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</si>
  <si>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</si>
  <si>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</si>
  <si>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</si>
  <si>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</si>
  <si>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</si>
  <si>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</si>
  <si>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</si>
  <si>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</si>
  <si>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</si>
  <si>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</si>
  <si>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</si>
  <si>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</si>
  <si>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</si>
  <si>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</si>
  <si>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</si>
  <si>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</si>
  <si>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</si>
  <si>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</si>
  <si>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</si>
  <si>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</si>
  <si>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</si>
  <si>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</si>
  <si>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</si>
  <si>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</si>
  <si>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</si>
  <si>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</si>
  <si>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</si>
  <si>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</si>
  <si>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</si>
  <si>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</si>
  <si>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</si>
  <si>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</si>
  <si>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</si>
  <si>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</si>
  <si>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</si>
  <si>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</si>
  <si>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</si>
  <si>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</si>
  <si>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</si>
  <si>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</si>
  <si>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</si>
  <si>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</si>
  <si>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</si>
  <si>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</si>
  <si>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</si>
  <si>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</si>
  <si>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</si>
  <si>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</si>
  <si>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</si>
  <si>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</si>
  <si>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情報政策課</t>
    <rPh sb="0" eb="2">
      <t>ジョウホウ</t>
    </rPh>
    <rPh sb="2" eb="5">
      <t>セイサクカ</t>
    </rPh>
    <phoneticPr fontId="5"/>
  </si>
  <si>
    <t>総合政策局</t>
    <rPh sb="0" eb="2">
      <t>ソウゴウ</t>
    </rPh>
    <rPh sb="2" eb="5">
      <t>セイサクキョク</t>
    </rPh>
    <phoneticPr fontId="5"/>
  </si>
  <si>
    <t>国土交通省</t>
  </si>
  <si>
    <t>公共交通分野におけるオープンデータ化の推進</t>
    <phoneticPr fontId="5"/>
  </si>
  <si>
    <t>○</t>
  </si>
  <si>
    <t>○</t>
    <phoneticPr fontId="5"/>
  </si>
  <si>
    <t>官民データ活用推進基本法第11条</t>
    <phoneticPr fontId="5"/>
  </si>
  <si>
    <t>世界最先端デジタル国家創造宣言・官民データ活用推進基本計画</t>
    <phoneticPr fontId="5"/>
  </si>
  <si>
    <t>公共交通機関における運行情報等のオープンデータ化は、利用者への情報提供の充実につながり、一層の利用者利便の向上に資するものであり、特に、2020年東京オリンピック・パラリンピック競技大会における円滑な輸送に寄与する観点からも、情報提供の充実を図る必要があることから、国が公共交通分野のオープンデータ化に向けた機運醸成を図る必要がある。</t>
    <rPh sb="133" eb="134">
      <t>クニ</t>
    </rPh>
    <rPh sb="135" eb="137">
      <t>コウキョウ</t>
    </rPh>
    <rPh sb="137" eb="139">
      <t>コウツウ</t>
    </rPh>
    <rPh sb="139" eb="141">
      <t>ブンヤ</t>
    </rPh>
    <rPh sb="149" eb="150">
      <t>カ</t>
    </rPh>
    <rPh sb="151" eb="152">
      <t>ム</t>
    </rPh>
    <rPh sb="154" eb="156">
      <t>キウン</t>
    </rPh>
    <rPh sb="156" eb="158">
      <t>ジョウセイ</t>
    </rPh>
    <rPh sb="159" eb="160">
      <t>ハカ</t>
    </rPh>
    <rPh sb="161" eb="163">
      <t>ヒツヨウ</t>
    </rPh>
    <phoneticPr fontId="5"/>
  </si>
  <si>
    <t>公共交通事業者によるオープンデータ化を推進する上で課題となっているオープンデータのメリットや費用対効果、データ管理の在り方等について検討を行うため、オープンデータを活用したスマートフォンアプリによる情報提供の実証実験を官民連携して実施する。</t>
    <rPh sb="82" eb="84">
      <t>カツヨウ</t>
    </rPh>
    <phoneticPr fontId="5"/>
  </si>
  <si>
    <t>-</t>
    <phoneticPr fontId="5"/>
  </si>
  <si>
    <t>平成32年度までに運行情報等をオープンデータ（※）化した事業者を１８社とする。
（※）機械判読に適したデータ形式で、二次利用が可能な利用ルールで公開されたデータ</t>
    <phoneticPr fontId="5"/>
  </si>
  <si>
    <t>運行情報等をオープンデータ化した事業者の数</t>
    <phoneticPr fontId="5"/>
  </si>
  <si>
    <t>社</t>
    <rPh sb="0" eb="1">
      <t>シャ</t>
    </rPh>
    <phoneticPr fontId="5"/>
  </si>
  <si>
    <t>首都圏の交通事業者のうち、鉄道は「首都圏のJR、公営交通、大手民鉄」、バスは「平成27年3月末現在の保有車両数上位10社のうち首都圏の事業者」の合計を目標値として設定した。</t>
    <phoneticPr fontId="5"/>
  </si>
  <si>
    <t>８．都市・地域交通等の快適性、利便性の向上</t>
    <phoneticPr fontId="5"/>
  </si>
  <si>
    <t>実証実験に参加した交通事業者数</t>
    <phoneticPr fontId="5"/>
  </si>
  <si>
    <t>参加事業者が実証実験向けに提供したデータを整備する経費／実証実験に参加した交通事業者数　　　　　　　　　　　　　　　　　　　　　　　　</t>
    <phoneticPr fontId="5"/>
  </si>
  <si>
    <t>２７　地域公共交通の維持・活性化を推進する</t>
    <phoneticPr fontId="5"/>
  </si>
  <si>
    <t>公共交通機関における運行情報等のオープンデータ化は、利用者への情報提供の充実につながり、一層の利用者利便の向上に資するものであるため。</t>
    <phoneticPr fontId="5"/>
  </si>
  <si>
    <t>複数のモードにまたがる多数の交通事業者が面的な広がりをもってオープンデータ化を加速・拡大させるためには、オープンデータのメリットや費用対効果の明確化、公共交通データへのニーズの掘り起こし、データ管理に関するリスク・不安の払拭のための機会として、官民が連携した実証実験の実施が有効であるところ、その実施に当たって、複数のモードにまたがる多数の交通事業者が面的な広がりをもって参加するものとなるよう国が調整する必要があると考える。</t>
    <phoneticPr fontId="5"/>
  </si>
  <si>
    <t>東京オリンピック・パラリンピック競技大会期間中における円滑な輸送に寄与する点において必要な事業であり、同大会が間近に迫っている中で、オープンデータ化を推進する必要があることから、優先度は高い事業と考える。</t>
    <phoneticPr fontId="5"/>
  </si>
  <si>
    <t>役務費</t>
    <rPh sb="0" eb="2">
      <t>エキム</t>
    </rPh>
    <rPh sb="2" eb="3">
      <t>ヒ</t>
    </rPh>
    <phoneticPr fontId="5"/>
  </si>
  <si>
    <t>公共交通分野におけるオープンデータ化の推進に関する調査検討業務</t>
    <rPh sb="0" eb="2">
      <t>コウキョウ</t>
    </rPh>
    <rPh sb="2" eb="4">
      <t>コウツウ</t>
    </rPh>
    <rPh sb="4" eb="6">
      <t>ブンヤ</t>
    </rPh>
    <rPh sb="17" eb="18">
      <t>カ</t>
    </rPh>
    <rPh sb="19" eb="21">
      <t>スイシン</t>
    </rPh>
    <rPh sb="22" eb="23">
      <t>カン</t>
    </rPh>
    <rPh sb="25" eb="27">
      <t>チョウサ</t>
    </rPh>
    <rPh sb="27" eb="29">
      <t>ケントウ</t>
    </rPh>
    <rPh sb="29" eb="31">
      <t>ギョウム</t>
    </rPh>
    <phoneticPr fontId="5"/>
  </si>
  <si>
    <t>株式会社横須賀テレコムリサーチパーク</t>
    <rPh sb="0" eb="2">
      <t>カブシキ</t>
    </rPh>
    <rPh sb="2" eb="4">
      <t>カイシャ</t>
    </rPh>
    <rPh sb="4" eb="7">
      <t>ヨコスカ</t>
    </rPh>
    <phoneticPr fontId="5"/>
  </si>
  <si>
    <t>公共交通分野におけるオープンデータ化の推進に関する調査検討業務</t>
    <phoneticPr fontId="5"/>
  </si>
  <si>
    <t>本事業は、民間による主体的なオープンデータ化の推進に向けた機運醸成を図ることを目的としたものであり、国として取り組む必要がある。</t>
    <rPh sb="0" eb="1">
      <t>ホン</t>
    </rPh>
    <rPh sb="1" eb="3">
      <t>ジギョウ</t>
    </rPh>
    <rPh sb="5" eb="7">
      <t>ミンカン</t>
    </rPh>
    <rPh sb="10" eb="13">
      <t>シュタイテキ</t>
    </rPh>
    <rPh sb="23" eb="25">
      <t>スイシン</t>
    </rPh>
    <rPh sb="39" eb="41">
      <t>モクテキ</t>
    </rPh>
    <rPh sb="50" eb="51">
      <t>クニ</t>
    </rPh>
    <rPh sb="54" eb="55">
      <t>ト</t>
    </rPh>
    <rPh sb="56" eb="57">
      <t>ク</t>
    </rPh>
    <rPh sb="58" eb="60">
      <t>ヒツヨウ</t>
    </rPh>
    <phoneticPr fontId="5"/>
  </si>
  <si>
    <t>　円/社</t>
    <rPh sb="1" eb="2">
      <t>エン</t>
    </rPh>
    <rPh sb="3" eb="4">
      <t>シャ</t>
    </rPh>
    <phoneticPr fontId="5"/>
  </si>
  <si>
    <t>　　円/社</t>
    <rPh sb="2" eb="3">
      <t>エン</t>
    </rPh>
    <rPh sb="4" eb="5">
      <t>シャ</t>
    </rPh>
    <phoneticPr fontId="5"/>
  </si>
  <si>
    <t>-</t>
    <phoneticPr fontId="5"/>
  </si>
  <si>
    <t>-</t>
    <phoneticPr fontId="5"/>
  </si>
  <si>
    <t>本事業は、オープンデータのメリットや費用対効果の明確化、公共交通データへのニーズの掘り起こし、データ管理に関するリスク・不安の払拭のため、官民連携した実証実験を実施することにより、公共交通分野におけるオープンデータ化の推進を図るものである。</t>
    <phoneticPr fontId="5"/>
  </si>
  <si>
    <t>3,869,000/7</t>
    <phoneticPr fontId="5"/>
  </si>
  <si>
    <t>-</t>
    <phoneticPr fontId="5"/>
  </si>
  <si>
    <t>執行においては、企画競争入札により受注者を決定しており、競争性のある契約方法により適切に執行している（企画提案書の提出は２社であり、競争性は確保されている）。</t>
    <rPh sb="0" eb="2">
      <t>シッコウ</t>
    </rPh>
    <rPh sb="8" eb="10">
      <t>キカク</t>
    </rPh>
    <rPh sb="10" eb="12">
      <t>キョウソウ</t>
    </rPh>
    <rPh sb="12" eb="14">
      <t>ニュウサツ</t>
    </rPh>
    <rPh sb="17" eb="20">
      <t>ジュチュウシャ</t>
    </rPh>
    <rPh sb="21" eb="23">
      <t>ケッテイ</t>
    </rPh>
    <rPh sb="28" eb="31">
      <t>キョウソウセイ</t>
    </rPh>
    <rPh sb="34" eb="36">
      <t>ケイヤク</t>
    </rPh>
    <rPh sb="36" eb="38">
      <t>ホウホウ</t>
    </rPh>
    <rPh sb="41" eb="43">
      <t>テキセツ</t>
    </rPh>
    <rPh sb="44" eb="46">
      <t>シッコウ</t>
    </rPh>
    <rPh sb="51" eb="53">
      <t>キカク</t>
    </rPh>
    <rPh sb="53" eb="55">
      <t>テイアン</t>
    </rPh>
    <rPh sb="55" eb="56">
      <t>ショ</t>
    </rPh>
    <rPh sb="57" eb="59">
      <t>テイシュツ</t>
    </rPh>
    <rPh sb="61" eb="62">
      <t>シャ</t>
    </rPh>
    <rPh sb="66" eb="69">
      <t>キョウソウセイ</t>
    </rPh>
    <rPh sb="70" eb="72">
      <t>カクホ</t>
    </rPh>
    <phoneticPr fontId="5"/>
  </si>
  <si>
    <t>無</t>
  </si>
  <si>
    <t>‐</t>
  </si>
  <si>
    <t>執行においては、企画競争入札により受注者を決定しており、競争性のある契約方法により適切に執行している。</t>
    <rPh sb="8" eb="10">
      <t>キカク</t>
    </rPh>
    <rPh sb="10" eb="12">
      <t>キョウソウ</t>
    </rPh>
    <phoneticPr fontId="5"/>
  </si>
  <si>
    <t>執行においては、企画競争入札により受注者を決定しており、競争性のある契約方法により適切に執行している。</t>
    <phoneticPr fontId="5"/>
  </si>
  <si>
    <t>活動実績については、見込みに見合ったものとなっている。成果物については、今後の検討に活用する予定である。</t>
    <rPh sb="14" eb="16">
      <t>ミア</t>
    </rPh>
    <rPh sb="39" eb="41">
      <t>ケントウ</t>
    </rPh>
    <phoneticPr fontId="5"/>
  </si>
  <si>
    <t>活動実績については、見込みに見合ったものとなっている。成果物については、今後の検討に活用する予定である。</t>
    <rPh sb="14" eb="16">
      <t>ミア</t>
    </rPh>
    <phoneticPr fontId="5"/>
  </si>
  <si>
    <t>本事業は平成30年度で終了したが、今後事業成果を活用し、民間による主体的なオープンデータ化の推進に向けた機運醸成に努める。</t>
    <rPh sb="0" eb="1">
      <t>ホン</t>
    </rPh>
    <rPh sb="1" eb="3">
      <t>ジギョウ</t>
    </rPh>
    <rPh sb="4" eb="6">
      <t>ヘイセイ</t>
    </rPh>
    <rPh sb="8" eb="10">
      <t>ネンド</t>
    </rPh>
    <rPh sb="11" eb="13">
      <t>シュウリョウ</t>
    </rPh>
    <rPh sb="19" eb="21">
      <t>ジギョウ</t>
    </rPh>
    <rPh sb="21" eb="23">
      <t>セイカ</t>
    </rPh>
    <rPh sb="24" eb="26">
      <t>カツヨウ</t>
    </rPh>
    <rPh sb="52" eb="54">
      <t>キウン</t>
    </rPh>
    <rPh sb="54" eb="56">
      <t>ジョウセイ</t>
    </rPh>
    <phoneticPr fontId="5"/>
  </si>
  <si>
    <t>目標期限としている2020年の東京オリンピック/パラリンピックまで、ほぼ1年の段階で、オープンデータ化に対応した事業者が1社であることからすると、当事業の成果は芳しくないと考えられる。</t>
    <rPh sb="0" eb="2">
      <t>モクヒョウ</t>
    </rPh>
    <rPh sb="2" eb="4">
      <t>キゲン</t>
    </rPh>
    <rPh sb="13" eb="14">
      <t>ネン</t>
    </rPh>
    <rPh sb="15" eb="17">
      <t>トウキョウ</t>
    </rPh>
    <rPh sb="37" eb="38">
      <t>ネン</t>
    </rPh>
    <rPh sb="39" eb="41">
      <t>ダンカイ</t>
    </rPh>
    <rPh sb="50" eb="51">
      <t>カ</t>
    </rPh>
    <rPh sb="52" eb="54">
      <t>タイオウ</t>
    </rPh>
    <rPh sb="56" eb="58">
      <t>ジギョウ</t>
    </rPh>
    <rPh sb="58" eb="59">
      <t>シャ</t>
    </rPh>
    <rPh sb="61" eb="62">
      <t>シャ</t>
    </rPh>
    <rPh sb="73" eb="74">
      <t>トウ</t>
    </rPh>
    <rPh sb="74" eb="76">
      <t>ジギョウ</t>
    </rPh>
    <rPh sb="77" eb="79">
      <t>セイカ</t>
    </rPh>
    <rPh sb="80" eb="81">
      <t>カンバ</t>
    </rPh>
    <rPh sb="86" eb="87">
      <t>カンガ</t>
    </rPh>
    <phoneticPr fontId="5"/>
  </si>
  <si>
    <t>終了予定</t>
  </si>
  <si>
    <t>本事業は平成30年度で終了したが、本事業により確認できた公共交通分野におけるオープンデータ化によるメリットや課題等を踏まえ、引き続き公共交通事業者に対して民間による主体的なオープンデータ化の推進に向けた働きかけを実施していくべき。</t>
    <rPh sb="0" eb="1">
      <t>ホン</t>
    </rPh>
    <rPh sb="1" eb="3">
      <t>ジギョウ</t>
    </rPh>
    <rPh sb="4" eb="6">
      <t>ヘイセイ</t>
    </rPh>
    <rPh sb="8" eb="10">
      <t>ネンド</t>
    </rPh>
    <rPh sb="11" eb="13">
      <t>シュウリョウ</t>
    </rPh>
    <rPh sb="17" eb="18">
      <t>ホン</t>
    </rPh>
    <rPh sb="18" eb="20">
      <t>ジギョウ</t>
    </rPh>
    <rPh sb="23" eb="25">
      <t>カクニン</t>
    </rPh>
    <rPh sb="28" eb="30">
      <t>コウキョウ</t>
    </rPh>
    <rPh sb="30" eb="32">
      <t>コウツウ</t>
    </rPh>
    <rPh sb="32" eb="34">
      <t>ブンヤ</t>
    </rPh>
    <rPh sb="45" eb="46">
      <t>カ</t>
    </rPh>
    <rPh sb="54" eb="56">
      <t>カダイ</t>
    </rPh>
    <rPh sb="56" eb="57">
      <t>トウ</t>
    </rPh>
    <rPh sb="58" eb="59">
      <t>フ</t>
    </rPh>
    <rPh sb="62" eb="63">
      <t>ヒ</t>
    </rPh>
    <rPh sb="64" eb="65">
      <t>ツヅ</t>
    </rPh>
    <rPh sb="66" eb="68">
      <t>コウキョウ</t>
    </rPh>
    <rPh sb="68" eb="70">
      <t>コウツウ</t>
    </rPh>
    <rPh sb="70" eb="73">
      <t>ジギョウシャ</t>
    </rPh>
    <rPh sb="74" eb="75">
      <t>タイ</t>
    </rPh>
    <rPh sb="77" eb="79">
      <t>ミンカン</t>
    </rPh>
    <rPh sb="82" eb="85">
      <t>シュタイテキ</t>
    </rPh>
    <rPh sb="93" eb="94">
      <t>カ</t>
    </rPh>
    <rPh sb="95" eb="97">
      <t>スイシン</t>
    </rPh>
    <rPh sb="98" eb="99">
      <t>ム</t>
    </rPh>
    <rPh sb="101" eb="102">
      <t>ハタラ</t>
    </rPh>
    <rPh sb="106" eb="108">
      <t>ジッシ</t>
    </rPh>
    <phoneticPr fontId="5"/>
  </si>
  <si>
    <t>課長　橋本　亮二</t>
    <rPh sb="0" eb="2">
      <t>カチョウ</t>
    </rPh>
    <rPh sb="3" eb="5">
      <t>ハシモト</t>
    </rPh>
    <rPh sb="6" eb="8">
      <t>リョウジ</t>
    </rPh>
    <phoneticPr fontId="5"/>
  </si>
  <si>
    <t>今後は、本事業により確認できた公共交通分野におけるオープンデータ化によるメリットや課題等を踏まえ、引き続き公共交通事業者に対して民間による主体的なオープンデータ化の推進に向けた働きかけを実施していく。</t>
    <rPh sb="0" eb="2">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</si>
</sst>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0</xdr:colOff>
      <xdr:row>741</xdr:row>
      <xdr:rowOff>0</xdr:rowOff>
    </xdr:from>
    <xdr:to>
      <xdr:col>30</xdr:col>
      <xdr:colOff>122465</xdr:colOff>
      <xdr:row>743</xdr:row>
      <xdr:rowOff>54428</xdr:rowOff>
    </xdr:to>
    <xdr:sp macro="" textlink="">
      <xdr:nvSpPr>
        <xdr:cNvPr id="3" name="正方形/長方形 2"/>
        <xdr:cNvSpPr/>
      </xdr:nvSpPr>
      <xdr:spPr>
        <a:xfrm>
          <a:off x="2600325" y="39862125"/>
          <a:ext cx="3522890" cy="75927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国土交通省</a:t>
          </a:r>
          <a:endParaRPr kumimoji="1" lang="en-US" altLang="ja-JP" sz="1600"/>
        </a:p>
        <a:p>
          <a:pPr algn="ctr"/>
          <a:r>
            <a:rPr kumimoji="1" lang="en-US" altLang="ja-JP" sz="1600"/>
            <a:t>13</a:t>
          </a:r>
          <a:r>
            <a:rPr kumimoji="1" lang="ja-JP" altLang="en-US" sz="1600"/>
            <a:t>百万円</a:t>
          </a:r>
        </a:p>
      </xdr:txBody>
    </xdr:sp>
    <xdr:clientData/>
  </xdr:twoCellAnchor>
  <xdr:twoCellAnchor>
    <xdr:from>
      <xdr:col>13</xdr:col>
      <xdr:colOff>0</xdr:colOff>
      <xdr:row>743</xdr:row>
      <xdr:rowOff>258535</xdr:rowOff>
    </xdr:from>
    <xdr:to>
      <xdr:col>30</xdr:col>
      <xdr:colOff>163286</xdr:colOff>
      <xdr:row>745</xdr:row>
      <xdr:rowOff>340179</xdr:rowOff>
    </xdr:to>
    <xdr:sp macro="" textlink="">
      <xdr:nvSpPr>
        <xdr:cNvPr id="4" name="大かっこ 3"/>
        <xdr:cNvSpPr/>
      </xdr:nvSpPr>
      <xdr:spPr>
        <a:xfrm>
          <a:off x="2600325" y="40825510"/>
          <a:ext cx="3563711" cy="78649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0</xdr:colOff>
      <xdr:row>744</xdr:row>
      <xdr:rowOff>81643</xdr:rowOff>
    </xdr:from>
    <xdr:to>
      <xdr:col>29</xdr:col>
      <xdr:colOff>176893</xdr:colOff>
      <xdr:row>745</xdr:row>
      <xdr:rowOff>321468</xdr:rowOff>
    </xdr:to>
    <xdr:sp macro="" textlink="">
      <xdr:nvSpPr>
        <xdr:cNvPr id="5" name="テキスト ボックス 4"/>
        <xdr:cNvSpPr txBox="1"/>
      </xdr:nvSpPr>
      <xdr:spPr>
        <a:xfrm>
          <a:off x="2800350" y="41001043"/>
          <a:ext cx="3177268" cy="592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全体方針の決定等</a:t>
          </a:r>
        </a:p>
      </xdr:txBody>
    </xdr:sp>
    <xdr:clientData/>
  </xdr:twoCellAnchor>
  <xdr:twoCellAnchor>
    <xdr:from>
      <xdr:col>21</xdr:col>
      <xdr:colOff>108855</xdr:colOff>
      <xdr:row>746</xdr:row>
      <xdr:rowOff>68035</xdr:rowOff>
    </xdr:from>
    <xdr:to>
      <xdr:col>21</xdr:col>
      <xdr:colOff>108855</xdr:colOff>
      <xdr:row>747</xdr:row>
      <xdr:rowOff>68036</xdr:rowOff>
    </xdr:to>
    <xdr:cxnSp macro="">
      <xdr:nvCxnSpPr>
        <xdr:cNvPr id="6" name="直線矢印コネクタ 5"/>
        <xdr:cNvCxnSpPr/>
      </xdr:nvCxnSpPr>
      <xdr:spPr>
        <a:xfrm>
          <a:off x="4309380" y="41692285"/>
          <a:ext cx="0" cy="352426"/>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13607</xdr:colOff>
      <xdr:row>748</xdr:row>
      <xdr:rowOff>122464</xdr:rowOff>
    </xdr:from>
    <xdr:to>
      <xdr:col>30</xdr:col>
      <xdr:colOff>136072</xdr:colOff>
      <xdr:row>750</xdr:row>
      <xdr:rowOff>176892</xdr:rowOff>
    </xdr:to>
    <xdr:sp macro="" textlink="">
      <xdr:nvSpPr>
        <xdr:cNvPr id="7" name="正方形/長方形 6"/>
        <xdr:cNvSpPr/>
      </xdr:nvSpPr>
      <xdr:spPr>
        <a:xfrm>
          <a:off x="2613932" y="42451564"/>
          <a:ext cx="3522890" cy="75927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t>A</a:t>
          </a:r>
          <a:r>
            <a:rPr kumimoji="1" lang="ja-JP" altLang="en-US" sz="1600"/>
            <a:t>．　民間企業（１社）</a:t>
          </a:r>
          <a:endParaRPr kumimoji="1" lang="en-US" altLang="ja-JP" sz="1600"/>
        </a:p>
        <a:p>
          <a:pPr algn="ctr"/>
          <a:r>
            <a:rPr kumimoji="1" lang="en-US" altLang="ja-JP" sz="1600"/>
            <a:t>13</a:t>
          </a:r>
          <a:r>
            <a:rPr kumimoji="1" lang="ja-JP" altLang="en-US" sz="1600"/>
            <a:t>百万円</a:t>
          </a:r>
        </a:p>
      </xdr:txBody>
    </xdr:sp>
    <xdr:clientData/>
  </xdr:twoCellAnchor>
  <xdr:twoCellAnchor>
    <xdr:from>
      <xdr:col>12</xdr:col>
      <xdr:colOff>193223</xdr:colOff>
      <xdr:row>751</xdr:row>
      <xdr:rowOff>16324</xdr:rowOff>
    </xdr:from>
    <xdr:to>
      <xdr:col>30</xdr:col>
      <xdr:colOff>152402</xdr:colOff>
      <xdr:row>753</xdr:row>
      <xdr:rowOff>97967</xdr:rowOff>
    </xdr:to>
    <xdr:sp macro="" textlink="">
      <xdr:nvSpPr>
        <xdr:cNvPr id="9" name="大かっこ 8"/>
        <xdr:cNvSpPr/>
      </xdr:nvSpPr>
      <xdr:spPr>
        <a:xfrm>
          <a:off x="2593523" y="43402699"/>
          <a:ext cx="3559629" cy="78649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51487</xdr:colOff>
      <xdr:row>751</xdr:row>
      <xdr:rowOff>102973</xdr:rowOff>
    </xdr:from>
    <xdr:to>
      <xdr:col>30</xdr:col>
      <xdr:colOff>42023</xdr:colOff>
      <xdr:row>752</xdr:row>
      <xdr:rowOff>317870</xdr:rowOff>
    </xdr:to>
    <xdr:sp macro="" textlink="">
      <xdr:nvSpPr>
        <xdr:cNvPr id="11" name="テキスト ボックス 10"/>
        <xdr:cNvSpPr txBox="1"/>
      </xdr:nvSpPr>
      <xdr:spPr>
        <a:xfrm>
          <a:off x="2934730" y="43210034"/>
          <a:ext cx="3285671" cy="562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実証実験（データ整備、オープンデータを活用したサービス実証等）の実施及び効果の検証を実施</a:t>
          </a:r>
        </a:p>
      </xdr:txBody>
    </xdr:sp>
    <xdr:clientData/>
  </xdr:twoCellAnchor>
  <xdr:twoCellAnchor>
    <xdr:from>
      <xdr:col>13</xdr:col>
      <xdr:colOff>51487</xdr:colOff>
      <xdr:row>747</xdr:row>
      <xdr:rowOff>128716</xdr:rowOff>
    </xdr:from>
    <xdr:to>
      <xdr:col>31</xdr:col>
      <xdr:colOff>145729</xdr:colOff>
      <xdr:row>748</xdr:row>
      <xdr:rowOff>48337</xdr:rowOff>
    </xdr:to>
    <xdr:sp macro="" textlink="">
      <xdr:nvSpPr>
        <xdr:cNvPr id="12" name="テキスト ボックス 11"/>
        <xdr:cNvSpPr txBox="1"/>
      </xdr:nvSpPr>
      <xdr:spPr>
        <a:xfrm>
          <a:off x="2728784" y="41845642"/>
          <a:ext cx="3801269" cy="2671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請負契約</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Y6" sqref="AY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7" t="s">
        <v>0</v>
      </c>
      <c r="AK2" s="927"/>
      <c r="AL2" s="927"/>
      <c r="AM2" s="927"/>
      <c r="AN2" s="927"/>
      <c r="AO2" s="928" t="s">
        <v>387</v>
      </c>
      <c r="AP2" s="928"/>
      <c r="AQ2" s="928"/>
      <c r="AR2" s="65" t="str">
        <f>IF(OR(AO2="　", AO2=""), "", "-")</f>
        <v/>
      </c>
      <c r="AS2" s="929">
        <v>294</v>
      </c>
      <c r="AT2" s="929"/>
      <c r="AU2" s="929"/>
      <c r="AV2" s="43" t="str">
        <f>IF(AW2="", "", "-")</f>
        <v/>
      </c>
      <c r="AW2" s="900"/>
      <c r="AX2" s="900"/>
    </row>
    <row r="3" spans="1:50" ht="21" customHeight="1" thickBot="1" x14ac:dyDescent="0.2">
      <c r="A3" s="856" t="s">
        <v>462</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482</v>
      </c>
      <c r="AK3" s="858"/>
      <c r="AL3" s="858"/>
      <c r="AM3" s="858"/>
      <c r="AN3" s="858"/>
      <c r="AO3" s="858"/>
      <c r="AP3" s="858"/>
      <c r="AQ3" s="858"/>
      <c r="AR3" s="858"/>
      <c r="AS3" s="858"/>
      <c r="AT3" s="858"/>
      <c r="AU3" s="858"/>
      <c r="AV3" s="858"/>
      <c r="AW3" s="858"/>
      <c r="AX3" s="24" t="s">
        <v>64</v>
      </c>
    </row>
    <row r="4" spans="1:50" ht="24.75" customHeight="1" x14ac:dyDescent="0.15">
      <c r="A4" s="693" t="s">
        <v>25</v>
      </c>
      <c r="B4" s="694"/>
      <c r="C4" s="694"/>
      <c r="D4" s="694"/>
      <c r="E4" s="694"/>
      <c r="F4" s="694"/>
      <c r="G4" s="671" t="s">
        <v>483</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481</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8" t="s">
        <v>376</v>
      </c>
      <c r="H5" s="829"/>
      <c r="I5" s="829"/>
      <c r="J5" s="829"/>
      <c r="K5" s="829"/>
      <c r="L5" s="829"/>
      <c r="M5" s="830" t="s">
        <v>65</v>
      </c>
      <c r="N5" s="831"/>
      <c r="O5" s="831"/>
      <c r="P5" s="831"/>
      <c r="Q5" s="831"/>
      <c r="R5" s="832"/>
      <c r="S5" s="833" t="s">
        <v>80</v>
      </c>
      <c r="T5" s="829"/>
      <c r="U5" s="829"/>
      <c r="V5" s="829"/>
      <c r="W5" s="829"/>
      <c r="X5" s="834"/>
      <c r="Y5" s="687" t="s">
        <v>3</v>
      </c>
      <c r="Z5" s="529"/>
      <c r="AA5" s="529"/>
      <c r="AB5" s="529"/>
      <c r="AC5" s="529"/>
      <c r="AD5" s="530"/>
      <c r="AE5" s="688" t="s">
        <v>480</v>
      </c>
      <c r="AF5" s="688"/>
      <c r="AG5" s="688"/>
      <c r="AH5" s="688"/>
      <c r="AI5" s="688"/>
      <c r="AJ5" s="688"/>
      <c r="AK5" s="688"/>
      <c r="AL5" s="688"/>
      <c r="AM5" s="688"/>
      <c r="AN5" s="688"/>
      <c r="AO5" s="688"/>
      <c r="AP5" s="689"/>
      <c r="AQ5" s="690" t="s">
        <v>525</v>
      </c>
      <c r="AR5" s="691"/>
      <c r="AS5" s="691"/>
      <c r="AT5" s="691"/>
      <c r="AU5" s="691"/>
      <c r="AV5" s="691"/>
      <c r="AW5" s="691"/>
      <c r="AX5" s="692"/>
    </row>
    <row r="6" spans="1:50" ht="39" customHeight="1" x14ac:dyDescent="0.15">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486</v>
      </c>
      <c r="H7" s="485"/>
      <c r="I7" s="485"/>
      <c r="J7" s="485"/>
      <c r="K7" s="485"/>
      <c r="L7" s="485"/>
      <c r="M7" s="485"/>
      <c r="N7" s="485"/>
      <c r="O7" s="485"/>
      <c r="P7" s="485"/>
      <c r="Q7" s="485"/>
      <c r="R7" s="485"/>
      <c r="S7" s="485"/>
      <c r="T7" s="485"/>
      <c r="U7" s="485"/>
      <c r="V7" s="485"/>
      <c r="W7" s="485"/>
      <c r="X7" s="486"/>
      <c r="Y7" s="911" t="s">
        <v>434</v>
      </c>
      <c r="Z7" s="429"/>
      <c r="AA7" s="429"/>
      <c r="AB7" s="429"/>
      <c r="AC7" s="429"/>
      <c r="AD7" s="912"/>
      <c r="AE7" s="901" t="s">
        <v>487</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81" t="s">
        <v>330</v>
      </c>
      <c r="B8" s="482"/>
      <c r="C8" s="482"/>
      <c r="D8" s="482"/>
      <c r="E8" s="482"/>
      <c r="F8" s="483"/>
      <c r="G8" s="930" t="str">
        <f>入力規則等!A28</f>
        <v>ＩＴ戦略</v>
      </c>
      <c r="H8" s="709"/>
      <c r="I8" s="709"/>
      <c r="J8" s="709"/>
      <c r="K8" s="709"/>
      <c r="L8" s="709"/>
      <c r="M8" s="709"/>
      <c r="N8" s="709"/>
      <c r="O8" s="709"/>
      <c r="P8" s="709"/>
      <c r="Q8" s="709"/>
      <c r="R8" s="709"/>
      <c r="S8" s="709"/>
      <c r="T8" s="709"/>
      <c r="U8" s="709"/>
      <c r="V8" s="709"/>
      <c r="W8" s="709"/>
      <c r="X8" s="931"/>
      <c r="Y8" s="835" t="s">
        <v>331</v>
      </c>
      <c r="Z8" s="836"/>
      <c r="AA8" s="836"/>
      <c r="AB8" s="836"/>
      <c r="AC8" s="836"/>
      <c r="AD8" s="837"/>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8" t="s">
        <v>23</v>
      </c>
      <c r="B9" s="839"/>
      <c r="C9" s="839"/>
      <c r="D9" s="839"/>
      <c r="E9" s="839"/>
      <c r="F9" s="839"/>
      <c r="G9" s="840" t="s">
        <v>488</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49" t="s">
        <v>29</v>
      </c>
      <c r="B10" s="650"/>
      <c r="C10" s="650"/>
      <c r="D10" s="650"/>
      <c r="E10" s="650"/>
      <c r="F10" s="650"/>
      <c r="G10" s="743" t="s">
        <v>489</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32" t="s">
        <v>24</v>
      </c>
      <c r="B12" s="933"/>
      <c r="C12" s="933"/>
      <c r="D12" s="933"/>
      <c r="E12" s="933"/>
      <c r="F12" s="934"/>
      <c r="G12" s="749"/>
      <c r="H12" s="750"/>
      <c r="I12" s="750"/>
      <c r="J12" s="750"/>
      <c r="K12" s="750"/>
      <c r="L12" s="750"/>
      <c r="M12" s="750"/>
      <c r="N12" s="750"/>
      <c r="O12" s="750"/>
      <c r="P12" s="401" t="s">
        <v>453</v>
      </c>
      <c r="Q12" s="402"/>
      <c r="R12" s="402"/>
      <c r="S12" s="402"/>
      <c r="T12" s="402"/>
      <c r="U12" s="402"/>
      <c r="V12" s="403"/>
      <c r="W12" s="401" t="s">
        <v>450</v>
      </c>
      <c r="X12" s="402"/>
      <c r="Y12" s="402"/>
      <c r="Z12" s="402"/>
      <c r="AA12" s="402"/>
      <c r="AB12" s="402"/>
      <c r="AC12" s="403"/>
      <c r="AD12" s="401" t="s">
        <v>445</v>
      </c>
      <c r="AE12" s="402"/>
      <c r="AF12" s="402"/>
      <c r="AG12" s="402"/>
      <c r="AH12" s="402"/>
      <c r="AI12" s="402"/>
      <c r="AJ12" s="403"/>
      <c r="AK12" s="401" t="s">
        <v>438</v>
      </c>
      <c r="AL12" s="402"/>
      <c r="AM12" s="402"/>
      <c r="AN12" s="402"/>
      <c r="AO12" s="402"/>
      <c r="AP12" s="402"/>
      <c r="AQ12" s="403"/>
      <c r="AR12" s="401" t="s">
        <v>436</v>
      </c>
      <c r="AS12" s="402"/>
      <c r="AT12" s="402"/>
      <c r="AU12" s="402"/>
      <c r="AV12" s="402"/>
      <c r="AW12" s="402"/>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t="s">
        <v>490</v>
      </c>
      <c r="Q13" s="647"/>
      <c r="R13" s="647"/>
      <c r="S13" s="647"/>
      <c r="T13" s="647"/>
      <c r="U13" s="647"/>
      <c r="V13" s="648"/>
      <c r="W13" s="646" t="s">
        <v>490</v>
      </c>
      <c r="X13" s="647"/>
      <c r="Y13" s="647"/>
      <c r="Z13" s="647"/>
      <c r="AA13" s="647"/>
      <c r="AB13" s="647"/>
      <c r="AC13" s="648"/>
      <c r="AD13" s="646">
        <v>14</v>
      </c>
      <c r="AE13" s="647"/>
      <c r="AF13" s="647"/>
      <c r="AG13" s="647"/>
      <c r="AH13" s="647"/>
      <c r="AI13" s="647"/>
      <c r="AJ13" s="648"/>
      <c r="AK13" s="646" t="s">
        <v>490</v>
      </c>
      <c r="AL13" s="647"/>
      <c r="AM13" s="647"/>
      <c r="AN13" s="647"/>
      <c r="AO13" s="647"/>
      <c r="AP13" s="647"/>
      <c r="AQ13" s="648"/>
      <c r="AR13" s="908" t="s">
        <v>490</v>
      </c>
      <c r="AS13" s="909"/>
      <c r="AT13" s="909"/>
      <c r="AU13" s="909"/>
      <c r="AV13" s="909"/>
      <c r="AW13" s="909"/>
      <c r="AX13" s="910"/>
    </row>
    <row r="14" spans="1:50" ht="21" customHeight="1" x14ac:dyDescent="0.15">
      <c r="A14" s="603"/>
      <c r="B14" s="604"/>
      <c r="C14" s="604"/>
      <c r="D14" s="604"/>
      <c r="E14" s="604"/>
      <c r="F14" s="605"/>
      <c r="G14" s="714"/>
      <c r="H14" s="715"/>
      <c r="I14" s="700" t="s">
        <v>8</v>
      </c>
      <c r="J14" s="751"/>
      <c r="K14" s="751"/>
      <c r="L14" s="751"/>
      <c r="M14" s="751"/>
      <c r="N14" s="751"/>
      <c r="O14" s="752"/>
      <c r="P14" s="646" t="s">
        <v>490</v>
      </c>
      <c r="Q14" s="647"/>
      <c r="R14" s="647"/>
      <c r="S14" s="647"/>
      <c r="T14" s="647"/>
      <c r="U14" s="647"/>
      <c r="V14" s="648"/>
      <c r="W14" s="646" t="s">
        <v>490</v>
      </c>
      <c r="X14" s="647"/>
      <c r="Y14" s="647"/>
      <c r="Z14" s="647"/>
      <c r="AA14" s="647"/>
      <c r="AB14" s="647"/>
      <c r="AC14" s="648"/>
      <c r="AD14" s="646" t="s">
        <v>490</v>
      </c>
      <c r="AE14" s="647"/>
      <c r="AF14" s="647"/>
      <c r="AG14" s="647"/>
      <c r="AH14" s="647"/>
      <c r="AI14" s="647"/>
      <c r="AJ14" s="648"/>
      <c r="AK14" s="646" t="s">
        <v>490</v>
      </c>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t="s">
        <v>490</v>
      </c>
      <c r="Q15" s="647"/>
      <c r="R15" s="647"/>
      <c r="S15" s="647"/>
      <c r="T15" s="647"/>
      <c r="U15" s="647"/>
      <c r="V15" s="648"/>
      <c r="W15" s="646" t="s">
        <v>490</v>
      </c>
      <c r="X15" s="647"/>
      <c r="Y15" s="647"/>
      <c r="Z15" s="647"/>
      <c r="AA15" s="647"/>
      <c r="AB15" s="647"/>
      <c r="AC15" s="648"/>
      <c r="AD15" s="646" t="s">
        <v>490</v>
      </c>
      <c r="AE15" s="647"/>
      <c r="AF15" s="647"/>
      <c r="AG15" s="647"/>
      <c r="AH15" s="647"/>
      <c r="AI15" s="647"/>
      <c r="AJ15" s="648"/>
      <c r="AK15" s="646" t="s">
        <v>490</v>
      </c>
      <c r="AL15" s="647"/>
      <c r="AM15" s="647"/>
      <c r="AN15" s="647"/>
      <c r="AO15" s="647"/>
      <c r="AP15" s="647"/>
      <c r="AQ15" s="648"/>
      <c r="AR15" s="646" t="s">
        <v>490</v>
      </c>
      <c r="AS15" s="647"/>
      <c r="AT15" s="647"/>
      <c r="AU15" s="647"/>
      <c r="AV15" s="647"/>
      <c r="AW15" s="647"/>
      <c r="AX15" s="795"/>
    </row>
    <row r="16" spans="1:50" ht="21" customHeight="1" x14ac:dyDescent="0.15">
      <c r="A16" s="603"/>
      <c r="B16" s="604"/>
      <c r="C16" s="604"/>
      <c r="D16" s="604"/>
      <c r="E16" s="604"/>
      <c r="F16" s="605"/>
      <c r="G16" s="714"/>
      <c r="H16" s="715"/>
      <c r="I16" s="700" t="s">
        <v>51</v>
      </c>
      <c r="J16" s="701"/>
      <c r="K16" s="701"/>
      <c r="L16" s="701"/>
      <c r="M16" s="701"/>
      <c r="N16" s="701"/>
      <c r="O16" s="702"/>
      <c r="P16" s="646" t="s">
        <v>490</v>
      </c>
      <c r="Q16" s="647"/>
      <c r="R16" s="647"/>
      <c r="S16" s="647"/>
      <c r="T16" s="647"/>
      <c r="U16" s="647"/>
      <c r="V16" s="648"/>
      <c r="W16" s="646" t="s">
        <v>490</v>
      </c>
      <c r="X16" s="647"/>
      <c r="Y16" s="647"/>
      <c r="Z16" s="647"/>
      <c r="AA16" s="647"/>
      <c r="AB16" s="647"/>
      <c r="AC16" s="648"/>
      <c r="AD16" s="646" t="s">
        <v>490</v>
      </c>
      <c r="AE16" s="647"/>
      <c r="AF16" s="647"/>
      <c r="AG16" s="647"/>
      <c r="AH16" s="647"/>
      <c r="AI16" s="647"/>
      <c r="AJ16" s="648"/>
      <c r="AK16" s="646" t="s">
        <v>490</v>
      </c>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t="s">
        <v>490</v>
      </c>
      <c r="Q17" s="647"/>
      <c r="R17" s="647"/>
      <c r="S17" s="647"/>
      <c r="T17" s="647"/>
      <c r="U17" s="647"/>
      <c r="V17" s="648"/>
      <c r="W17" s="646" t="s">
        <v>490</v>
      </c>
      <c r="X17" s="647"/>
      <c r="Y17" s="647"/>
      <c r="Z17" s="647"/>
      <c r="AA17" s="647"/>
      <c r="AB17" s="647"/>
      <c r="AC17" s="648"/>
      <c r="AD17" s="646" t="s">
        <v>490</v>
      </c>
      <c r="AE17" s="647"/>
      <c r="AF17" s="647"/>
      <c r="AG17" s="647"/>
      <c r="AH17" s="647"/>
      <c r="AI17" s="647"/>
      <c r="AJ17" s="648"/>
      <c r="AK17" s="646" t="s">
        <v>490</v>
      </c>
      <c r="AL17" s="647"/>
      <c r="AM17" s="647"/>
      <c r="AN17" s="647"/>
      <c r="AO17" s="647"/>
      <c r="AP17" s="647"/>
      <c r="AQ17" s="648"/>
      <c r="AR17" s="906"/>
      <c r="AS17" s="906"/>
      <c r="AT17" s="906"/>
      <c r="AU17" s="906"/>
      <c r="AV17" s="906"/>
      <c r="AW17" s="906"/>
      <c r="AX17" s="907"/>
    </row>
    <row r="18" spans="1:50" ht="24.75" customHeight="1" x14ac:dyDescent="0.15">
      <c r="A18" s="603"/>
      <c r="B18" s="604"/>
      <c r="C18" s="604"/>
      <c r="D18" s="604"/>
      <c r="E18" s="604"/>
      <c r="F18" s="605"/>
      <c r="G18" s="716"/>
      <c r="H18" s="717"/>
      <c r="I18" s="705" t="s">
        <v>20</v>
      </c>
      <c r="J18" s="706"/>
      <c r="K18" s="706"/>
      <c r="L18" s="706"/>
      <c r="M18" s="706"/>
      <c r="N18" s="706"/>
      <c r="O18" s="707"/>
      <c r="P18" s="867">
        <f>SUM(P13:V17)</f>
        <v>0</v>
      </c>
      <c r="Q18" s="868"/>
      <c r="R18" s="868"/>
      <c r="S18" s="868"/>
      <c r="T18" s="868"/>
      <c r="U18" s="868"/>
      <c r="V18" s="869"/>
      <c r="W18" s="867">
        <f>SUM(W13:AC17)</f>
        <v>0</v>
      </c>
      <c r="X18" s="868"/>
      <c r="Y18" s="868"/>
      <c r="Z18" s="868"/>
      <c r="AA18" s="868"/>
      <c r="AB18" s="868"/>
      <c r="AC18" s="869"/>
      <c r="AD18" s="867">
        <f>SUM(AD13:AJ17)</f>
        <v>14</v>
      </c>
      <c r="AE18" s="868"/>
      <c r="AF18" s="868"/>
      <c r="AG18" s="868"/>
      <c r="AH18" s="868"/>
      <c r="AI18" s="868"/>
      <c r="AJ18" s="869"/>
      <c r="AK18" s="867">
        <f>SUM(AK13:AQ17)</f>
        <v>0</v>
      </c>
      <c r="AL18" s="868"/>
      <c r="AM18" s="868"/>
      <c r="AN18" s="868"/>
      <c r="AO18" s="868"/>
      <c r="AP18" s="868"/>
      <c r="AQ18" s="869"/>
      <c r="AR18" s="867">
        <f>SUM(AR13:AX17)</f>
        <v>0</v>
      </c>
      <c r="AS18" s="868"/>
      <c r="AT18" s="868"/>
      <c r="AU18" s="868"/>
      <c r="AV18" s="868"/>
      <c r="AW18" s="868"/>
      <c r="AX18" s="870"/>
    </row>
    <row r="19" spans="1:50" ht="24.75" customHeight="1" x14ac:dyDescent="0.15">
      <c r="A19" s="603"/>
      <c r="B19" s="604"/>
      <c r="C19" s="604"/>
      <c r="D19" s="604"/>
      <c r="E19" s="604"/>
      <c r="F19" s="605"/>
      <c r="G19" s="865" t="s">
        <v>9</v>
      </c>
      <c r="H19" s="866"/>
      <c r="I19" s="866"/>
      <c r="J19" s="866"/>
      <c r="K19" s="866"/>
      <c r="L19" s="866"/>
      <c r="M19" s="866"/>
      <c r="N19" s="866"/>
      <c r="O19" s="866"/>
      <c r="P19" s="646"/>
      <c r="Q19" s="647"/>
      <c r="R19" s="647"/>
      <c r="S19" s="647"/>
      <c r="T19" s="647"/>
      <c r="U19" s="647"/>
      <c r="V19" s="648"/>
      <c r="W19" s="646"/>
      <c r="X19" s="647"/>
      <c r="Y19" s="647"/>
      <c r="Z19" s="647"/>
      <c r="AA19" s="647"/>
      <c r="AB19" s="647"/>
      <c r="AC19" s="648"/>
      <c r="AD19" s="646">
        <v>13</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15">
      <c r="A20" s="603"/>
      <c r="B20" s="604"/>
      <c r="C20" s="604"/>
      <c r="D20" s="604"/>
      <c r="E20" s="604"/>
      <c r="F20" s="605"/>
      <c r="G20" s="865" t="s">
        <v>10</v>
      </c>
      <c r="H20" s="866"/>
      <c r="I20" s="866"/>
      <c r="J20" s="866"/>
      <c r="K20" s="866"/>
      <c r="L20" s="866"/>
      <c r="M20" s="866"/>
      <c r="N20" s="866"/>
      <c r="O20" s="866"/>
      <c r="P20" s="304" t="str">
        <f>IF(P18=0, "-", SUM(P19)/P18)</f>
        <v>-</v>
      </c>
      <c r="Q20" s="304"/>
      <c r="R20" s="304"/>
      <c r="S20" s="304"/>
      <c r="T20" s="304"/>
      <c r="U20" s="304"/>
      <c r="V20" s="304"/>
      <c r="W20" s="304" t="str">
        <f t="shared" ref="W20" si="0">IF(W18=0, "-", SUM(W19)/W18)</f>
        <v>-</v>
      </c>
      <c r="X20" s="304"/>
      <c r="Y20" s="304"/>
      <c r="Z20" s="304"/>
      <c r="AA20" s="304"/>
      <c r="AB20" s="304"/>
      <c r="AC20" s="304"/>
      <c r="AD20" s="304">
        <f t="shared" ref="AD20" si="1">IF(AD18=0, "-", SUM(AD19)/AD18)</f>
        <v>0.9285714285714286</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8"/>
      <c r="B21" s="839"/>
      <c r="C21" s="839"/>
      <c r="D21" s="839"/>
      <c r="E21" s="839"/>
      <c r="F21" s="935"/>
      <c r="G21" s="302" t="s">
        <v>398</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f t="shared" ref="AD21" si="3">IF(AD19=0, "-", SUM(AD19)/SUM(AD13,AD14))</f>
        <v>0.9285714285714286</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3" t="s">
        <v>470</v>
      </c>
      <c r="B22" s="954"/>
      <c r="C22" s="954"/>
      <c r="D22" s="954"/>
      <c r="E22" s="954"/>
      <c r="F22" s="955"/>
      <c r="G22" s="940" t="s">
        <v>378</v>
      </c>
      <c r="H22" s="208"/>
      <c r="I22" s="208"/>
      <c r="J22" s="208"/>
      <c r="K22" s="208"/>
      <c r="L22" s="208"/>
      <c r="M22" s="208"/>
      <c r="N22" s="208"/>
      <c r="O22" s="209"/>
      <c r="P22" s="925" t="s">
        <v>439</v>
      </c>
      <c r="Q22" s="208"/>
      <c r="R22" s="208"/>
      <c r="S22" s="208"/>
      <c r="T22" s="208"/>
      <c r="U22" s="208"/>
      <c r="V22" s="209"/>
      <c r="W22" s="925" t="s">
        <v>435</v>
      </c>
      <c r="X22" s="208"/>
      <c r="Y22" s="208"/>
      <c r="Z22" s="208"/>
      <c r="AA22" s="208"/>
      <c r="AB22" s="208"/>
      <c r="AC22" s="209"/>
      <c r="AD22" s="925" t="s">
        <v>377</v>
      </c>
      <c r="AE22" s="208"/>
      <c r="AF22" s="208"/>
      <c r="AG22" s="208"/>
      <c r="AH22" s="208"/>
      <c r="AI22" s="208"/>
      <c r="AJ22" s="208"/>
      <c r="AK22" s="208"/>
      <c r="AL22" s="208"/>
      <c r="AM22" s="208"/>
      <c r="AN22" s="208"/>
      <c r="AO22" s="208"/>
      <c r="AP22" s="208"/>
      <c r="AQ22" s="208"/>
      <c r="AR22" s="208"/>
      <c r="AS22" s="208"/>
      <c r="AT22" s="208"/>
      <c r="AU22" s="208"/>
      <c r="AV22" s="208"/>
      <c r="AW22" s="208"/>
      <c r="AX22" s="962"/>
    </row>
    <row r="23" spans="1:50" ht="25.5" customHeight="1" x14ac:dyDescent="0.15">
      <c r="A23" s="956"/>
      <c r="B23" s="957"/>
      <c r="C23" s="957"/>
      <c r="D23" s="957"/>
      <c r="E23" s="957"/>
      <c r="F23" s="958"/>
      <c r="G23" s="941"/>
      <c r="H23" s="942"/>
      <c r="I23" s="942"/>
      <c r="J23" s="942"/>
      <c r="K23" s="942"/>
      <c r="L23" s="942"/>
      <c r="M23" s="942"/>
      <c r="N23" s="942"/>
      <c r="O23" s="943"/>
      <c r="P23" s="908" t="s">
        <v>509</v>
      </c>
      <c r="Q23" s="909"/>
      <c r="R23" s="909"/>
      <c r="S23" s="909"/>
      <c r="T23" s="909"/>
      <c r="U23" s="909"/>
      <c r="V23" s="926"/>
      <c r="W23" s="908" t="s">
        <v>510</v>
      </c>
      <c r="X23" s="909"/>
      <c r="Y23" s="909"/>
      <c r="Z23" s="909"/>
      <c r="AA23" s="909"/>
      <c r="AB23" s="909"/>
      <c r="AC23" s="926"/>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44"/>
      <c r="H24" s="945"/>
      <c r="I24" s="945"/>
      <c r="J24" s="945"/>
      <c r="K24" s="945"/>
      <c r="L24" s="945"/>
      <c r="M24" s="945"/>
      <c r="N24" s="945"/>
      <c r="O24" s="946"/>
      <c r="P24" s="646" t="s">
        <v>510</v>
      </c>
      <c r="Q24" s="647"/>
      <c r="R24" s="647"/>
      <c r="S24" s="647"/>
      <c r="T24" s="647"/>
      <c r="U24" s="647"/>
      <c r="V24" s="648"/>
      <c r="W24" s="646" t="s">
        <v>510</v>
      </c>
      <c r="X24" s="647"/>
      <c r="Y24" s="647"/>
      <c r="Z24" s="647"/>
      <c r="AA24" s="647"/>
      <c r="AB24" s="647"/>
      <c r="AC24" s="648"/>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4" customHeight="1" x14ac:dyDescent="0.15">
      <c r="A25" s="956"/>
      <c r="B25" s="957"/>
      <c r="C25" s="957"/>
      <c r="D25" s="957"/>
      <c r="E25" s="957"/>
      <c r="F25" s="958"/>
      <c r="G25" s="944"/>
      <c r="H25" s="945"/>
      <c r="I25" s="945"/>
      <c r="J25" s="945"/>
      <c r="K25" s="945"/>
      <c r="L25" s="945"/>
      <c r="M25" s="945"/>
      <c r="N25" s="945"/>
      <c r="O25" s="946"/>
      <c r="P25" s="646" t="s">
        <v>510</v>
      </c>
      <c r="Q25" s="647"/>
      <c r="R25" s="647"/>
      <c r="S25" s="647"/>
      <c r="T25" s="647"/>
      <c r="U25" s="647"/>
      <c r="V25" s="648"/>
      <c r="W25" s="646" t="s">
        <v>510</v>
      </c>
      <c r="X25" s="647"/>
      <c r="Y25" s="647"/>
      <c r="Z25" s="647"/>
      <c r="AA25" s="647"/>
      <c r="AB25" s="647"/>
      <c r="AC25" s="648"/>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idden="1" x14ac:dyDescent="0.15">
      <c r="A26" s="956"/>
      <c r="B26" s="957"/>
      <c r="C26" s="957"/>
      <c r="D26" s="957"/>
      <c r="E26" s="957"/>
      <c r="F26" s="958"/>
      <c r="G26" s="944"/>
      <c r="H26" s="945"/>
      <c r="I26" s="945"/>
      <c r="J26" s="945"/>
      <c r="K26" s="945"/>
      <c r="L26" s="945"/>
      <c r="M26" s="945"/>
      <c r="N26" s="945"/>
      <c r="O26" s="946"/>
      <c r="P26" s="646"/>
      <c r="Q26" s="647"/>
      <c r="R26" s="647"/>
      <c r="S26" s="647"/>
      <c r="T26" s="647"/>
      <c r="U26" s="647"/>
      <c r="V26" s="648"/>
      <c r="W26" s="646"/>
      <c r="X26" s="647"/>
      <c r="Y26" s="647"/>
      <c r="Z26" s="647"/>
      <c r="AA26" s="647"/>
      <c r="AB26" s="647"/>
      <c r="AC26" s="648"/>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idden="1" x14ac:dyDescent="0.15">
      <c r="A27" s="956"/>
      <c r="B27" s="957"/>
      <c r="C27" s="957"/>
      <c r="D27" s="957"/>
      <c r="E27" s="957"/>
      <c r="F27" s="958"/>
      <c r="G27" s="944"/>
      <c r="H27" s="945"/>
      <c r="I27" s="945"/>
      <c r="J27" s="945"/>
      <c r="K27" s="945"/>
      <c r="L27" s="945"/>
      <c r="M27" s="945"/>
      <c r="N27" s="945"/>
      <c r="O27" s="946"/>
      <c r="P27" s="646"/>
      <c r="Q27" s="647"/>
      <c r="R27" s="647"/>
      <c r="S27" s="647"/>
      <c r="T27" s="647"/>
      <c r="U27" s="647"/>
      <c r="V27" s="648"/>
      <c r="W27" s="646"/>
      <c r="X27" s="647"/>
      <c r="Y27" s="647"/>
      <c r="Z27" s="647"/>
      <c r="AA27" s="647"/>
      <c r="AB27" s="647"/>
      <c r="AC27" s="648"/>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idden="1" x14ac:dyDescent="0.15">
      <c r="A28" s="956"/>
      <c r="B28" s="957"/>
      <c r="C28" s="957"/>
      <c r="D28" s="957"/>
      <c r="E28" s="957"/>
      <c r="F28" s="958"/>
      <c r="G28" s="947" t="s">
        <v>382</v>
      </c>
      <c r="H28" s="948"/>
      <c r="I28" s="948"/>
      <c r="J28" s="948"/>
      <c r="K28" s="948"/>
      <c r="L28" s="948"/>
      <c r="M28" s="948"/>
      <c r="N28" s="948"/>
      <c r="O28" s="949"/>
      <c r="P28" s="867" t="e">
        <f>P29-SUM(P23:P27)</f>
        <v>#VALUE!</v>
      </c>
      <c r="Q28" s="868"/>
      <c r="R28" s="868"/>
      <c r="S28" s="868"/>
      <c r="T28" s="868"/>
      <c r="U28" s="868"/>
      <c r="V28" s="869"/>
      <c r="W28" s="867" t="e">
        <f>W29-SUM(W23:W27)</f>
        <v>#VALUE!</v>
      </c>
      <c r="X28" s="868"/>
      <c r="Y28" s="868"/>
      <c r="Z28" s="868"/>
      <c r="AA28" s="868"/>
      <c r="AB28" s="868"/>
      <c r="AC28" s="869"/>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50" t="s">
        <v>379</v>
      </c>
      <c r="H29" s="951"/>
      <c r="I29" s="951"/>
      <c r="J29" s="951"/>
      <c r="K29" s="951"/>
      <c r="L29" s="951"/>
      <c r="M29" s="951"/>
      <c r="N29" s="951"/>
      <c r="O29" s="952"/>
      <c r="P29" s="646" t="str">
        <f>AK13</f>
        <v>-</v>
      </c>
      <c r="Q29" s="647"/>
      <c r="R29" s="647"/>
      <c r="S29" s="647"/>
      <c r="T29" s="647"/>
      <c r="U29" s="647"/>
      <c r="V29" s="648"/>
      <c r="W29" s="922" t="str">
        <f>AR13</f>
        <v>-</v>
      </c>
      <c r="X29" s="923"/>
      <c r="Y29" s="923"/>
      <c r="Z29" s="923"/>
      <c r="AA29" s="923"/>
      <c r="AB29" s="923"/>
      <c r="AC29" s="92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50" t="s">
        <v>394</v>
      </c>
      <c r="B30" s="851"/>
      <c r="C30" s="851"/>
      <c r="D30" s="851"/>
      <c r="E30" s="851"/>
      <c r="F30" s="852"/>
      <c r="G30" s="762" t="s">
        <v>264</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454</v>
      </c>
      <c r="AF30" s="848"/>
      <c r="AG30" s="848"/>
      <c r="AH30" s="849"/>
      <c r="AI30" s="847" t="s">
        <v>451</v>
      </c>
      <c r="AJ30" s="848"/>
      <c r="AK30" s="848"/>
      <c r="AL30" s="849"/>
      <c r="AM30" s="904" t="s">
        <v>446</v>
      </c>
      <c r="AN30" s="904"/>
      <c r="AO30" s="904"/>
      <c r="AP30" s="847"/>
      <c r="AQ30" s="756" t="s">
        <v>306</v>
      </c>
      <c r="AR30" s="757"/>
      <c r="AS30" s="757"/>
      <c r="AT30" s="758"/>
      <c r="AU30" s="763" t="s">
        <v>252</v>
      </c>
      <c r="AV30" s="763"/>
      <c r="AW30" s="763"/>
      <c r="AX30" s="905"/>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9"/>
      <c r="AR31" s="186"/>
      <c r="AS31" s="119" t="s">
        <v>307</v>
      </c>
      <c r="AT31" s="120"/>
      <c r="AU31" s="185">
        <v>32</v>
      </c>
      <c r="AV31" s="185"/>
      <c r="AW31" s="384" t="s">
        <v>296</v>
      </c>
      <c r="AX31" s="385"/>
    </row>
    <row r="32" spans="1:50" ht="33.75" customHeight="1" x14ac:dyDescent="0.15">
      <c r="A32" s="389"/>
      <c r="B32" s="387"/>
      <c r="C32" s="387"/>
      <c r="D32" s="387"/>
      <c r="E32" s="387"/>
      <c r="F32" s="388"/>
      <c r="G32" s="553" t="s">
        <v>491</v>
      </c>
      <c r="H32" s="554"/>
      <c r="I32" s="554"/>
      <c r="J32" s="554"/>
      <c r="K32" s="554"/>
      <c r="L32" s="554"/>
      <c r="M32" s="554"/>
      <c r="N32" s="554"/>
      <c r="O32" s="555"/>
      <c r="P32" s="91" t="s">
        <v>492</v>
      </c>
      <c r="Q32" s="91"/>
      <c r="R32" s="91"/>
      <c r="S32" s="91"/>
      <c r="T32" s="91"/>
      <c r="U32" s="91"/>
      <c r="V32" s="91"/>
      <c r="W32" s="91"/>
      <c r="X32" s="92"/>
      <c r="Y32" s="457" t="s">
        <v>12</v>
      </c>
      <c r="Z32" s="517"/>
      <c r="AA32" s="518"/>
      <c r="AB32" s="447" t="s">
        <v>490</v>
      </c>
      <c r="AC32" s="447"/>
      <c r="AD32" s="447"/>
      <c r="AE32" s="204" t="s">
        <v>490</v>
      </c>
      <c r="AF32" s="205"/>
      <c r="AG32" s="205"/>
      <c r="AH32" s="205"/>
      <c r="AI32" s="204" t="s">
        <v>490</v>
      </c>
      <c r="AJ32" s="205"/>
      <c r="AK32" s="205"/>
      <c r="AL32" s="205"/>
      <c r="AM32" s="204">
        <v>1</v>
      </c>
      <c r="AN32" s="205"/>
      <c r="AO32" s="205"/>
      <c r="AP32" s="205"/>
      <c r="AQ32" s="326" t="s">
        <v>490</v>
      </c>
      <c r="AR32" s="193"/>
      <c r="AS32" s="193"/>
      <c r="AT32" s="327"/>
      <c r="AU32" s="205" t="s">
        <v>490</v>
      </c>
      <c r="AV32" s="205"/>
      <c r="AW32" s="205"/>
      <c r="AX32" s="207"/>
    </row>
    <row r="33" spans="1:50" ht="26.25" customHeight="1" x14ac:dyDescent="0.15">
      <c r="A33" s="390"/>
      <c r="B33" s="391"/>
      <c r="C33" s="391"/>
      <c r="D33" s="391"/>
      <c r="E33" s="391"/>
      <c r="F33" s="392"/>
      <c r="G33" s="556"/>
      <c r="H33" s="557"/>
      <c r="I33" s="557"/>
      <c r="J33" s="557"/>
      <c r="K33" s="557"/>
      <c r="L33" s="557"/>
      <c r="M33" s="557"/>
      <c r="N33" s="557"/>
      <c r="O33" s="558"/>
      <c r="P33" s="94"/>
      <c r="Q33" s="94"/>
      <c r="R33" s="94"/>
      <c r="S33" s="94"/>
      <c r="T33" s="94"/>
      <c r="U33" s="94"/>
      <c r="V33" s="94"/>
      <c r="W33" s="94"/>
      <c r="X33" s="95"/>
      <c r="Y33" s="401" t="s">
        <v>53</v>
      </c>
      <c r="Z33" s="402"/>
      <c r="AA33" s="403"/>
      <c r="AB33" s="509" t="s">
        <v>493</v>
      </c>
      <c r="AC33" s="509"/>
      <c r="AD33" s="509"/>
      <c r="AE33" s="204" t="s">
        <v>490</v>
      </c>
      <c r="AF33" s="205"/>
      <c r="AG33" s="205"/>
      <c r="AH33" s="205"/>
      <c r="AI33" s="204" t="s">
        <v>490</v>
      </c>
      <c r="AJ33" s="205"/>
      <c r="AK33" s="205"/>
      <c r="AL33" s="205"/>
      <c r="AM33" s="204" t="s">
        <v>490</v>
      </c>
      <c r="AN33" s="205"/>
      <c r="AO33" s="205"/>
      <c r="AP33" s="205"/>
      <c r="AQ33" s="326" t="s">
        <v>490</v>
      </c>
      <c r="AR33" s="193"/>
      <c r="AS33" s="193"/>
      <c r="AT33" s="327"/>
      <c r="AU33" s="205">
        <v>18</v>
      </c>
      <c r="AV33" s="205"/>
      <c r="AW33" s="205"/>
      <c r="AX33" s="207"/>
    </row>
    <row r="34" spans="1:50" ht="55.5" customHeight="1" x14ac:dyDescent="0.15">
      <c r="A34" s="389"/>
      <c r="B34" s="387"/>
      <c r="C34" s="387"/>
      <c r="D34" s="387"/>
      <c r="E34" s="387"/>
      <c r="F34" s="388"/>
      <c r="G34" s="559"/>
      <c r="H34" s="560"/>
      <c r="I34" s="560"/>
      <c r="J34" s="560"/>
      <c r="K34" s="560"/>
      <c r="L34" s="560"/>
      <c r="M34" s="560"/>
      <c r="N34" s="560"/>
      <c r="O34" s="561"/>
      <c r="P34" s="97"/>
      <c r="Q34" s="97"/>
      <c r="R34" s="97"/>
      <c r="S34" s="97"/>
      <c r="T34" s="97"/>
      <c r="U34" s="97"/>
      <c r="V34" s="97"/>
      <c r="W34" s="97"/>
      <c r="X34" s="98"/>
      <c r="Y34" s="401" t="s">
        <v>13</v>
      </c>
      <c r="Z34" s="402"/>
      <c r="AA34" s="403"/>
      <c r="AB34" s="545" t="s">
        <v>297</v>
      </c>
      <c r="AC34" s="545"/>
      <c r="AD34" s="545"/>
      <c r="AE34" s="204" t="s">
        <v>490</v>
      </c>
      <c r="AF34" s="205"/>
      <c r="AG34" s="205"/>
      <c r="AH34" s="205"/>
      <c r="AI34" s="204" t="s">
        <v>490</v>
      </c>
      <c r="AJ34" s="205"/>
      <c r="AK34" s="205"/>
      <c r="AL34" s="205"/>
      <c r="AM34" s="204">
        <f>+AM32/AU33*100</f>
        <v>5.5555555555555554</v>
      </c>
      <c r="AN34" s="205"/>
      <c r="AO34" s="205"/>
      <c r="AP34" s="205"/>
      <c r="AQ34" s="326" t="s">
        <v>490</v>
      </c>
      <c r="AR34" s="193"/>
      <c r="AS34" s="193"/>
      <c r="AT34" s="327"/>
      <c r="AU34" s="205" t="s">
        <v>490</v>
      </c>
      <c r="AV34" s="205"/>
      <c r="AW34" s="205"/>
      <c r="AX34" s="207"/>
    </row>
    <row r="35" spans="1:50" ht="23.25" customHeight="1" x14ac:dyDescent="0.15">
      <c r="A35" s="212" t="s">
        <v>424</v>
      </c>
      <c r="B35" s="213"/>
      <c r="C35" s="213"/>
      <c r="D35" s="213"/>
      <c r="E35" s="213"/>
      <c r="F35" s="214"/>
      <c r="G35" s="218" t="s">
        <v>494</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9" t="s">
        <v>394</v>
      </c>
      <c r="B37" s="760"/>
      <c r="C37" s="760"/>
      <c r="D37" s="760"/>
      <c r="E37" s="760"/>
      <c r="F37" s="761"/>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7" t="s">
        <v>252</v>
      </c>
      <c r="AV37" s="397"/>
      <c r="AW37" s="397"/>
      <c r="AX37" s="899"/>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9"/>
      <c r="AR38" s="186"/>
      <c r="AS38" s="119" t="s">
        <v>307</v>
      </c>
      <c r="AT38" s="120"/>
      <c r="AU38" s="185"/>
      <c r="AV38" s="185"/>
      <c r="AW38" s="384" t="s">
        <v>296</v>
      </c>
      <c r="AX38" s="385"/>
    </row>
    <row r="39" spans="1:50" ht="23.25" hidden="1" customHeight="1" x14ac:dyDescent="0.15">
      <c r="A39" s="389"/>
      <c r="B39" s="387"/>
      <c r="C39" s="387"/>
      <c r="D39" s="387"/>
      <c r="E39" s="387"/>
      <c r="F39" s="388"/>
      <c r="G39" s="553"/>
      <c r="H39" s="554"/>
      <c r="I39" s="554"/>
      <c r="J39" s="554"/>
      <c r="K39" s="554"/>
      <c r="L39" s="554"/>
      <c r="M39" s="554"/>
      <c r="N39" s="554"/>
      <c r="O39" s="555"/>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6"/>
      <c r="H40" s="557"/>
      <c r="I40" s="557"/>
      <c r="J40" s="557"/>
      <c r="K40" s="557"/>
      <c r="L40" s="557"/>
      <c r="M40" s="557"/>
      <c r="N40" s="557"/>
      <c r="O40" s="558"/>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9"/>
      <c r="H41" s="560"/>
      <c r="I41" s="560"/>
      <c r="J41" s="560"/>
      <c r="K41" s="560"/>
      <c r="L41" s="560"/>
      <c r="M41" s="560"/>
      <c r="N41" s="560"/>
      <c r="O41" s="561"/>
      <c r="P41" s="97"/>
      <c r="Q41" s="97"/>
      <c r="R41" s="97"/>
      <c r="S41" s="97"/>
      <c r="T41" s="97"/>
      <c r="U41" s="97"/>
      <c r="V41" s="97"/>
      <c r="W41" s="97"/>
      <c r="X41" s="98"/>
      <c r="Y41" s="401" t="s">
        <v>13</v>
      </c>
      <c r="Z41" s="402"/>
      <c r="AA41" s="403"/>
      <c r="AB41" s="545" t="s">
        <v>297</v>
      </c>
      <c r="AC41" s="545"/>
      <c r="AD41" s="545"/>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9" t="s">
        <v>394</v>
      </c>
      <c r="B44" s="760"/>
      <c r="C44" s="760"/>
      <c r="D44" s="760"/>
      <c r="E44" s="760"/>
      <c r="F44" s="761"/>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7" t="s">
        <v>252</v>
      </c>
      <c r="AV44" s="397"/>
      <c r="AW44" s="397"/>
      <c r="AX44" s="899"/>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9"/>
      <c r="AR45" s="186"/>
      <c r="AS45" s="119" t="s">
        <v>307</v>
      </c>
      <c r="AT45" s="120"/>
      <c r="AU45" s="185"/>
      <c r="AV45" s="185"/>
      <c r="AW45" s="384" t="s">
        <v>296</v>
      </c>
      <c r="AX45" s="385"/>
    </row>
    <row r="46" spans="1:50" ht="23.25" hidden="1" customHeight="1" x14ac:dyDescent="0.15">
      <c r="A46" s="389"/>
      <c r="B46" s="387"/>
      <c r="C46" s="387"/>
      <c r="D46" s="387"/>
      <c r="E46" s="387"/>
      <c r="F46" s="388"/>
      <c r="G46" s="553"/>
      <c r="H46" s="554"/>
      <c r="I46" s="554"/>
      <c r="J46" s="554"/>
      <c r="K46" s="554"/>
      <c r="L46" s="554"/>
      <c r="M46" s="554"/>
      <c r="N46" s="554"/>
      <c r="O46" s="555"/>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6"/>
      <c r="H47" s="557"/>
      <c r="I47" s="557"/>
      <c r="J47" s="557"/>
      <c r="K47" s="557"/>
      <c r="L47" s="557"/>
      <c r="M47" s="557"/>
      <c r="N47" s="557"/>
      <c r="O47" s="558"/>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9"/>
      <c r="H48" s="560"/>
      <c r="I48" s="560"/>
      <c r="J48" s="560"/>
      <c r="K48" s="560"/>
      <c r="L48" s="560"/>
      <c r="M48" s="560"/>
      <c r="N48" s="560"/>
      <c r="O48" s="561"/>
      <c r="P48" s="97"/>
      <c r="Q48" s="97"/>
      <c r="R48" s="97"/>
      <c r="S48" s="97"/>
      <c r="T48" s="97"/>
      <c r="U48" s="97"/>
      <c r="V48" s="97"/>
      <c r="W48" s="97"/>
      <c r="X48" s="98"/>
      <c r="Y48" s="401" t="s">
        <v>13</v>
      </c>
      <c r="Z48" s="402"/>
      <c r="AA48" s="403"/>
      <c r="AB48" s="545" t="s">
        <v>297</v>
      </c>
      <c r="AC48" s="545"/>
      <c r="AD48" s="545"/>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13" t="s">
        <v>252</v>
      </c>
      <c r="AV51" s="913"/>
      <c r="AW51" s="913"/>
      <c r="AX51" s="914"/>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9"/>
      <c r="AR52" s="186"/>
      <c r="AS52" s="119" t="s">
        <v>307</v>
      </c>
      <c r="AT52" s="120"/>
      <c r="AU52" s="185"/>
      <c r="AV52" s="185"/>
      <c r="AW52" s="384" t="s">
        <v>296</v>
      </c>
      <c r="AX52" s="385"/>
    </row>
    <row r="53" spans="1:50" ht="23.25" hidden="1" customHeight="1" x14ac:dyDescent="0.15">
      <c r="A53" s="389"/>
      <c r="B53" s="387"/>
      <c r="C53" s="387"/>
      <c r="D53" s="387"/>
      <c r="E53" s="387"/>
      <c r="F53" s="388"/>
      <c r="G53" s="553"/>
      <c r="H53" s="554"/>
      <c r="I53" s="554"/>
      <c r="J53" s="554"/>
      <c r="K53" s="554"/>
      <c r="L53" s="554"/>
      <c r="M53" s="554"/>
      <c r="N53" s="554"/>
      <c r="O53" s="555"/>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6"/>
      <c r="H54" s="557"/>
      <c r="I54" s="557"/>
      <c r="J54" s="557"/>
      <c r="K54" s="557"/>
      <c r="L54" s="557"/>
      <c r="M54" s="557"/>
      <c r="N54" s="557"/>
      <c r="O54" s="558"/>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9"/>
      <c r="H55" s="560"/>
      <c r="I55" s="560"/>
      <c r="J55" s="560"/>
      <c r="K55" s="560"/>
      <c r="L55" s="560"/>
      <c r="M55" s="560"/>
      <c r="N55" s="560"/>
      <c r="O55" s="561"/>
      <c r="P55" s="97"/>
      <c r="Q55" s="97"/>
      <c r="R55" s="97"/>
      <c r="S55" s="97"/>
      <c r="T55" s="97"/>
      <c r="U55" s="97"/>
      <c r="V55" s="97"/>
      <c r="W55" s="97"/>
      <c r="X55" s="98"/>
      <c r="Y55" s="401" t="s">
        <v>13</v>
      </c>
      <c r="Z55" s="402"/>
      <c r="AA55" s="403"/>
      <c r="AB55" s="583" t="s">
        <v>14</v>
      </c>
      <c r="AC55" s="583"/>
      <c r="AD55" s="583"/>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13" t="s">
        <v>252</v>
      </c>
      <c r="AV58" s="913"/>
      <c r="AW58" s="913"/>
      <c r="AX58" s="914"/>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9"/>
      <c r="AR59" s="186"/>
      <c r="AS59" s="119" t="s">
        <v>307</v>
      </c>
      <c r="AT59" s="120"/>
      <c r="AU59" s="185"/>
      <c r="AV59" s="185"/>
      <c r="AW59" s="384" t="s">
        <v>296</v>
      </c>
      <c r="AX59" s="385"/>
    </row>
    <row r="60" spans="1:50" ht="23.25" hidden="1" customHeight="1" x14ac:dyDescent="0.15">
      <c r="A60" s="389"/>
      <c r="B60" s="387"/>
      <c r="C60" s="387"/>
      <c r="D60" s="387"/>
      <c r="E60" s="387"/>
      <c r="F60" s="388"/>
      <c r="G60" s="553"/>
      <c r="H60" s="554"/>
      <c r="I60" s="554"/>
      <c r="J60" s="554"/>
      <c r="K60" s="554"/>
      <c r="L60" s="554"/>
      <c r="M60" s="554"/>
      <c r="N60" s="554"/>
      <c r="O60" s="555"/>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6"/>
      <c r="H61" s="557"/>
      <c r="I61" s="557"/>
      <c r="J61" s="557"/>
      <c r="K61" s="557"/>
      <c r="L61" s="557"/>
      <c r="M61" s="557"/>
      <c r="N61" s="557"/>
      <c r="O61" s="558"/>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9"/>
      <c r="H62" s="560"/>
      <c r="I62" s="560"/>
      <c r="J62" s="560"/>
      <c r="K62" s="560"/>
      <c r="L62" s="560"/>
      <c r="M62" s="560"/>
      <c r="N62" s="560"/>
      <c r="O62" s="561"/>
      <c r="P62" s="97"/>
      <c r="Q62" s="97"/>
      <c r="R62" s="97"/>
      <c r="S62" s="97"/>
      <c r="T62" s="97"/>
      <c r="U62" s="97"/>
      <c r="V62" s="97"/>
      <c r="W62" s="97"/>
      <c r="X62" s="98"/>
      <c r="Y62" s="401" t="s">
        <v>13</v>
      </c>
      <c r="Z62" s="402"/>
      <c r="AA62" s="403"/>
      <c r="AB62" s="545" t="s">
        <v>14</v>
      </c>
      <c r="AC62" s="545"/>
      <c r="AD62" s="545"/>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71"/>
      <c r="H73" s="116" t="s">
        <v>264</v>
      </c>
      <c r="I73" s="116"/>
      <c r="J73" s="116"/>
      <c r="K73" s="116"/>
      <c r="L73" s="116"/>
      <c r="M73" s="116"/>
      <c r="N73" s="116"/>
      <c r="O73" s="117"/>
      <c r="P73" s="145" t="s">
        <v>58</v>
      </c>
      <c r="Q73" s="116"/>
      <c r="R73" s="116"/>
      <c r="S73" s="116"/>
      <c r="T73" s="116"/>
      <c r="U73" s="116"/>
      <c r="V73" s="116"/>
      <c r="W73" s="116"/>
      <c r="X73" s="117"/>
      <c r="Y73" s="573"/>
      <c r="Z73" s="574"/>
      <c r="AA73" s="575"/>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72"/>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9"/>
      <c r="AR74" s="186"/>
      <c r="AS74" s="119" t="s">
        <v>307</v>
      </c>
      <c r="AT74" s="120"/>
      <c r="AU74" s="579"/>
      <c r="AV74" s="186"/>
      <c r="AW74" s="119" t="s">
        <v>296</v>
      </c>
      <c r="AX74" s="181"/>
    </row>
    <row r="75" spans="1:50" ht="23.25" hidden="1" customHeight="1" x14ac:dyDescent="0.15">
      <c r="A75" s="495"/>
      <c r="B75" s="496"/>
      <c r="C75" s="496"/>
      <c r="D75" s="496"/>
      <c r="E75" s="496"/>
      <c r="F75" s="497"/>
      <c r="G75" s="59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600"/>
      <c r="H77" s="97"/>
      <c r="I77" s="97"/>
      <c r="J77" s="97"/>
      <c r="K77" s="97"/>
      <c r="L77" s="97"/>
      <c r="M77" s="97"/>
      <c r="N77" s="97"/>
      <c r="O77" s="98"/>
      <c r="P77" s="94"/>
      <c r="Q77" s="94"/>
      <c r="R77" s="94"/>
      <c r="S77" s="94"/>
      <c r="T77" s="94"/>
      <c r="U77" s="94"/>
      <c r="V77" s="94"/>
      <c r="W77" s="94"/>
      <c r="X77" s="95"/>
      <c r="Y77" s="145" t="s">
        <v>13</v>
      </c>
      <c r="Z77" s="116"/>
      <c r="AA77" s="117"/>
      <c r="AB77" s="568" t="s">
        <v>14</v>
      </c>
      <c r="AC77" s="568"/>
      <c r="AD77" s="568"/>
      <c r="AE77" s="879"/>
      <c r="AF77" s="880"/>
      <c r="AG77" s="880"/>
      <c r="AH77" s="880"/>
      <c r="AI77" s="879"/>
      <c r="AJ77" s="880"/>
      <c r="AK77" s="880"/>
      <c r="AL77" s="880"/>
      <c r="AM77" s="879"/>
      <c r="AN77" s="880"/>
      <c r="AO77" s="880"/>
      <c r="AP77" s="880"/>
      <c r="AQ77" s="326"/>
      <c r="AR77" s="193"/>
      <c r="AS77" s="193"/>
      <c r="AT77" s="327"/>
      <c r="AU77" s="205"/>
      <c r="AV77" s="205"/>
      <c r="AW77" s="205"/>
      <c r="AX77" s="207"/>
    </row>
    <row r="78" spans="1:50" ht="69.75" hidden="1" customHeight="1" x14ac:dyDescent="0.15">
      <c r="A78" s="321" t="s">
        <v>427</v>
      </c>
      <c r="B78" s="322"/>
      <c r="C78" s="322"/>
      <c r="D78" s="322"/>
      <c r="E78" s="319" t="s">
        <v>372</v>
      </c>
      <c r="F78" s="320"/>
      <c r="G78" s="48" t="s">
        <v>309</v>
      </c>
      <c r="H78" s="576"/>
      <c r="I78" s="577"/>
      <c r="J78" s="577"/>
      <c r="K78" s="577"/>
      <c r="L78" s="577"/>
      <c r="M78" s="577"/>
      <c r="N78" s="577"/>
      <c r="O78" s="578"/>
      <c r="P78" s="133"/>
      <c r="Q78" s="133"/>
      <c r="R78" s="133"/>
      <c r="S78" s="133"/>
      <c r="T78" s="133"/>
      <c r="U78" s="133"/>
      <c r="V78" s="133"/>
      <c r="W78" s="133"/>
      <c r="X78" s="133"/>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hidden="1" customHeight="1" x14ac:dyDescent="0.15">
      <c r="A79" s="562" t="s">
        <v>267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4" t="s">
        <v>389</v>
      </c>
      <c r="AP79" s="265"/>
      <c r="AQ79" s="265"/>
      <c r="AR79" s="67" t="s">
        <v>387</v>
      </c>
      <c r="AS79" s="264"/>
      <c r="AT79" s="265"/>
      <c r="AU79" s="265"/>
      <c r="AV79" s="265"/>
      <c r="AW79" s="265"/>
      <c r="AX79" s="936"/>
    </row>
    <row r="80" spans="1:50" ht="18.75" hidden="1" customHeight="1" x14ac:dyDescent="0.15">
      <c r="A80" s="853"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471</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4"/>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4"/>
      <c r="B82" s="513"/>
      <c r="C82" s="414"/>
      <c r="D82" s="414"/>
      <c r="E82" s="414"/>
      <c r="F82" s="415"/>
      <c r="G82" s="665"/>
      <c r="H82" s="665"/>
      <c r="I82" s="665"/>
      <c r="J82" s="665"/>
      <c r="K82" s="665"/>
      <c r="L82" s="665"/>
      <c r="M82" s="665"/>
      <c r="N82" s="665"/>
      <c r="O82" s="665"/>
      <c r="P82" s="665"/>
      <c r="Q82" s="665"/>
      <c r="R82" s="665"/>
      <c r="S82" s="665"/>
      <c r="T82" s="665"/>
      <c r="U82" s="665"/>
      <c r="V82" s="665"/>
      <c r="W82" s="665"/>
      <c r="X82" s="665"/>
      <c r="Y82" s="665"/>
      <c r="Z82" s="665"/>
      <c r="AA82" s="666"/>
      <c r="AB82" s="873"/>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4"/>
    </row>
    <row r="83" spans="1:60" ht="22.5" hidden="1" customHeight="1" x14ac:dyDescent="0.15">
      <c r="A83" s="854"/>
      <c r="B83" s="513"/>
      <c r="C83" s="414"/>
      <c r="D83" s="414"/>
      <c r="E83" s="414"/>
      <c r="F83" s="415"/>
      <c r="G83" s="667"/>
      <c r="H83" s="667"/>
      <c r="I83" s="667"/>
      <c r="J83" s="667"/>
      <c r="K83" s="667"/>
      <c r="L83" s="667"/>
      <c r="M83" s="667"/>
      <c r="N83" s="667"/>
      <c r="O83" s="667"/>
      <c r="P83" s="667"/>
      <c r="Q83" s="667"/>
      <c r="R83" s="667"/>
      <c r="S83" s="667"/>
      <c r="T83" s="667"/>
      <c r="U83" s="667"/>
      <c r="V83" s="667"/>
      <c r="W83" s="667"/>
      <c r="X83" s="667"/>
      <c r="Y83" s="667"/>
      <c r="Z83" s="667"/>
      <c r="AA83" s="668"/>
      <c r="AB83" s="875"/>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6"/>
    </row>
    <row r="84" spans="1:60" ht="19.5" hidden="1" customHeight="1" x14ac:dyDescent="0.15">
      <c r="A84" s="854"/>
      <c r="B84" s="514"/>
      <c r="C84" s="515"/>
      <c r="D84" s="515"/>
      <c r="E84" s="515"/>
      <c r="F84" s="516"/>
      <c r="G84" s="669"/>
      <c r="H84" s="669"/>
      <c r="I84" s="669"/>
      <c r="J84" s="669"/>
      <c r="K84" s="669"/>
      <c r="L84" s="669"/>
      <c r="M84" s="669"/>
      <c r="N84" s="669"/>
      <c r="O84" s="669"/>
      <c r="P84" s="669"/>
      <c r="Q84" s="669"/>
      <c r="R84" s="669"/>
      <c r="S84" s="669"/>
      <c r="T84" s="669"/>
      <c r="U84" s="669"/>
      <c r="V84" s="669"/>
      <c r="W84" s="669"/>
      <c r="X84" s="669"/>
      <c r="Y84" s="669"/>
      <c r="Z84" s="669"/>
      <c r="AA84" s="670"/>
      <c r="AB84" s="877"/>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8"/>
    </row>
    <row r="85" spans="1:60" ht="18.75" hidden="1" customHeight="1" x14ac:dyDescent="0.15">
      <c r="A85" s="854"/>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6" t="s">
        <v>11</v>
      </c>
      <c r="AC85" s="547"/>
      <c r="AD85" s="548"/>
      <c r="AE85" s="230" t="s">
        <v>454</v>
      </c>
      <c r="AF85" s="231"/>
      <c r="AG85" s="231"/>
      <c r="AH85" s="232"/>
      <c r="AI85" s="230" t="s">
        <v>451</v>
      </c>
      <c r="AJ85" s="231"/>
      <c r="AK85" s="231"/>
      <c r="AL85" s="232"/>
      <c r="AM85" s="236" t="s">
        <v>446</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4"/>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4"/>
      <c r="B87" s="414"/>
      <c r="C87" s="414"/>
      <c r="D87" s="414"/>
      <c r="E87" s="414"/>
      <c r="F87" s="415"/>
      <c r="G87" s="90"/>
      <c r="H87" s="91"/>
      <c r="I87" s="91"/>
      <c r="J87" s="91"/>
      <c r="K87" s="91"/>
      <c r="L87" s="91"/>
      <c r="M87" s="91"/>
      <c r="N87" s="91"/>
      <c r="O87" s="92"/>
      <c r="P87" s="91"/>
      <c r="Q87" s="500"/>
      <c r="R87" s="500"/>
      <c r="S87" s="500"/>
      <c r="T87" s="500"/>
      <c r="U87" s="500"/>
      <c r="V87" s="500"/>
      <c r="W87" s="500"/>
      <c r="X87" s="501"/>
      <c r="Y87" s="550" t="s">
        <v>61</v>
      </c>
      <c r="Z87" s="551"/>
      <c r="AA87" s="552"/>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4"/>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4"/>
      <c r="B89" s="515"/>
      <c r="C89" s="515"/>
      <c r="D89" s="515"/>
      <c r="E89" s="515"/>
      <c r="F89" s="516"/>
      <c r="G89" s="96"/>
      <c r="H89" s="97"/>
      <c r="I89" s="97"/>
      <c r="J89" s="97"/>
      <c r="K89" s="97"/>
      <c r="L89" s="97"/>
      <c r="M89" s="97"/>
      <c r="N89" s="97"/>
      <c r="O89" s="98"/>
      <c r="P89" s="162"/>
      <c r="Q89" s="162"/>
      <c r="R89" s="162"/>
      <c r="S89" s="162"/>
      <c r="T89" s="162"/>
      <c r="U89" s="162"/>
      <c r="V89" s="162"/>
      <c r="W89" s="162"/>
      <c r="X89" s="549"/>
      <c r="Y89" s="444" t="s">
        <v>13</v>
      </c>
      <c r="Z89" s="445"/>
      <c r="AA89" s="446"/>
      <c r="AB89" s="583" t="s">
        <v>14</v>
      </c>
      <c r="AC89" s="583"/>
      <c r="AD89" s="583"/>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4"/>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6" t="s">
        <v>11</v>
      </c>
      <c r="AC90" s="547"/>
      <c r="AD90" s="548"/>
      <c r="AE90" s="230" t="s">
        <v>454</v>
      </c>
      <c r="AF90" s="231"/>
      <c r="AG90" s="231"/>
      <c r="AH90" s="232"/>
      <c r="AI90" s="230" t="s">
        <v>451</v>
      </c>
      <c r="AJ90" s="231"/>
      <c r="AK90" s="231"/>
      <c r="AL90" s="232"/>
      <c r="AM90" s="236" t="s">
        <v>446</v>
      </c>
      <c r="AN90" s="236"/>
      <c r="AO90" s="236"/>
      <c r="AP90" s="230"/>
      <c r="AQ90" s="145" t="s">
        <v>306</v>
      </c>
      <c r="AR90" s="116"/>
      <c r="AS90" s="116"/>
      <c r="AT90" s="117"/>
      <c r="AU90" s="519" t="s">
        <v>252</v>
      </c>
      <c r="AV90" s="519"/>
      <c r="AW90" s="519"/>
      <c r="AX90" s="520"/>
    </row>
    <row r="91" spans="1:60" ht="18.75" hidden="1" customHeight="1" x14ac:dyDescent="0.15">
      <c r="A91" s="854"/>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4"/>
      <c r="B92" s="414"/>
      <c r="C92" s="414"/>
      <c r="D92" s="414"/>
      <c r="E92" s="414"/>
      <c r="F92" s="415"/>
      <c r="G92" s="90"/>
      <c r="H92" s="91"/>
      <c r="I92" s="91"/>
      <c r="J92" s="91"/>
      <c r="K92" s="91"/>
      <c r="L92" s="91"/>
      <c r="M92" s="91"/>
      <c r="N92" s="91"/>
      <c r="O92" s="92"/>
      <c r="P92" s="91"/>
      <c r="Q92" s="500"/>
      <c r="R92" s="500"/>
      <c r="S92" s="500"/>
      <c r="T92" s="500"/>
      <c r="U92" s="500"/>
      <c r="V92" s="500"/>
      <c r="W92" s="500"/>
      <c r="X92" s="501"/>
      <c r="Y92" s="550" t="s">
        <v>61</v>
      </c>
      <c r="Z92" s="551"/>
      <c r="AA92" s="552"/>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4"/>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4"/>
      <c r="B94" s="515"/>
      <c r="C94" s="515"/>
      <c r="D94" s="515"/>
      <c r="E94" s="515"/>
      <c r="F94" s="516"/>
      <c r="G94" s="96"/>
      <c r="H94" s="97"/>
      <c r="I94" s="97"/>
      <c r="J94" s="97"/>
      <c r="K94" s="97"/>
      <c r="L94" s="97"/>
      <c r="M94" s="97"/>
      <c r="N94" s="97"/>
      <c r="O94" s="98"/>
      <c r="P94" s="162"/>
      <c r="Q94" s="162"/>
      <c r="R94" s="162"/>
      <c r="S94" s="162"/>
      <c r="T94" s="162"/>
      <c r="U94" s="162"/>
      <c r="V94" s="162"/>
      <c r="W94" s="162"/>
      <c r="X94" s="549"/>
      <c r="Y94" s="444" t="s">
        <v>13</v>
      </c>
      <c r="Z94" s="445"/>
      <c r="AA94" s="446"/>
      <c r="AB94" s="583" t="s">
        <v>14</v>
      </c>
      <c r="AC94" s="583"/>
      <c r="AD94" s="583"/>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4"/>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6" t="s">
        <v>11</v>
      </c>
      <c r="AC95" s="547"/>
      <c r="AD95" s="548"/>
      <c r="AE95" s="230" t="s">
        <v>454</v>
      </c>
      <c r="AF95" s="231"/>
      <c r="AG95" s="231"/>
      <c r="AH95" s="232"/>
      <c r="AI95" s="230" t="s">
        <v>451</v>
      </c>
      <c r="AJ95" s="231"/>
      <c r="AK95" s="231"/>
      <c r="AL95" s="232"/>
      <c r="AM95" s="236" t="s">
        <v>446</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4"/>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4"/>
      <c r="B97" s="414"/>
      <c r="C97" s="414"/>
      <c r="D97" s="414"/>
      <c r="E97" s="414"/>
      <c r="F97" s="415"/>
      <c r="G97" s="90"/>
      <c r="H97" s="91"/>
      <c r="I97" s="91"/>
      <c r="J97" s="91"/>
      <c r="K97" s="91"/>
      <c r="L97" s="91"/>
      <c r="M97" s="91"/>
      <c r="N97" s="91"/>
      <c r="O97" s="92"/>
      <c r="P97" s="91"/>
      <c r="Q97" s="500"/>
      <c r="R97" s="500"/>
      <c r="S97" s="500"/>
      <c r="T97" s="500"/>
      <c r="U97" s="500"/>
      <c r="V97" s="500"/>
      <c r="W97" s="500"/>
      <c r="X97" s="501"/>
      <c r="Y97" s="550" t="s">
        <v>61</v>
      </c>
      <c r="Z97" s="551"/>
      <c r="AA97" s="552"/>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4"/>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5"/>
      <c r="B99" s="416"/>
      <c r="C99" s="416"/>
      <c r="D99" s="416"/>
      <c r="E99" s="416"/>
      <c r="F99" s="417"/>
      <c r="G99" s="569"/>
      <c r="H99" s="201"/>
      <c r="I99" s="201"/>
      <c r="J99" s="201"/>
      <c r="K99" s="201"/>
      <c r="L99" s="201"/>
      <c r="M99" s="201"/>
      <c r="N99" s="201"/>
      <c r="O99" s="570"/>
      <c r="P99" s="504"/>
      <c r="Q99" s="504"/>
      <c r="R99" s="504"/>
      <c r="S99" s="504"/>
      <c r="T99" s="504"/>
      <c r="U99" s="504"/>
      <c r="V99" s="504"/>
      <c r="W99" s="504"/>
      <c r="X99" s="505"/>
      <c r="Y99" s="884" t="s">
        <v>13</v>
      </c>
      <c r="Z99" s="885"/>
      <c r="AA99" s="886"/>
      <c r="AB99" s="881" t="s">
        <v>14</v>
      </c>
      <c r="AC99" s="882"/>
      <c r="AD99" s="883"/>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3"/>
      <c r="Z100" s="844"/>
      <c r="AA100" s="845"/>
      <c r="AB100" s="467" t="s">
        <v>11</v>
      </c>
      <c r="AC100" s="467"/>
      <c r="AD100" s="467"/>
      <c r="AE100" s="525" t="s">
        <v>454</v>
      </c>
      <c r="AF100" s="526"/>
      <c r="AG100" s="526"/>
      <c r="AH100" s="527"/>
      <c r="AI100" s="525" t="s">
        <v>451</v>
      </c>
      <c r="AJ100" s="526"/>
      <c r="AK100" s="526"/>
      <c r="AL100" s="527"/>
      <c r="AM100" s="525" t="s">
        <v>447</v>
      </c>
      <c r="AN100" s="526"/>
      <c r="AO100" s="526"/>
      <c r="AP100" s="527"/>
      <c r="AQ100" s="306" t="s">
        <v>440</v>
      </c>
      <c r="AR100" s="307"/>
      <c r="AS100" s="307"/>
      <c r="AT100" s="308"/>
      <c r="AU100" s="306" t="s">
        <v>437</v>
      </c>
      <c r="AV100" s="307"/>
      <c r="AW100" s="307"/>
      <c r="AX100" s="309"/>
    </row>
    <row r="101" spans="1:60" ht="23.25" customHeight="1" x14ac:dyDescent="0.15">
      <c r="A101" s="408"/>
      <c r="B101" s="409"/>
      <c r="C101" s="409"/>
      <c r="D101" s="409"/>
      <c r="E101" s="409"/>
      <c r="F101" s="410"/>
      <c r="G101" s="91" t="s">
        <v>496</v>
      </c>
      <c r="H101" s="91"/>
      <c r="I101" s="91"/>
      <c r="J101" s="91"/>
      <c r="K101" s="91"/>
      <c r="L101" s="91"/>
      <c r="M101" s="91"/>
      <c r="N101" s="91"/>
      <c r="O101" s="91"/>
      <c r="P101" s="91"/>
      <c r="Q101" s="91"/>
      <c r="R101" s="91"/>
      <c r="S101" s="91"/>
      <c r="T101" s="91"/>
      <c r="U101" s="91"/>
      <c r="V101" s="91"/>
      <c r="W101" s="91"/>
      <c r="X101" s="92"/>
      <c r="Y101" s="528" t="s">
        <v>54</v>
      </c>
      <c r="Z101" s="529"/>
      <c r="AA101" s="530"/>
      <c r="AB101" s="447" t="s">
        <v>490</v>
      </c>
      <c r="AC101" s="447"/>
      <c r="AD101" s="447"/>
      <c r="AE101" s="204" t="s">
        <v>490</v>
      </c>
      <c r="AF101" s="205"/>
      <c r="AG101" s="205"/>
      <c r="AH101" s="206"/>
      <c r="AI101" s="204" t="s">
        <v>490</v>
      </c>
      <c r="AJ101" s="205"/>
      <c r="AK101" s="205"/>
      <c r="AL101" s="206"/>
      <c r="AM101" s="204">
        <v>7</v>
      </c>
      <c r="AN101" s="205"/>
      <c r="AO101" s="205"/>
      <c r="AP101" s="206"/>
      <c r="AQ101" s="204" t="s">
        <v>490</v>
      </c>
      <c r="AR101" s="205"/>
      <c r="AS101" s="205"/>
      <c r="AT101" s="206"/>
      <c r="AU101" s="204" t="s">
        <v>490</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493</v>
      </c>
      <c r="AC102" s="447"/>
      <c r="AD102" s="447"/>
      <c r="AE102" s="404" t="s">
        <v>490</v>
      </c>
      <c r="AF102" s="404"/>
      <c r="AG102" s="404"/>
      <c r="AH102" s="404"/>
      <c r="AI102" s="404" t="s">
        <v>490</v>
      </c>
      <c r="AJ102" s="404"/>
      <c r="AK102" s="404"/>
      <c r="AL102" s="404"/>
      <c r="AM102" s="404">
        <v>9</v>
      </c>
      <c r="AN102" s="404"/>
      <c r="AO102" s="404"/>
      <c r="AP102" s="404"/>
      <c r="AQ102" s="259">
        <v>13</v>
      </c>
      <c r="AR102" s="260"/>
      <c r="AS102" s="260"/>
      <c r="AT102" s="305"/>
      <c r="AU102" s="259" t="s">
        <v>490</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454</v>
      </c>
      <c r="AF103" s="402"/>
      <c r="AG103" s="402"/>
      <c r="AH103" s="403"/>
      <c r="AI103" s="401" t="s">
        <v>451</v>
      </c>
      <c r="AJ103" s="402"/>
      <c r="AK103" s="402"/>
      <c r="AL103" s="403"/>
      <c r="AM103" s="401" t="s">
        <v>447</v>
      </c>
      <c r="AN103" s="402"/>
      <c r="AO103" s="402"/>
      <c r="AP103" s="403"/>
      <c r="AQ103" s="270" t="s">
        <v>440</v>
      </c>
      <c r="AR103" s="271"/>
      <c r="AS103" s="271"/>
      <c r="AT103" s="310"/>
      <c r="AU103" s="270" t="s">
        <v>437</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4"/>
      <c r="AC104" s="535"/>
      <c r="AD104" s="536"/>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7"/>
      <c r="AA105" s="538"/>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454</v>
      </c>
      <c r="AF106" s="402"/>
      <c r="AG106" s="402"/>
      <c r="AH106" s="403"/>
      <c r="AI106" s="401" t="s">
        <v>451</v>
      </c>
      <c r="AJ106" s="402"/>
      <c r="AK106" s="402"/>
      <c r="AL106" s="403"/>
      <c r="AM106" s="401" t="s">
        <v>446</v>
      </c>
      <c r="AN106" s="402"/>
      <c r="AO106" s="402"/>
      <c r="AP106" s="403"/>
      <c r="AQ106" s="270" t="s">
        <v>440</v>
      </c>
      <c r="AR106" s="271"/>
      <c r="AS106" s="271"/>
      <c r="AT106" s="310"/>
      <c r="AU106" s="270" t="s">
        <v>437</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4"/>
      <c r="AC107" s="535"/>
      <c r="AD107" s="536"/>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7"/>
      <c r="AA108" s="538"/>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454</v>
      </c>
      <c r="AF109" s="402"/>
      <c r="AG109" s="402"/>
      <c r="AH109" s="403"/>
      <c r="AI109" s="401" t="s">
        <v>451</v>
      </c>
      <c r="AJ109" s="402"/>
      <c r="AK109" s="402"/>
      <c r="AL109" s="403"/>
      <c r="AM109" s="401" t="s">
        <v>447</v>
      </c>
      <c r="AN109" s="402"/>
      <c r="AO109" s="402"/>
      <c r="AP109" s="403"/>
      <c r="AQ109" s="270" t="s">
        <v>440</v>
      </c>
      <c r="AR109" s="271"/>
      <c r="AS109" s="271"/>
      <c r="AT109" s="310"/>
      <c r="AU109" s="270" t="s">
        <v>437</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4"/>
      <c r="AC110" s="535"/>
      <c r="AD110" s="536"/>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7"/>
      <c r="AA111" s="538"/>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454</v>
      </c>
      <c r="AF112" s="402"/>
      <c r="AG112" s="402"/>
      <c r="AH112" s="403"/>
      <c r="AI112" s="401" t="s">
        <v>451</v>
      </c>
      <c r="AJ112" s="402"/>
      <c r="AK112" s="402"/>
      <c r="AL112" s="403"/>
      <c r="AM112" s="401" t="s">
        <v>446</v>
      </c>
      <c r="AN112" s="402"/>
      <c r="AO112" s="402"/>
      <c r="AP112" s="403"/>
      <c r="AQ112" s="270" t="s">
        <v>440</v>
      </c>
      <c r="AR112" s="271"/>
      <c r="AS112" s="271"/>
      <c r="AT112" s="310"/>
      <c r="AU112" s="270" t="s">
        <v>437</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4"/>
      <c r="AC113" s="535"/>
      <c r="AD113" s="536"/>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7"/>
      <c r="AA114" s="538"/>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42"/>
      <c r="Z115" s="543"/>
      <c r="AA115" s="544"/>
      <c r="AB115" s="401" t="s">
        <v>11</v>
      </c>
      <c r="AC115" s="402"/>
      <c r="AD115" s="403"/>
      <c r="AE115" s="401" t="s">
        <v>454</v>
      </c>
      <c r="AF115" s="402"/>
      <c r="AG115" s="402"/>
      <c r="AH115" s="403"/>
      <c r="AI115" s="401" t="s">
        <v>451</v>
      </c>
      <c r="AJ115" s="402"/>
      <c r="AK115" s="402"/>
      <c r="AL115" s="403"/>
      <c r="AM115" s="401" t="s">
        <v>446</v>
      </c>
      <c r="AN115" s="402"/>
      <c r="AO115" s="402"/>
      <c r="AP115" s="403"/>
      <c r="AQ115" s="580" t="s">
        <v>441</v>
      </c>
      <c r="AR115" s="581"/>
      <c r="AS115" s="581"/>
      <c r="AT115" s="581"/>
      <c r="AU115" s="581"/>
      <c r="AV115" s="581"/>
      <c r="AW115" s="581"/>
      <c r="AX115" s="582"/>
    </row>
    <row r="116" spans="1:50" ht="23.25" customHeight="1" x14ac:dyDescent="0.15">
      <c r="A116" s="425"/>
      <c r="B116" s="426"/>
      <c r="C116" s="426"/>
      <c r="D116" s="426"/>
      <c r="E116" s="426"/>
      <c r="F116" s="427"/>
      <c r="G116" s="379" t="s">
        <v>497</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531" t="s">
        <v>507</v>
      </c>
      <c r="AC116" s="532"/>
      <c r="AD116" s="533"/>
      <c r="AE116" s="404" t="s">
        <v>490</v>
      </c>
      <c r="AF116" s="404"/>
      <c r="AG116" s="404"/>
      <c r="AH116" s="404"/>
      <c r="AI116" s="404" t="s">
        <v>490</v>
      </c>
      <c r="AJ116" s="404"/>
      <c r="AK116" s="404"/>
      <c r="AL116" s="404"/>
      <c r="AM116" s="404">
        <v>552714</v>
      </c>
      <c r="AN116" s="404"/>
      <c r="AO116" s="404"/>
      <c r="AP116" s="404"/>
      <c r="AQ116" s="204" t="s">
        <v>490</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508</v>
      </c>
      <c r="AC117" s="459"/>
      <c r="AD117" s="460"/>
      <c r="AE117" s="540" t="s">
        <v>490</v>
      </c>
      <c r="AF117" s="540"/>
      <c r="AG117" s="540"/>
      <c r="AH117" s="540"/>
      <c r="AI117" s="540" t="s">
        <v>490</v>
      </c>
      <c r="AJ117" s="540"/>
      <c r="AK117" s="540"/>
      <c r="AL117" s="540"/>
      <c r="AM117" s="540" t="s">
        <v>512</v>
      </c>
      <c r="AN117" s="540"/>
      <c r="AO117" s="540"/>
      <c r="AP117" s="540"/>
      <c r="AQ117" s="540" t="s">
        <v>490</v>
      </c>
      <c r="AR117" s="540"/>
      <c r="AS117" s="540"/>
      <c r="AT117" s="540"/>
      <c r="AU117" s="540"/>
      <c r="AV117" s="540"/>
      <c r="AW117" s="540"/>
      <c r="AX117" s="541"/>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42"/>
      <c r="Z118" s="543"/>
      <c r="AA118" s="544"/>
      <c r="AB118" s="401" t="s">
        <v>11</v>
      </c>
      <c r="AC118" s="402"/>
      <c r="AD118" s="403"/>
      <c r="AE118" s="401" t="s">
        <v>454</v>
      </c>
      <c r="AF118" s="402"/>
      <c r="AG118" s="402"/>
      <c r="AH118" s="403"/>
      <c r="AI118" s="401" t="s">
        <v>451</v>
      </c>
      <c r="AJ118" s="402"/>
      <c r="AK118" s="402"/>
      <c r="AL118" s="403"/>
      <c r="AM118" s="401" t="s">
        <v>446</v>
      </c>
      <c r="AN118" s="402"/>
      <c r="AO118" s="402"/>
      <c r="AP118" s="403"/>
      <c r="AQ118" s="580" t="s">
        <v>441</v>
      </c>
      <c r="AR118" s="581"/>
      <c r="AS118" s="581"/>
      <c r="AT118" s="581"/>
      <c r="AU118" s="581"/>
      <c r="AV118" s="581"/>
      <c r="AW118" s="581"/>
      <c r="AX118" s="582"/>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9"/>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42"/>
      <c r="Z121" s="543"/>
      <c r="AA121" s="544"/>
      <c r="AB121" s="401" t="s">
        <v>11</v>
      </c>
      <c r="AC121" s="402"/>
      <c r="AD121" s="403"/>
      <c r="AE121" s="401" t="s">
        <v>454</v>
      </c>
      <c r="AF121" s="402"/>
      <c r="AG121" s="402"/>
      <c r="AH121" s="403"/>
      <c r="AI121" s="401" t="s">
        <v>451</v>
      </c>
      <c r="AJ121" s="402"/>
      <c r="AK121" s="402"/>
      <c r="AL121" s="403"/>
      <c r="AM121" s="401" t="s">
        <v>446</v>
      </c>
      <c r="AN121" s="402"/>
      <c r="AO121" s="402"/>
      <c r="AP121" s="403"/>
      <c r="AQ121" s="580" t="s">
        <v>441</v>
      </c>
      <c r="AR121" s="581"/>
      <c r="AS121" s="581"/>
      <c r="AT121" s="581"/>
      <c r="AU121" s="581"/>
      <c r="AV121" s="581"/>
      <c r="AW121" s="581"/>
      <c r="AX121" s="582"/>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9"/>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42"/>
      <c r="Z124" s="543"/>
      <c r="AA124" s="544"/>
      <c r="AB124" s="401" t="s">
        <v>11</v>
      </c>
      <c r="AC124" s="402"/>
      <c r="AD124" s="403"/>
      <c r="AE124" s="401" t="s">
        <v>455</v>
      </c>
      <c r="AF124" s="402"/>
      <c r="AG124" s="402"/>
      <c r="AH124" s="403"/>
      <c r="AI124" s="401" t="s">
        <v>451</v>
      </c>
      <c r="AJ124" s="402"/>
      <c r="AK124" s="402"/>
      <c r="AL124" s="403"/>
      <c r="AM124" s="401" t="s">
        <v>446</v>
      </c>
      <c r="AN124" s="402"/>
      <c r="AO124" s="402"/>
      <c r="AP124" s="403"/>
      <c r="AQ124" s="580" t="s">
        <v>441</v>
      </c>
      <c r="AR124" s="581"/>
      <c r="AS124" s="581"/>
      <c r="AT124" s="581"/>
      <c r="AU124" s="581"/>
      <c r="AV124" s="581"/>
      <c r="AW124" s="581"/>
      <c r="AX124" s="582"/>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8"/>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9"/>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9"/>
      <c r="Y126" s="457" t="s">
        <v>48</v>
      </c>
      <c r="Z126" s="432"/>
      <c r="AA126" s="433"/>
      <c r="AB126" s="458" t="s">
        <v>402</v>
      </c>
      <c r="AC126" s="459"/>
      <c r="AD126" s="46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0"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5"/>
      <c r="Z127" s="916"/>
      <c r="AA127" s="917"/>
      <c r="AB127" s="233" t="s">
        <v>11</v>
      </c>
      <c r="AC127" s="234"/>
      <c r="AD127" s="235"/>
      <c r="AE127" s="401" t="s">
        <v>454</v>
      </c>
      <c r="AF127" s="402"/>
      <c r="AG127" s="402"/>
      <c r="AH127" s="403"/>
      <c r="AI127" s="401" t="s">
        <v>451</v>
      </c>
      <c r="AJ127" s="402"/>
      <c r="AK127" s="402"/>
      <c r="AL127" s="403"/>
      <c r="AM127" s="401" t="s">
        <v>446</v>
      </c>
      <c r="AN127" s="402"/>
      <c r="AO127" s="402"/>
      <c r="AP127" s="403"/>
      <c r="AQ127" s="580" t="s">
        <v>441</v>
      </c>
      <c r="AR127" s="581"/>
      <c r="AS127" s="581"/>
      <c r="AT127" s="581"/>
      <c r="AU127" s="581"/>
      <c r="AV127" s="581"/>
      <c r="AW127" s="581"/>
      <c r="AX127" s="582"/>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9"/>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4" t="s">
        <v>476</v>
      </c>
      <c r="B130" s="171"/>
      <c r="C130" s="170" t="s">
        <v>310</v>
      </c>
      <c r="D130" s="171"/>
      <c r="E130" s="155" t="s">
        <v>339</v>
      </c>
      <c r="F130" s="156"/>
      <c r="G130" s="157" t="s">
        <v>495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498</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customHeight="1" x14ac:dyDescent="0.15">
      <c r="A134" s="175"/>
      <c r="B134" s="172"/>
      <c r="C134" s="166"/>
      <c r="D134" s="172"/>
      <c r="E134" s="166"/>
      <c r="F134" s="167"/>
      <c r="G134" s="90" t="s">
        <v>510</v>
      </c>
      <c r="H134" s="91"/>
      <c r="I134" s="91"/>
      <c r="J134" s="91"/>
      <c r="K134" s="91"/>
      <c r="L134" s="91"/>
      <c r="M134" s="91"/>
      <c r="N134" s="91"/>
      <c r="O134" s="91"/>
      <c r="P134" s="91"/>
      <c r="Q134" s="91"/>
      <c r="R134" s="91"/>
      <c r="S134" s="91"/>
      <c r="T134" s="91"/>
      <c r="U134" s="91"/>
      <c r="V134" s="91"/>
      <c r="W134" s="91"/>
      <c r="X134" s="92"/>
      <c r="Y134" s="187" t="s">
        <v>321</v>
      </c>
      <c r="Z134" s="188"/>
      <c r="AA134" s="189"/>
      <c r="AB134" s="190" t="s">
        <v>490</v>
      </c>
      <c r="AC134" s="191"/>
      <c r="AD134" s="191"/>
      <c r="AE134" s="192" t="s">
        <v>490</v>
      </c>
      <c r="AF134" s="193"/>
      <c r="AG134" s="193"/>
      <c r="AH134" s="193"/>
      <c r="AI134" s="192" t="s">
        <v>490</v>
      </c>
      <c r="AJ134" s="193"/>
      <c r="AK134" s="193"/>
      <c r="AL134" s="193"/>
      <c r="AM134" s="192" t="s">
        <v>490</v>
      </c>
      <c r="AN134" s="193"/>
      <c r="AO134" s="193"/>
      <c r="AP134" s="193"/>
      <c r="AQ134" s="192" t="s">
        <v>490</v>
      </c>
      <c r="AR134" s="193"/>
      <c r="AS134" s="193"/>
      <c r="AT134" s="193"/>
      <c r="AU134" s="192" t="s">
        <v>490</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490</v>
      </c>
      <c r="AC135" s="199"/>
      <c r="AD135" s="199"/>
      <c r="AE135" s="192" t="s">
        <v>490</v>
      </c>
      <c r="AF135" s="193"/>
      <c r="AG135" s="193"/>
      <c r="AH135" s="193"/>
      <c r="AI135" s="192" t="s">
        <v>490</v>
      </c>
      <c r="AJ135" s="193"/>
      <c r="AK135" s="193"/>
      <c r="AL135" s="193"/>
      <c r="AM135" s="192" t="s">
        <v>490</v>
      </c>
      <c r="AN135" s="193"/>
      <c r="AO135" s="193"/>
      <c r="AP135" s="193"/>
      <c r="AQ135" s="192" t="s">
        <v>490</v>
      </c>
      <c r="AR135" s="193"/>
      <c r="AS135" s="193"/>
      <c r="AT135" s="193"/>
      <c r="AU135" s="192" t="s">
        <v>490</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customHeight="1" x14ac:dyDescent="0.15">
      <c r="A154" s="175"/>
      <c r="B154" s="172"/>
      <c r="C154" s="166"/>
      <c r="D154" s="172"/>
      <c r="E154" s="166"/>
      <c r="F154" s="167"/>
      <c r="G154" s="90" t="s">
        <v>510</v>
      </c>
      <c r="H154" s="91"/>
      <c r="I154" s="91"/>
      <c r="J154" s="91"/>
      <c r="K154" s="91"/>
      <c r="L154" s="91"/>
      <c r="M154" s="91"/>
      <c r="N154" s="91"/>
      <c r="O154" s="91"/>
      <c r="P154" s="92"/>
      <c r="Q154" s="111" t="s">
        <v>510</v>
      </c>
      <c r="R154" s="91"/>
      <c r="S154" s="91"/>
      <c r="T154" s="91"/>
      <c r="U154" s="91"/>
      <c r="V154" s="91"/>
      <c r="W154" s="91"/>
      <c r="X154" s="91"/>
      <c r="Y154" s="91"/>
      <c r="Z154" s="91"/>
      <c r="AA154" s="279"/>
      <c r="AB154" s="127" t="s">
        <v>510</v>
      </c>
      <c r="AC154" s="128"/>
      <c r="AD154" s="128"/>
      <c r="AE154" s="133" t="s">
        <v>510</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t="s">
        <v>510</v>
      </c>
      <c r="AF157" s="91"/>
      <c r="AG157" s="91"/>
      <c r="AH157" s="91"/>
      <c r="AI157" s="91"/>
      <c r="AJ157" s="91"/>
      <c r="AK157" s="91"/>
      <c r="AL157" s="91"/>
      <c r="AM157" s="91"/>
      <c r="AN157" s="91"/>
      <c r="AO157" s="91"/>
      <c r="AP157" s="91"/>
      <c r="AQ157" s="91"/>
      <c r="AR157" s="91"/>
      <c r="AS157" s="91"/>
      <c r="AT157" s="91"/>
      <c r="AU157" s="91"/>
      <c r="AV157" s="91"/>
      <c r="AW157" s="91"/>
      <c r="AX157" s="112"/>
    </row>
    <row r="158" spans="1:50" ht="22.5"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511</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472</v>
      </c>
      <c r="D430" s="920"/>
      <c r="E430" s="160" t="s">
        <v>464</v>
      </c>
      <c r="F430" s="887"/>
      <c r="G430" s="888" t="s">
        <v>326</v>
      </c>
      <c r="H430" s="109"/>
      <c r="I430" s="109"/>
      <c r="J430" s="889"/>
      <c r="K430" s="890"/>
      <c r="L430" s="890"/>
      <c r="M430" s="890"/>
      <c r="N430" s="890"/>
      <c r="O430" s="890"/>
      <c r="P430" s="890"/>
      <c r="Q430" s="890"/>
      <c r="R430" s="890"/>
      <c r="S430" s="890"/>
      <c r="T430" s="891"/>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2"/>
    </row>
    <row r="431" spans="1:50" ht="18.75" hidden="1"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hidden="1"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9"/>
      <c r="AR432" s="186"/>
      <c r="AS432" s="119" t="s">
        <v>307</v>
      </c>
      <c r="AT432" s="120"/>
      <c r="AU432" s="186"/>
      <c r="AV432" s="186"/>
      <c r="AW432" s="119" t="s">
        <v>296</v>
      </c>
      <c r="AX432" s="181"/>
    </row>
    <row r="433" spans="1:50" ht="23.25" hidden="1" customHeight="1" x14ac:dyDescent="0.15">
      <c r="A433" s="175"/>
      <c r="B433" s="172"/>
      <c r="C433" s="166"/>
      <c r="D433" s="172"/>
      <c r="E433" s="328"/>
      <c r="F433" s="329"/>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hidden="1"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hidden="1"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8" t="s">
        <v>297</v>
      </c>
      <c r="AC435" s="568"/>
      <c r="AD435" s="568"/>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9"/>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8" t="s">
        <v>297</v>
      </c>
      <c r="AC440" s="568"/>
      <c r="AD440" s="568"/>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9"/>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8" t="s">
        <v>297</v>
      </c>
      <c r="AC445" s="568"/>
      <c r="AD445" s="568"/>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9"/>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8" t="s">
        <v>297</v>
      </c>
      <c r="AC450" s="568"/>
      <c r="AD450" s="568"/>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9"/>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8" t="s">
        <v>297</v>
      </c>
      <c r="AC455" s="568"/>
      <c r="AD455" s="568"/>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9"/>
      <c r="AR457" s="186"/>
      <c r="AS457" s="119" t="s">
        <v>307</v>
      </c>
      <c r="AT457" s="120"/>
      <c r="AU457" s="186"/>
      <c r="AV457" s="186"/>
      <c r="AW457" s="119" t="s">
        <v>296</v>
      </c>
      <c r="AX457" s="181"/>
    </row>
    <row r="458" spans="1:50" ht="23.25" hidden="1" customHeight="1" x14ac:dyDescent="0.15">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8" t="s">
        <v>14</v>
      </c>
      <c r="AC460" s="568"/>
      <c r="AD460" s="568"/>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9"/>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8" t="s">
        <v>14</v>
      </c>
      <c r="AC465" s="568"/>
      <c r="AD465" s="568"/>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9"/>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8" t="s">
        <v>14</v>
      </c>
      <c r="AC470" s="568"/>
      <c r="AD470" s="568"/>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9"/>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8" t="s">
        <v>14</v>
      </c>
      <c r="AC475" s="568"/>
      <c r="AD475" s="568"/>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9"/>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8" t="s">
        <v>14</v>
      </c>
      <c r="AC480" s="568"/>
      <c r="AD480" s="568"/>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473</v>
      </c>
      <c r="F484" s="161"/>
      <c r="G484" s="888" t="s">
        <v>326</v>
      </c>
      <c r="H484" s="109"/>
      <c r="I484" s="109"/>
      <c r="J484" s="889"/>
      <c r="K484" s="890"/>
      <c r="L484" s="890"/>
      <c r="M484" s="890"/>
      <c r="N484" s="890"/>
      <c r="O484" s="890"/>
      <c r="P484" s="890"/>
      <c r="Q484" s="890"/>
      <c r="R484" s="890"/>
      <c r="S484" s="890"/>
      <c r="T484" s="891"/>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2"/>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9"/>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8" t="s">
        <v>297</v>
      </c>
      <c r="AC489" s="568"/>
      <c r="AD489" s="568"/>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9"/>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8" t="s">
        <v>297</v>
      </c>
      <c r="AC494" s="568"/>
      <c r="AD494" s="568"/>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9"/>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8" t="s">
        <v>297</v>
      </c>
      <c r="AC499" s="568"/>
      <c r="AD499" s="568"/>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9"/>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8" t="s">
        <v>297</v>
      </c>
      <c r="AC504" s="568"/>
      <c r="AD504" s="568"/>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9"/>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8" t="s">
        <v>297</v>
      </c>
      <c r="AC509" s="568"/>
      <c r="AD509" s="568"/>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9"/>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8" t="s">
        <v>14</v>
      </c>
      <c r="AC514" s="568"/>
      <c r="AD514" s="568"/>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9"/>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8" t="s">
        <v>14</v>
      </c>
      <c r="AC519" s="568"/>
      <c r="AD519" s="568"/>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9"/>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8" t="s">
        <v>14</v>
      </c>
      <c r="AC524" s="568"/>
      <c r="AD524" s="568"/>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9"/>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8" t="s">
        <v>14</v>
      </c>
      <c r="AC529" s="568"/>
      <c r="AD529" s="568"/>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9"/>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8" t="s">
        <v>14</v>
      </c>
      <c r="AC534" s="568"/>
      <c r="AD534" s="568"/>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474</v>
      </c>
      <c r="F538" s="161"/>
      <c r="G538" s="888" t="s">
        <v>326</v>
      </c>
      <c r="H538" s="109"/>
      <c r="I538" s="109"/>
      <c r="J538" s="889"/>
      <c r="K538" s="890"/>
      <c r="L538" s="890"/>
      <c r="M538" s="890"/>
      <c r="N538" s="890"/>
      <c r="O538" s="890"/>
      <c r="P538" s="890"/>
      <c r="Q538" s="890"/>
      <c r="R538" s="890"/>
      <c r="S538" s="890"/>
      <c r="T538" s="891"/>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2"/>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9"/>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8" t="s">
        <v>297</v>
      </c>
      <c r="AC543" s="568"/>
      <c r="AD543" s="568"/>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9"/>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8" t="s">
        <v>297</v>
      </c>
      <c r="AC548" s="568"/>
      <c r="AD548" s="568"/>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9"/>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8" t="s">
        <v>297</v>
      </c>
      <c r="AC553" s="568"/>
      <c r="AD553" s="568"/>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9"/>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8" t="s">
        <v>297</v>
      </c>
      <c r="AC558" s="568"/>
      <c r="AD558" s="568"/>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9"/>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8" t="s">
        <v>297</v>
      </c>
      <c r="AC563" s="568"/>
      <c r="AD563" s="568"/>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9"/>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8" t="s">
        <v>14</v>
      </c>
      <c r="AC568" s="568"/>
      <c r="AD568" s="568"/>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9"/>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8" t="s">
        <v>14</v>
      </c>
      <c r="AC573" s="568"/>
      <c r="AD573" s="568"/>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9"/>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8" t="s">
        <v>14</v>
      </c>
      <c r="AC578" s="568"/>
      <c r="AD578" s="568"/>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9"/>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8" t="s">
        <v>14</v>
      </c>
      <c r="AC583" s="568"/>
      <c r="AD583" s="568"/>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9"/>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8" t="s">
        <v>14</v>
      </c>
      <c r="AC588" s="568"/>
      <c r="AD588" s="568"/>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473</v>
      </c>
      <c r="F592" s="161"/>
      <c r="G592" s="888" t="s">
        <v>326</v>
      </c>
      <c r="H592" s="109"/>
      <c r="I592" s="109"/>
      <c r="J592" s="889"/>
      <c r="K592" s="890"/>
      <c r="L592" s="890"/>
      <c r="M592" s="890"/>
      <c r="N592" s="890"/>
      <c r="O592" s="890"/>
      <c r="P592" s="890"/>
      <c r="Q592" s="890"/>
      <c r="R592" s="890"/>
      <c r="S592" s="890"/>
      <c r="T592" s="891"/>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2"/>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9"/>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8" t="s">
        <v>297</v>
      </c>
      <c r="AC597" s="568"/>
      <c r="AD597" s="568"/>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9"/>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8" t="s">
        <v>297</v>
      </c>
      <c r="AC602" s="568"/>
      <c r="AD602" s="568"/>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9"/>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8" t="s">
        <v>297</v>
      </c>
      <c r="AC607" s="568"/>
      <c r="AD607" s="568"/>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9"/>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8" t="s">
        <v>297</v>
      </c>
      <c r="AC612" s="568"/>
      <c r="AD612" s="568"/>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9"/>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8" t="s">
        <v>297</v>
      </c>
      <c r="AC617" s="568"/>
      <c r="AD617" s="568"/>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9"/>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8" t="s">
        <v>14</v>
      </c>
      <c r="AC622" s="568"/>
      <c r="AD622" s="568"/>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9"/>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8" t="s">
        <v>14</v>
      </c>
      <c r="AC627" s="568"/>
      <c r="AD627" s="568"/>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9"/>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8" t="s">
        <v>14</v>
      </c>
      <c r="AC632" s="568"/>
      <c r="AD632" s="568"/>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9"/>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8" t="s">
        <v>14</v>
      </c>
      <c r="AC637" s="568"/>
      <c r="AD637" s="568"/>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9"/>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8" t="s">
        <v>14</v>
      </c>
      <c r="AC642" s="568"/>
      <c r="AD642" s="568"/>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474</v>
      </c>
      <c r="F646" s="161"/>
      <c r="G646" s="888" t="s">
        <v>326</v>
      </c>
      <c r="H646" s="109"/>
      <c r="I646" s="109"/>
      <c r="J646" s="889"/>
      <c r="K646" s="890"/>
      <c r="L646" s="890"/>
      <c r="M646" s="890"/>
      <c r="N646" s="890"/>
      <c r="O646" s="890"/>
      <c r="P646" s="890"/>
      <c r="Q646" s="890"/>
      <c r="R646" s="890"/>
      <c r="S646" s="890"/>
      <c r="T646" s="891"/>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2"/>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9"/>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8" t="s">
        <v>297</v>
      </c>
      <c r="AC651" s="568"/>
      <c r="AD651" s="568"/>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9"/>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8" t="s">
        <v>297</v>
      </c>
      <c r="AC656" s="568"/>
      <c r="AD656" s="568"/>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9"/>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8" t="s">
        <v>297</v>
      </c>
      <c r="AC661" s="568"/>
      <c r="AD661" s="568"/>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9"/>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8" t="s">
        <v>297</v>
      </c>
      <c r="AC666" s="568"/>
      <c r="AD666" s="568"/>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9"/>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8" t="s">
        <v>297</v>
      </c>
      <c r="AC671" s="568"/>
      <c r="AD671" s="568"/>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9"/>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8" t="s">
        <v>14</v>
      </c>
      <c r="AC676" s="568"/>
      <c r="AD676" s="568"/>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9"/>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8" t="s">
        <v>14</v>
      </c>
      <c r="AC681" s="568"/>
      <c r="AD681" s="568"/>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9"/>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8" t="s">
        <v>14</v>
      </c>
      <c r="AC686" s="568"/>
      <c r="AD686" s="568"/>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9"/>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8" t="s">
        <v>14</v>
      </c>
      <c r="AC691" s="568"/>
      <c r="AD691" s="568"/>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9"/>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8" t="s">
        <v>14</v>
      </c>
      <c r="AC696" s="568"/>
      <c r="AD696" s="568"/>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3" t="s">
        <v>30</v>
      </c>
      <c r="AH701" s="368"/>
      <c r="AI701" s="368"/>
      <c r="AJ701" s="368"/>
      <c r="AK701" s="368"/>
      <c r="AL701" s="368"/>
      <c r="AM701" s="368"/>
      <c r="AN701" s="368"/>
      <c r="AO701" s="368"/>
      <c r="AP701" s="368"/>
      <c r="AQ701" s="368"/>
      <c r="AR701" s="368"/>
      <c r="AS701" s="368"/>
      <c r="AT701" s="368"/>
      <c r="AU701" s="368"/>
      <c r="AV701" s="368"/>
      <c r="AW701" s="368"/>
      <c r="AX701" s="814"/>
    </row>
    <row r="702" spans="1:50" ht="52.5" customHeight="1" x14ac:dyDescent="0.15">
      <c r="A702" s="859" t="s">
        <v>258</v>
      </c>
      <c r="B702" s="860"/>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484</v>
      </c>
      <c r="AE702" s="332"/>
      <c r="AF702" s="332"/>
      <c r="AG702" s="371" t="s">
        <v>499</v>
      </c>
      <c r="AH702" s="372"/>
      <c r="AI702" s="372"/>
      <c r="AJ702" s="372"/>
      <c r="AK702" s="372"/>
      <c r="AL702" s="372"/>
      <c r="AM702" s="372"/>
      <c r="AN702" s="372"/>
      <c r="AO702" s="372"/>
      <c r="AP702" s="372"/>
      <c r="AQ702" s="372"/>
      <c r="AR702" s="372"/>
      <c r="AS702" s="372"/>
      <c r="AT702" s="372"/>
      <c r="AU702" s="372"/>
      <c r="AV702" s="372"/>
      <c r="AW702" s="372"/>
      <c r="AX702" s="373"/>
    </row>
    <row r="703" spans="1:50" ht="130.5" customHeight="1" x14ac:dyDescent="0.15">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8"/>
      <c r="AD703" s="314" t="s">
        <v>484</v>
      </c>
      <c r="AE703" s="315"/>
      <c r="AF703" s="315"/>
      <c r="AG703" s="87" t="s">
        <v>500</v>
      </c>
      <c r="AH703" s="88"/>
      <c r="AI703" s="88"/>
      <c r="AJ703" s="88"/>
      <c r="AK703" s="88"/>
      <c r="AL703" s="88"/>
      <c r="AM703" s="88"/>
      <c r="AN703" s="88"/>
      <c r="AO703" s="88"/>
      <c r="AP703" s="88"/>
      <c r="AQ703" s="88"/>
      <c r="AR703" s="88"/>
      <c r="AS703" s="88"/>
      <c r="AT703" s="88"/>
      <c r="AU703" s="88"/>
      <c r="AV703" s="88"/>
      <c r="AW703" s="88"/>
      <c r="AX703" s="89"/>
    </row>
    <row r="704" spans="1:50" ht="74.25" customHeight="1" x14ac:dyDescent="0.15">
      <c r="A704" s="863"/>
      <c r="B704" s="864"/>
      <c r="C704" s="807" t="s">
        <v>260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484</v>
      </c>
      <c r="AE704" s="772"/>
      <c r="AF704" s="772"/>
      <c r="AG704" s="153" t="s">
        <v>501</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9" t="s">
        <v>38</v>
      </c>
      <c r="B705" s="630"/>
      <c r="C705" s="810" t="s">
        <v>40</v>
      </c>
      <c r="D705" s="81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2"/>
      <c r="AD705" s="703" t="s">
        <v>484</v>
      </c>
      <c r="AE705" s="704"/>
      <c r="AF705" s="704"/>
      <c r="AG705" s="111" t="s">
        <v>514</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1"/>
      <c r="B706" s="632"/>
      <c r="C706" s="783"/>
      <c r="D706" s="784"/>
      <c r="E706" s="719" t="s">
        <v>425</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4" t="s">
        <v>515</v>
      </c>
      <c r="AE706" s="315"/>
      <c r="AF706" s="652"/>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1"/>
      <c r="B707" s="632"/>
      <c r="C707" s="785"/>
      <c r="D707" s="786"/>
      <c r="E707" s="722" t="s">
        <v>361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t="s">
        <v>515</v>
      </c>
      <c r="AE707" s="825"/>
      <c r="AF707" s="825"/>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1"/>
      <c r="B708" s="633"/>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3" t="s">
        <v>516</v>
      </c>
      <c r="AE708" s="594"/>
      <c r="AF708" s="594"/>
      <c r="AG708" s="731"/>
      <c r="AH708" s="732"/>
      <c r="AI708" s="732"/>
      <c r="AJ708" s="732"/>
      <c r="AK708" s="732"/>
      <c r="AL708" s="732"/>
      <c r="AM708" s="732"/>
      <c r="AN708" s="732"/>
      <c r="AO708" s="732"/>
      <c r="AP708" s="732"/>
      <c r="AQ708" s="732"/>
      <c r="AR708" s="732"/>
      <c r="AS708" s="732"/>
      <c r="AT708" s="732"/>
      <c r="AU708" s="732"/>
      <c r="AV708" s="732"/>
      <c r="AW708" s="732"/>
      <c r="AX708" s="733"/>
    </row>
    <row r="709" spans="1:50" ht="34.5" customHeight="1" x14ac:dyDescent="0.15">
      <c r="A709" s="631"/>
      <c r="B709" s="633"/>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484</v>
      </c>
      <c r="AE709" s="315"/>
      <c r="AF709" s="315"/>
      <c r="AG709" s="87" t="s">
        <v>517</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516</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36.75"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4" t="s">
        <v>484</v>
      </c>
      <c r="AE711" s="315"/>
      <c r="AF711" s="315"/>
      <c r="AG711" s="87" t="s">
        <v>517</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1"/>
      <c r="B712" s="633"/>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1" t="s">
        <v>516</v>
      </c>
      <c r="AE712" s="772"/>
      <c r="AF712" s="772"/>
      <c r="AG712" s="799"/>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15">
      <c r="A713" s="631"/>
      <c r="B713" s="633"/>
      <c r="C713" s="937" t="s">
        <v>392</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14" t="s">
        <v>516</v>
      </c>
      <c r="AE713" s="315"/>
      <c r="AF713" s="652"/>
      <c r="AG713" s="87"/>
      <c r="AH713" s="88"/>
      <c r="AI713" s="88"/>
      <c r="AJ713" s="88"/>
      <c r="AK713" s="88"/>
      <c r="AL713" s="88"/>
      <c r="AM713" s="88"/>
      <c r="AN713" s="88"/>
      <c r="AO713" s="88"/>
      <c r="AP713" s="88"/>
      <c r="AQ713" s="88"/>
      <c r="AR713" s="88"/>
      <c r="AS713" s="88"/>
      <c r="AT713" s="88"/>
      <c r="AU713" s="88"/>
      <c r="AV713" s="88"/>
      <c r="AW713" s="88"/>
      <c r="AX713" s="89"/>
    </row>
    <row r="714" spans="1:50" ht="34.5" customHeight="1" x14ac:dyDescent="0.15">
      <c r="A714" s="634"/>
      <c r="B714" s="635"/>
      <c r="C714" s="636" t="s">
        <v>368</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484</v>
      </c>
      <c r="AE714" s="797"/>
      <c r="AF714" s="798"/>
      <c r="AG714" s="725" t="s">
        <v>518</v>
      </c>
      <c r="AH714" s="726"/>
      <c r="AI714" s="726"/>
      <c r="AJ714" s="726"/>
      <c r="AK714" s="726"/>
      <c r="AL714" s="726"/>
      <c r="AM714" s="726"/>
      <c r="AN714" s="726"/>
      <c r="AO714" s="726"/>
      <c r="AP714" s="726"/>
      <c r="AQ714" s="726"/>
      <c r="AR714" s="726"/>
      <c r="AS714" s="726"/>
      <c r="AT714" s="726"/>
      <c r="AU714" s="726"/>
      <c r="AV714" s="726"/>
      <c r="AW714" s="726"/>
      <c r="AX714" s="727"/>
    </row>
    <row r="715" spans="1:50" ht="36" customHeight="1" x14ac:dyDescent="0.15">
      <c r="A715" s="629" t="s">
        <v>39</v>
      </c>
      <c r="B715" s="773"/>
      <c r="C715" s="774" t="s">
        <v>369</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484</v>
      </c>
      <c r="AE715" s="594"/>
      <c r="AF715" s="645"/>
      <c r="AG715" s="731" t="s">
        <v>519</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516</v>
      </c>
      <c r="AE716" s="616"/>
      <c r="AF716" s="616"/>
      <c r="AG716" s="87"/>
      <c r="AH716" s="88"/>
      <c r="AI716" s="88"/>
      <c r="AJ716" s="88"/>
      <c r="AK716" s="88"/>
      <c r="AL716" s="88"/>
      <c r="AM716" s="88"/>
      <c r="AN716" s="88"/>
      <c r="AO716" s="88"/>
      <c r="AP716" s="88"/>
      <c r="AQ716" s="88"/>
      <c r="AR716" s="88"/>
      <c r="AS716" s="88"/>
      <c r="AT716" s="88"/>
      <c r="AU716" s="88"/>
      <c r="AV716" s="88"/>
      <c r="AW716" s="88"/>
      <c r="AX716" s="89"/>
    </row>
    <row r="717" spans="1:50" ht="32.25" customHeight="1" x14ac:dyDescent="0.15">
      <c r="A717" s="631"/>
      <c r="B717" s="633"/>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484</v>
      </c>
      <c r="AE717" s="315"/>
      <c r="AF717" s="315"/>
      <c r="AG717" s="87" t="s">
        <v>520</v>
      </c>
      <c r="AH717" s="88"/>
      <c r="AI717" s="88"/>
      <c r="AJ717" s="88"/>
      <c r="AK717" s="88"/>
      <c r="AL717" s="88"/>
      <c r="AM717" s="88"/>
      <c r="AN717" s="88"/>
      <c r="AO717" s="88"/>
      <c r="AP717" s="88"/>
      <c r="AQ717" s="88"/>
      <c r="AR717" s="88"/>
      <c r="AS717" s="88"/>
      <c r="AT717" s="88"/>
      <c r="AU717" s="88"/>
      <c r="AV717" s="88"/>
      <c r="AW717" s="88"/>
      <c r="AX717" s="89"/>
    </row>
    <row r="718" spans="1:50" ht="35.25"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484</v>
      </c>
      <c r="AE718" s="315"/>
      <c r="AF718" s="315"/>
      <c r="AG718" s="113" t="s">
        <v>520</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5" t="s">
        <v>57</v>
      </c>
      <c r="B719" s="766"/>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c r="AE719" s="594"/>
      <c r="AF719" s="594"/>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7"/>
      <c r="B720" s="768"/>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7"/>
      <c r="B721" s="768"/>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7"/>
      <c r="B722" s="768"/>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7"/>
      <c r="B723" s="768"/>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7"/>
      <c r="B724" s="768"/>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9"/>
      <c r="B725" s="770"/>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9" t="s">
        <v>47</v>
      </c>
      <c r="B726" s="791"/>
      <c r="C726" s="804" t="s">
        <v>52</v>
      </c>
      <c r="D726" s="826"/>
      <c r="E726" s="826"/>
      <c r="F726" s="827"/>
      <c r="G726" s="566" t="s">
        <v>506</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5" customHeight="1" thickBot="1" x14ac:dyDescent="0.2">
      <c r="A727" s="792"/>
      <c r="B727" s="793"/>
      <c r="C727" s="737" t="s">
        <v>56</v>
      </c>
      <c r="D727" s="738"/>
      <c r="E727" s="738"/>
      <c r="F727" s="739"/>
      <c r="G727" s="564" t="s">
        <v>521</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623" t="s">
        <v>522</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
      <c r="A731" s="788" t="s">
        <v>523</v>
      </c>
      <c r="B731" s="789"/>
      <c r="C731" s="789"/>
      <c r="D731" s="789"/>
      <c r="E731" s="790"/>
      <c r="F731" s="718" t="s">
        <v>524</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
      <c r="A733" s="662" t="s">
        <v>426</v>
      </c>
      <c r="B733" s="663"/>
      <c r="C733" s="663"/>
      <c r="D733" s="663"/>
      <c r="E733" s="664"/>
      <c r="F733" s="626" t="s">
        <v>526</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67.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9" t="s">
        <v>397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80" t="s">
        <v>468</v>
      </c>
      <c r="B737" s="196"/>
      <c r="C737" s="196"/>
      <c r="D737" s="197"/>
      <c r="E737" s="979"/>
      <c r="F737" s="979"/>
      <c r="G737" s="979"/>
      <c r="H737" s="979"/>
      <c r="I737" s="979"/>
      <c r="J737" s="979"/>
      <c r="K737" s="979"/>
      <c r="L737" s="979"/>
      <c r="M737" s="979"/>
      <c r="N737" s="351" t="s">
        <v>461</v>
      </c>
      <c r="O737" s="351"/>
      <c r="P737" s="351"/>
      <c r="Q737" s="351"/>
      <c r="R737" s="979"/>
      <c r="S737" s="979"/>
      <c r="T737" s="979"/>
      <c r="U737" s="979"/>
      <c r="V737" s="979"/>
      <c r="W737" s="979"/>
      <c r="X737" s="979"/>
      <c r="Y737" s="979"/>
      <c r="Z737" s="979"/>
      <c r="AA737" s="351" t="s">
        <v>460</v>
      </c>
      <c r="AB737" s="351"/>
      <c r="AC737" s="351"/>
      <c r="AD737" s="351"/>
      <c r="AE737" s="979"/>
      <c r="AF737" s="979"/>
      <c r="AG737" s="979"/>
      <c r="AH737" s="979"/>
      <c r="AI737" s="979"/>
      <c r="AJ737" s="979"/>
      <c r="AK737" s="979"/>
      <c r="AL737" s="979"/>
      <c r="AM737" s="979"/>
      <c r="AN737" s="351" t="s">
        <v>459</v>
      </c>
      <c r="AO737" s="351"/>
      <c r="AP737" s="351"/>
      <c r="AQ737" s="351"/>
      <c r="AR737" s="971"/>
      <c r="AS737" s="972"/>
      <c r="AT737" s="972"/>
      <c r="AU737" s="972"/>
      <c r="AV737" s="972"/>
      <c r="AW737" s="972"/>
      <c r="AX737" s="973"/>
      <c r="AY737" s="75"/>
      <c r="AZ737" s="75"/>
    </row>
    <row r="738" spans="1:52" ht="24.75" customHeight="1" x14ac:dyDescent="0.15">
      <c r="A738" s="980" t="s">
        <v>458</v>
      </c>
      <c r="B738" s="196"/>
      <c r="C738" s="196"/>
      <c r="D738" s="197"/>
      <c r="E738" s="979"/>
      <c r="F738" s="979"/>
      <c r="G738" s="979"/>
      <c r="H738" s="979"/>
      <c r="I738" s="979"/>
      <c r="J738" s="979"/>
      <c r="K738" s="979"/>
      <c r="L738" s="979"/>
      <c r="M738" s="979"/>
      <c r="N738" s="351" t="s">
        <v>457</v>
      </c>
      <c r="O738" s="351"/>
      <c r="P738" s="351"/>
      <c r="Q738" s="351"/>
      <c r="R738" s="979"/>
      <c r="S738" s="979"/>
      <c r="T738" s="979"/>
      <c r="U738" s="979"/>
      <c r="V738" s="979"/>
      <c r="W738" s="979"/>
      <c r="X738" s="979"/>
      <c r="Y738" s="979"/>
      <c r="Z738" s="979"/>
      <c r="AA738" s="351" t="s">
        <v>456</v>
      </c>
      <c r="AB738" s="351"/>
      <c r="AC738" s="351"/>
      <c r="AD738" s="351"/>
      <c r="AE738" s="979"/>
      <c r="AF738" s="979"/>
      <c r="AG738" s="979"/>
      <c r="AH738" s="979"/>
      <c r="AI738" s="979"/>
      <c r="AJ738" s="979"/>
      <c r="AK738" s="979"/>
      <c r="AL738" s="979"/>
      <c r="AM738" s="979"/>
      <c r="AN738" s="351" t="s">
        <v>452</v>
      </c>
      <c r="AO738" s="351"/>
      <c r="AP738" s="351"/>
      <c r="AQ738" s="351"/>
      <c r="AR738" s="971"/>
      <c r="AS738" s="972"/>
      <c r="AT738" s="972"/>
      <c r="AU738" s="972"/>
      <c r="AV738" s="972"/>
      <c r="AW738" s="972"/>
      <c r="AX738" s="973"/>
    </row>
    <row r="739" spans="1:52" ht="24.75" customHeight="1" thickBot="1" x14ac:dyDescent="0.2">
      <c r="A739" s="981" t="s">
        <v>448</v>
      </c>
      <c r="B739" s="982"/>
      <c r="C739" s="982"/>
      <c r="D739" s="983"/>
      <c r="E739" s="984" t="s">
        <v>482</v>
      </c>
      <c r="F739" s="974"/>
      <c r="G739" s="974"/>
      <c r="H739" s="79" t="str">
        <f>IF(E739="", "", "(")</f>
        <v>(</v>
      </c>
      <c r="I739" s="974" t="s">
        <v>469</v>
      </c>
      <c r="J739" s="974"/>
      <c r="K739" s="79" t="str">
        <f>IF(OR(I739="　", I739=""), "", "-")</f>
        <v>-</v>
      </c>
      <c r="L739" s="975">
        <v>27</v>
      </c>
      <c r="M739" s="975"/>
      <c r="N739" s="80" t="str">
        <f>IF(O739="", "", "-")</f>
        <v/>
      </c>
      <c r="O739" s="81"/>
      <c r="P739" s="80" t="str">
        <f>IF(E739="", "", ")")</f>
        <v>)</v>
      </c>
      <c r="Q739" s="984"/>
      <c r="R739" s="974"/>
      <c r="S739" s="974"/>
      <c r="T739" s="79" t="str">
        <f>IF(Q739="", "", "(")</f>
        <v/>
      </c>
      <c r="U739" s="974"/>
      <c r="V739" s="974"/>
      <c r="W739" s="79" t="str">
        <f>IF(OR(U739="　", U739=""), "", "-")</f>
        <v/>
      </c>
      <c r="X739" s="975"/>
      <c r="Y739" s="975"/>
      <c r="Z739" s="80" t="str">
        <f>IF(AA739="", "", "-")</f>
        <v/>
      </c>
      <c r="AA739" s="81"/>
      <c r="AB739" s="80" t="str">
        <f>IF(Q739="", "", ")")</f>
        <v/>
      </c>
      <c r="AC739" s="984"/>
      <c r="AD739" s="974"/>
      <c r="AE739" s="974"/>
      <c r="AF739" s="79" t="str">
        <f>IF(AC739="", "", "(")</f>
        <v/>
      </c>
      <c r="AG739" s="974"/>
      <c r="AH739" s="974"/>
      <c r="AI739" s="79" t="str">
        <f>IF(OR(AG739="　", AG739=""), "", "-")</f>
        <v/>
      </c>
      <c r="AJ739" s="975"/>
      <c r="AK739" s="975"/>
      <c r="AL739" s="80" t="str">
        <f>IF(AM739="", "", "-")</f>
        <v/>
      </c>
      <c r="AM739" s="81"/>
      <c r="AN739" s="80" t="str">
        <f>IF(AC739="", "", ")")</f>
        <v/>
      </c>
      <c r="AO739" s="976"/>
      <c r="AP739" s="977"/>
      <c r="AQ739" s="977"/>
      <c r="AR739" s="977"/>
      <c r="AS739" s="977"/>
      <c r="AT739" s="977"/>
      <c r="AU739" s="977"/>
      <c r="AV739" s="977"/>
      <c r="AW739" s="977"/>
      <c r="AX739" s="978"/>
    </row>
    <row r="740" spans="1:52" ht="28.35" customHeight="1" x14ac:dyDescent="0.15">
      <c r="A740" s="603" t="s">
        <v>428</v>
      </c>
      <c r="B740" s="604"/>
      <c r="C740" s="604"/>
      <c r="D740" s="604"/>
      <c r="E740" s="604"/>
      <c r="F740" s="605"/>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7" t="s">
        <v>430</v>
      </c>
      <c r="B779" s="618"/>
      <c r="C779" s="618"/>
      <c r="D779" s="618"/>
      <c r="E779" s="618"/>
      <c r="F779" s="619"/>
      <c r="G779" s="584" t="s">
        <v>406</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407</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2"/>
    </row>
    <row r="780" spans="1:50" ht="24.75" customHeight="1" x14ac:dyDescent="0.15">
      <c r="A780" s="620"/>
      <c r="B780" s="621"/>
      <c r="C780" s="621"/>
      <c r="D780" s="621"/>
      <c r="E780" s="621"/>
      <c r="F780" s="622"/>
      <c r="G780" s="804"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7"/>
      <c r="AC780" s="804"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24.75" customHeight="1" x14ac:dyDescent="0.15">
      <c r="A781" s="620"/>
      <c r="B781" s="621"/>
      <c r="C781" s="621"/>
      <c r="D781" s="621"/>
      <c r="E781" s="621"/>
      <c r="F781" s="622"/>
      <c r="G781" s="659" t="s">
        <v>502</v>
      </c>
      <c r="H781" s="660"/>
      <c r="I781" s="660"/>
      <c r="J781" s="660"/>
      <c r="K781" s="661"/>
      <c r="L781" s="653" t="s">
        <v>503</v>
      </c>
      <c r="M781" s="654"/>
      <c r="N781" s="654"/>
      <c r="O781" s="654"/>
      <c r="P781" s="654"/>
      <c r="Q781" s="654"/>
      <c r="R781" s="654"/>
      <c r="S781" s="654"/>
      <c r="T781" s="654"/>
      <c r="U781" s="654"/>
      <c r="V781" s="654"/>
      <c r="W781" s="654"/>
      <c r="X781" s="655"/>
      <c r="Y781" s="374">
        <v>13</v>
      </c>
      <c r="Z781" s="375"/>
      <c r="AA781" s="375"/>
      <c r="AB781" s="794"/>
      <c r="AC781" s="659"/>
      <c r="AD781" s="660"/>
      <c r="AE781" s="660"/>
      <c r="AF781" s="660"/>
      <c r="AG781" s="661"/>
      <c r="AH781" s="653"/>
      <c r="AI781" s="654"/>
      <c r="AJ781" s="654"/>
      <c r="AK781" s="654"/>
      <c r="AL781" s="654"/>
      <c r="AM781" s="654"/>
      <c r="AN781" s="654"/>
      <c r="AO781" s="654"/>
      <c r="AP781" s="654"/>
      <c r="AQ781" s="654"/>
      <c r="AR781" s="654"/>
      <c r="AS781" s="654"/>
      <c r="AT781" s="655"/>
      <c r="AU781" s="374"/>
      <c r="AV781" s="375"/>
      <c r="AW781" s="375"/>
      <c r="AX781" s="376"/>
    </row>
    <row r="782" spans="1:50" ht="24.75" customHeight="1" x14ac:dyDescent="0.15">
      <c r="A782" s="620"/>
      <c r="B782" s="621"/>
      <c r="C782" s="621"/>
      <c r="D782" s="621"/>
      <c r="E782" s="621"/>
      <c r="F782" s="622"/>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15">
      <c r="A791" s="620"/>
      <c r="B791" s="621"/>
      <c r="C791" s="621"/>
      <c r="D791" s="621"/>
      <c r="E791" s="621"/>
      <c r="F791" s="622"/>
      <c r="G791" s="815" t="s">
        <v>20</v>
      </c>
      <c r="H791" s="816"/>
      <c r="I791" s="816"/>
      <c r="J791" s="816"/>
      <c r="K791" s="816"/>
      <c r="L791" s="817"/>
      <c r="M791" s="818"/>
      <c r="N791" s="818"/>
      <c r="O791" s="818"/>
      <c r="P791" s="818"/>
      <c r="Q791" s="818"/>
      <c r="R791" s="818"/>
      <c r="S791" s="818"/>
      <c r="T791" s="818"/>
      <c r="U791" s="818"/>
      <c r="V791" s="818"/>
      <c r="W791" s="818"/>
      <c r="X791" s="819"/>
      <c r="Y791" s="820">
        <f>SUM(Y781:AB790)</f>
        <v>13</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0</v>
      </c>
      <c r="AV791" s="821"/>
      <c r="AW791" s="821"/>
      <c r="AX791" s="823"/>
    </row>
    <row r="792" spans="1:50" ht="24.75" hidden="1" customHeight="1" x14ac:dyDescent="0.15">
      <c r="A792" s="620"/>
      <c r="B792" s="621"/>
      <c r="C792" s="621"/>
      <c r="D792" s="621"/>
      <c r="E792" s="621"/>
      <c r="F792" s="622"/>
      <c r="G792" s="584" t="s">
        <v>364</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363</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2"/>
    </row>
    <row r="793" spans="1:50" ht="24.75" hidden="1" customHeight="1" x14ac:dyDescent="0.15">
      <c r="A793" s="620"/>
      <c r="B793" s="621"/>
      <c r="C793" s="621"/>
      <c r="D793" s="621"/>
      <c r="E793" s="621"/>
      <c r="F793" s="622"/>
      <c r="G793" s="804"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7"/>
      <c r="AC793" s="804"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hidden="1" customHeight="1" x14ac:dyDescent="0.15">
      <c r="A794" s="620"/>
      <c r="B794" s="621"/>
      <c r="C794" s="621"/>
      <c r="D794" s="621"/>
      <c r="E794" s="621"/>
      <c r="F794" s="622"/>
      <c r="G794" s="659"/>
      <c r="H794" s="660"/>
      <c r="I794" s="660"/>
      <c r="J794" s="660"/>
      <c r="K794" s="661"/>
      <c r="L794" s="653"/>
      <c r="M794" s="654"/>
      <c r="N794" s="654"/>
      <c r="O794" s="654"/>
      <c r="P794" s="654"/>
      <c r="Q794" s="654"/>
      <c r="R794" s="654"/>
      <c r="S794" s="654"/>
      <c r="T794" s="654"/>
      <c r="U794" s="654"/>
      <c r="V794" s="654"/>
      <c r="W794" s="654"/>
      <c r="X794" s="655"/>
      <c r="Y794" s="374"/>
      <c r="Z794" s="375"/>
      <c r="AA794" s="375"/>
      <c r="AB794" s="794"/>
      <c r="AC794" s="659"/>
      <c r="AD794" s="660"/>
      <c r="AE794" s="660"/>
      <c r="AF794" s="660"/>
      <c r="AG794" s="661"/>
      <c r="AH794" s="653"/>
      <c r="AI794" s="654"/>
      <c r="AJ794" s="654"/>
      <c r="AK794" s="654"/>
      <c r="AL794" s="654"/>
      <c r="AM794" s="654"/>
      <c r="AN794" s="654"/>
      <c r="AO794" s="654"/>
      <c r="AP794" s="654"/>
      <c r="AQ794" s="654"/>
      <c r="AR794" s="654"/>
      <c r="AS794" s="654"/>
      <c r="AT794" s="655"/>
      <c r="AU794" s="374"/>
      <c r="AV794" s="375"/>
      <c r="AW794" s="375"/>
      <c r="AX794" s="376"/>
    </row>
    <row r="795" spans="1:50" ht="24.75" hidden="1"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thickBot="1" x14ac:dyDescent="0.2">
      <c r="A804" s="620"/>
      <c r="B804" s="621"/>
      <c r="C804" s="621"/>
      <c r="D804" s="621"/>
      <c r="E804" s="621"/>
      <c r="F804" s="622"/>
      <c r="G804" s="815" t="s">
        <v>20</v>
      </c>
      <c r="H804" s="816"/>
      <c r="I804" s="816"/>
      <c r="J804" s="816"/>
      <c r="K804" s="816"/>
      <c r="L804" s="817"/>
      <c r="M804" s="818"/>
      <c r="N804" s="818"/>
      <c r="O804" s="818"/>
      <c r="P804" s="818"/>
      <c r="Q804" s="818"/>
      <c r="R804" s="818"/>
      <c r="S804" s="818"/>
      <c r="T804" s="818"/>
      <c r="U804" s="818"/>
      <c r="V804" s="818"/>
      <c r="W804" s="818"/>
      <c r="X804" s="819"/>
      <c r="Y804" s="820">
        <f>SUM(Y794:AB803)</f>
        <v>0</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0</v>
      </c>
      <c r="AV804" s="821"/>
      <c r="AW804" s="821"/>
      <c r="AX804" s="823"/>
    </row>
    <row r="805" spans="1:50" ht="24.75" hidden="1" customHeight="1" x14ac:dyDescent="0.15">
      <c r="A805" s="620"/>
      <c r="B805" s="621"/>
      <c r="C805" s="621"/>
      <c r="D805" s="621"/>
      <c r="E805" s="621"/>
      <c r="F805" s="622"/>
      <c r="G805" s="584" t="s">
        <v>365</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366</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2"/>
    </row>
    <row r="806" spans="1:50" ht="24.75" hidden="1" customHeight="1" x14ac:dyDescent="0.15">
      <c r="A806" s="620"/>
      <c r="B806" s="621"/>
      <c r="C806" s="621"/>
      <c r="D806" s="621"/>
      <c r="E806" s="621"/>
      <c r="F806" s="622"/>
      <c r="G806" s="804"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7"/>
      <c r="AC806" s="804"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hidden="1" customHeight="1" x14ac:dyDescent="0.15">
      <c r="A807" s="620"/>
      <c r="B807" s="621"/>
      <c r="C807" s="621"/>
      <c r="D807" s="621"/>
      <c r="E807" s="621"/>
      <c r="F807" s="622"/>
      <c r="G807" s="659"/>
      <c r="H807" s="660"/>
      <c r="I807" s="660"/>
      <c r="J807" s="660"/>
      <c r="K807" s="661"/>
      <c r="L807" s="653"/>
      <c r="M807" s="654"/>
      <c r="N807" s="654"/>
      <c r="O807" s="654"/>
      <c r="P807" s="654"/>
      <c r="Q807" s="654"/>
      <c r="R807" s="654"/>
      <c r="S807" s="654"/>
      <c r="T807" s="654"/>
      <c r="U807" s="654"/>
      <c r="V807" s="654"/>
      <c r="W807" s="654"/>
      <c r="X807" s="655"/>
      <c r="Y807" s="374"/>
      <c r="Z807" s="375"/>
      <c r="AA807" s="375"/>
      <c r="AB807" s="794"/>
      <c r="AC807" s="659"/>
      <c r="AD807" s="660"/>
      <c r="AE807" s="660"/>
      <c r="AF807" s="660"/>
      <c r="AG807" s="661"/>
      <c r="AH807" s="653"/>
      <c r="AI807" s="654"/>
      <c r="AJ807" s="654"/>
      <c r="AK807" s="654"/>
      <c r="AL807" s="654"/>
      <c r="AM807" s="654"/>
      <c r="AN807" s="654"/>
      <c r="AO807" s="654"/>
      <c r="AP807" s="654"/>
      <c r="AQ807" s="654"/>
      <c r="AR807" s="654"/>
      <c r="AS807" s="654"/>
      <c r="AT807" s="655"/>
      <c r="AU807" s="374"/>
      <c r="AV807" s="375"/>
      <c r="AW807" s="375"/>
      <c r="AX807" s="376"/>
    </row>
    <row r="808" spans="1:50"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
      <c r="A817" s="620"/>
      <c r="B817" s="621"/>
      <c r="C817" s="621"/>
      <c r="D817" s="621"/>
      <c r="E817" s="621"/>
      <c r="F817" s="622"/>
      <c r="G817" s="815" t="s">
        <v>20</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hidden="1" customHeight="1" x14ac:dyDescent="0.15">
      <c r="A818" s="620"/>
      <c r="B818" s="621"/>
      <c r="C818" s="621"/>
      <c r="D818" s="621"/>
      <c r="E818" s="621"/>
      <c r="F818" s="622"/>
      <c r="G818" s="584" t="s">
        <v>340</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2"/>
    </row>
    <row r="819" spans="1:50" ht="24.75" hidden="1" customHeight="1" x14ac:dyDescent="0.15">
      <c r="A819" s="620"/>
      <c r="B819" s="621"/>
      <c r="C819" s="621"/>
      <c r="D819" s="621"/>
      <c r="E819" s="621"/>
      <c r="F819" s="622"/>
      <c r="G819" s="804"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7"/>
      <c r="AC819" s="804"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15">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4"/>
      <c r="Z820" s="375"/>
      <c r="AA820" s="375"/>
      <c r="AB820" s="794"/>
      <c r="AC820" s="659"/>
      <c r="AD820" s="660"/>
      <c r="AE820" s="660"/>
      <c r="AF820" s="660"/>
      <c r="AG820" s="661"/>
      <c r="AH820" s="653"/>
      <c r="AI820" s="654"/>
      <c r="AJ820" s="654"/>
      <c r="AK820" s="654"/>
      <c r="AL820" s="654"/>
      <c r="AM820" s="654"/>
      <c r="AN820" s="654"/>
      <c r="AO820" s="654"/>
      <c r="AP820" s="654"/>
      <c r="AQ820" s="654"/>
      <c r="AR820" s="654"/>
      <c r="AS820" s="654"/>
      <c r="AT820" s="655"/>
      <c r="AU820" s="374"/>
      <c r="AV820" s="375"/>
      <c r="AW820" s="375"/>
      <c r="AX820" s="376"/>
    </row>
    <row r="821" spans="1:50"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customHeight="1" thickBot="1" x14ac:dyDescent="0.2">
      <c r="A831" s="893" t="s">
        <v>266</v>
      </c>
      <c r="B831" s="894"/>
      <c r="C831" s="894"/>
      <c r="D831" s="894"/>
      <c r="E831" s="894"/>
      <c r="F831" s="894"/>
      <c r="G831" s="894"/>
      <c r="H831" s="894"/>
      <c r="I831" s="894"/>
      <c r="J831" s="894"/>
      <c r="K831" s="894"/>
      <c r="L831" s="894"/>
      <c r="M831" s="894"/>
      <c r="N831" s="894"/>
      <c r="O831" s="894"/>
      <c r="P831" s="894"/>
      <c r="Q831" s="894"/>
      <c r="R831" s="894"/>
      <c r="S831" s="894"/>
      <c r="T831" s="894"/>
      <c r="U831" s="894"/>
      <c r="V831" s="894"/>
      <c r="W831" s="894"/>
      <c r="X831" s="894"/>
      <c r="Y831" s="894"/>
      <c r="Z831" s="894"/>
      <c r="AA831" s="894"/>
      <c r="AB831" s="894"/>
      <c r="AC831" s="894"/>
      <c r="AD831" s="894"/>
      <c r="AE831" s="894"/>
      <c r="AF831" s="894"/>
      <c r="AG831" s="894"/>
      <c r="AH831" s="894"/>
      <c r="AI831" s="894"/>
      <c r="AJ831" s="894"/>
      <c r="AK831" s="895"/>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49.5" customHeight="1" x14ac:dyDescent="0.15">
      <c r="A837" s="362">
        <v>1</v>
      </c>
      <c r="B837" s="362">
        <v>1</v>
      </c>
      <c r="C837" s="347" t="s">
        <v>504</v>
      </c>
      <c r="D837" s="333"/>
      <c r="E837" s="333"/>
      <c r="F837" s="333"/>
      <c r="G837" s="333"/>
      <c r="H837" s="333"/>
      <c r="I837" s="333"/>
      <c r="J837" s="334">
        <v>4021001041333</v>
      </c>
      <c r="K837" s="335"/>
      <c r="L837" s="335"/>
      <c r="M837" s="335"/>
      <c r="N837" s="335"/>
      <c r="O837" s="335"/>
      <c r="P837" s="348" t="s">
        <v>505</v>
      </c>
      <c r="Q837" s="336"/>
      <c r="R837" s="336"/>
      <c r="S837" s="336"/>
      <c r="T837" s="336"/>
      <c r="U837" s="336"/>
      <c r="V837" s="336"/>
      <c r="W837" s="336"/>
      <c r="X837" s="336"/>
      <c r="Y837" s="337">
        <v>13</v>
      </c>
      <c r="Z837" s="338"/>
      <c r="AA837" s="338"/>
      <c r="AB837" s="339"/>
      <c r="AC837" s="349" t="s">
        <v>420</v>
      </c>
      <c r="AD837" s="357"/>
      <c r="AE837" s="357"/>
      <c r="AF837" s="357"/>
      <c r="AG837" s="357"/>
      <c r="AH837" s="358">
        <v>2</v>
      </c>
      <c r="AI837" s="359"/>
      <c r="AJ837" s="359"/>
      <c r="AK837" s="359"/>
      <c r="AL837" s="343">
        <v>96</v>
      </c>
      <c r="AM837" s="344"/>
      <c r="AN837" s="344"/>
      <c r="AO837" s="345"/>
      <c r="AP837" s="346" t="s">
        <v>513</v>
      </c>
      <c r="AQ837" s="346"/>
      <c r="AR837" s="346"/>
      <c r="AS837" s="346"/>
      <c r="AT837" s="346"/>
      <c r="AU837" s="346"/>
      <c r="AV837" s="346"/>
      <c r="AW837" s="346"/>
      <c r="AX837" s="346"/>
    </row>
    <row r="838" spans="1:50" ht="30"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3" priority="14009">
      <formula>IF(RIGHT(TEXT(P14,"0.#"),1)=".",FALSE,TRUE)</formula>
    </cfRule>
    <cfRule type="expression" dxfId="2102" priority="14010">
      <formula>IF(RIGHT(TEXT(P14,"0.#"),1)=".",TRUE,FALSE)</formula>
    </cfRule>
  </conditionalFormatting>
  <conditionalFormatting sqref="AE32">
    <cfRule type="expression" dxfId="2101" priority="13999">
      <formula>IF(RIGHT(TEXT(AE32,"0.#"),1)=".",FALSE,TRUE)</formula>
    </cfRule>
    <cfRule type="expression" dxfId="2100" priority="14000">
      <formula>IF(RIGHT(TEXT(AE32,"0.#"),1)=".",TRUE,FALSE)</formula>
    </cfRule>
  </conditionalFormatting>
  <conditionalFormatting sqref="P18:AX18">
    <cfRule type="expression" dxfId="2099" priority="13885">
      <formula>IF(RIGHT(TEXT(P18,"0.#"),1)=".",FALSE,TRUE)</formula>
    </cfRule>
    <cfRule type="expression" dxfId="2098" priority="13886">
      <formula>IF(RIGHT(TEXT(P18,"0.#"),1)=".",TRUE,FALSE)</formula>
    </cfRule>
  </conditionalFormatting>
  <conditionalFormatting sqref="Y782">
    <cfRule type="expression" dxfId="2097" priority="13881">
      <formula>IF(RIGHT(TEXT(Y782,"0.#"),1)=".",FALSE,TRUE)</formula>
    </cfRule>
    <cfRule type="expression" dxfId="2096" priority="13882">
      <formula>IF(RIGHT(TEXT(Y782,"0.#"),1)=".",TRUE,FALSE)</formula>
    </cfRule>
  </conditionalFormatting>
  <conditionalFormatting sqref="Y791">
    <cfRule type="expression" dxfId="2095" priority="13877">
      <formula>IF(RIGHT(TEXT(Y791,"0.#"),1)=".",FALSE,TRUE)</formula>
    </cfRule>
    <cfRule type="expression" dxfId="2094" priority="13878">
      <formula>IF(RIGHT(TEXT(Y791,"0.#"),1)=".",TRUE,FALSE)</formula>
    </cfRule>
  </conditionalFormatting>
  <conditionalFormatting sqref="Y822:Y829 Y820 Y809:Y816 Y807 Y796:Y803 Y794">
    <cfRule type="expression" dxfId="2093" priority="13659">
      <formula>IF(RIGHT(TEXT(Y794,"0.#"),1)=".",FALSE,TRUE)</formula>
    </cfRule>
    <cfRule type="expression" dxfId="2092" priority="13660">
      <formula>IF(RIGHT(TEXT(Y794,"0.#"),1)=".",TRUE,FALSE)</formula>
    </cfRule>
  </conditionalFormatting>
  <conditionalFormatting sqref="P16:AQ17 P15:AX15 P13:AX13">
    <cfRule type="expression" dxfId="2091" priority="13707">
      <formula>IF(RIGHT(TEXT(P13,"0.#"),1)=".",FALSE,TRUE)</formula>
    </cfRule>
    <cfRule type="expression" dxfId="2090" priority="13708">
      <formula>IF(RIGHT(TEXT(P13,"0.#"),1)=".",TRUE,FALSE)</formula>
    </cfRule>
  </conditionalFormatting>
  <conditionalFormatting sqref="P19:AJ19">
    <cfRule type="expression" dxfId="2089" priority="13705">
      <formula>IF(RIGHT(TEXT(P19,"0.#"),1)=".",FALSE,TRUE)</formula>
    </cfRule>
    <cfRule type="expression" dxfId="2088" priority="13706">
      <formula>IF(RIGHT(TEXT(P19,"0.#"),1)=".",TRUE,FALSE)</formula>
    </cfRule>
  </conditionalFormatting>
  <conditionalFormatting sqref="AE101 AQ101">
    <cfRule type="expression" dxfId="2087" priority="13697">
      <formula>IF(RIGHT(TEXT(AE101,"0.#"),1)=".",FALSE,TRUE)</formula>
    </cfRule>
    <cfRule type="expression" dxfId="2086" priority="13698">
      <formula>IF(RIGHT(TEXT(AE101,"0.#"),1)=".",TRUE,FALSE)</formula>
    </cfRule>
  </conditionalFormatting>
  <conditionalFormatting sqref="Y783:Y790 Y781">
    <cfRule type="expression" dxfId="2085" priority="13683">
      <formula>IF(RIGHT(TEXT(Y781,"0.#"),1)=".",FALSE,TRUE)</formula>
    </cfRule>
    <cfRule type="expression" dxfId="2084" priority="13684">
      <formula>IF(RIGHT(TEXT(Y781,"0.#"),1)=".",TRUE,FALSE)</formula>
    </cfRule>
  </conditionalFormatting>
  <conditionalFormatting sqref="AU782">
    <cfRule type="expression" dxfId="2083" priority="13681">
      <formula>IF(RIGHT(TEXT(AU782,"0.#"),1)=".",FALSE,TRUE)</formula>
    </cfRule>
    <cfRule type="expression" dxfId="2082" priority="13682">
      <formula>IF(RIGHT(TEXT(AU782,"0.#"),1)=".",TRUE,FALSE)</formula>
    </cfRule>
  </conditionalFormatting>
  <conditionalFormatting sqref="AU791">
    <cfRule type="expression" dxfId="2081" priority="13679">
      <formula>IF(RIGHT(TEXT(AU791,"0.#"),1)=".",FALSE,TRUE)</formula>
    </cfRule>
    <cfRule type="expression" dxfId="2080" priority="13680">
      <formula>IF(RIGHT(TEXT(AU791,"0.#"),1)=".",TRUE,FALSE)</formula>
    </cfRule>
  </conditionalFormatting>
  <conditionalFormatting sqref="AU783:AU790 AU781">
    <cfRule type="expression" dxfId="2079" priority="13677">
      <formula>IF(RIGHT(TEXT(AU781,"0.#"),1)=".",FALSE,TRUE)</formula>
    </cfRule>
    <cfRule type="expression" dxfId="2078" priority="13678">
      <formula>IF(RIGHT(TEXT(AU781,"0.#"),1)=".",TRUE,FALSE)</formula>
    </cfRule>
  </conditionalFormatting>
  <conditionalFormatting sqref="Y821 Y808 Y795">
    <cfRule type="expression" dxfId="2077" priority="13663">
      <formula>IF(RIGHT(TEXT(Y795,"0.#"),1)=".",FALSE,TRUE)</formula>
    </cfRule>
    <cfRule type="expression" dxfId="2076" priority="13664">
      <formula>IF(RIGHT(TEXT(Y795,"0.#"),1)=".",TRUE,FALSE)</formula>
    </cfRule>
  </conditionalFormatting>
  <conditionalFormatting sqref="Y830 Y817 Y804">
    <cfRule type="expression" dxfId="2075" priority="13661">
      <formula>IF(RIGHT(TEXT(Y804,"0.#"),1)=".",FALSE,TRUE)</formula>
    </cfRule>
    <cfRule type="expression" dxfId="2074" priority="13662">
      <formula>IF(RIGHT(TEXT(Y804,"0.#"),1)=".",TRUE,FALSE)</formula>
    </cfRule>
  </conditionalFormatting>
  <conditionalFormatting sqref="AU821 AU808 AU795">
    <cfRule type="expression" dxfId="2073" priority="13657">
      <formula>IF(RIGHT(TEXT(AU795,"0.#"),1)=".",FALSE,TRUE)</formula>
    </cfRule>
    <cfRule type="expression" dxfId="2072" priority="13658">
      <formula>IF(RIGHT(TEXT(AU795,"0.#"),1)=".",TRUE,FALSE)</formula>
    </cfRule>
  </conditionalFormatting>
  <conditionalFormatting sqref="AU830 AU817 AU804">
    <cfRule type="expression" dxfId="2071" priority="13655">
      <formula>IF(RIGHT(TEXT(AU804,"0.#"),1)=".",FALSE,TRUE)</formula>
    </cfRule>
    <cfRule type="expression" dxfId="2070" priority="13656">
      <formula>IF(RIGHT(TEXT(AU804,"0.#"),1)=".",TRUE,FALSE)</formula>
    </cfRule>
  </conditionalFormatting>
  <conditionalFormatting sqref="AU822:AU829 AU820 AU809:AU816 AU807 AU796:AU803 AU794">
    <cfRule type="expression" dxfId="2069" priority="13653">
      <formula>IF(RIGHT(TEXT(AU794,"0.#"),1)=".",FALSE,TRUE)</formula>
    </cfRule>
    <cfRule type="expression" dxfId="2068" priority="13654">
      <formula>IF(RIGHT(TEXT(AU794,"0.#"),1)=".",TRUE,FALSE)</formula>
    </cfRule>
  </conditionalFormatting>
  <conditionalFormatting sqref="AM87">
    <cfRule type="expression" dxfId="2067" priority="13307">
      <formula>IF(RIGHT(TEXT(AM87,"0.#"),1)=".",FALSE,TRUE)</formula>
    </cfRule>
    <cfRule type="expression" dxfId="2066" priority="13308">
      <formula>IF(RIGHT(TEXT(AM87,"0.#"),1)=".",TRUE,FALSE)</formula>
    </cfRule>
  </conditionalFormatting>
  <conditionalFormatting sqref="AE55">
    <cfRule type="expression" dxfId="2065" priority="13375">
      <formula>IF(RIGHT(TEXT(AE55,"0.#"),1)=".",FALSE,TRUE)</formula>
    </cfRule>
    <cfRule type="expression" dxfId="2064" priority="13376">
      <formula>IF(RIGHT(TEXT(AE55,"0.#"),1)=".",TRUE,FALSE)</formula>
    </cfRule>
  </conditionalFormatting>
  <conditionalFormatting sqref="AI55">
    <cfRule type="expression" dxfId="2063" priority="13373">
      <formula>IF(RIGHT(TEXT(AI55,"0.#"),1)=".",FALSE,TRUE)</formula>
    </cfRule>
    <cfRule type="expression" dxfId="2062" priority="13374">
      <formula>IF(RIGHT(TEXT(AI55,"0.#"),1)=".",TRUE,FALSE)</formula>
    </cfRule>
  </conditionalFormatting>
  <conditionalFormatting sqref="AM34">
    <cfRule type="expression" dxfId="2061" priority="13453">
      <formula>IF(RIGHT(TEXT(AM34,"0.#"),1)=".",FALSE,TRUE)</formula>
    </cfRule>
    <cfRule type="expression" dxfId="2060" priority="13454">
      <formula>IF(RIGHT(TEXT(AM34,"0.#"),1)=".",TRUE,FALSE)</formula>
    </cfRule>
  </conditionalFormatting>
  <conditionalFormatting sqref="AE33">
    <cfRule type="expression" dxfId="2059" priority="13467">
      <formula>IF(RIGHT(TEXT(AE33,"0.#"),1)=".",FALSE,TRUE)</formula>
    </cfRule>
    <cfRule type="expression" dxfId="2058" priority="13468">
      <formula>IF(RIGHT(TEXT(AE33,"0.#"),1)=".",TRUE,FALSE)</formula>
    </cfRule>
  </conditionalFormatting>
  <conditionalFormatting sqref="AE34">
    <cfRule type="expression" dxfId="2057" priority="13465">
      <formula>IF(RIGHT(TEXT(AE34,"0.#"),1)=".",FALSE,TRUE)</formula>
    </cfRule>
    <cfRule type="expression" dxfId="2056" priority="13466">
      <formula>IF(RIGHT(TEXT(AE34,"0.#"),1)=".",TRUE,FALSE)</formula>
    </cfRule>
  </conditionalFormatting>
  <conditionalFormatting sqref="AI34">
    <cfRule type="expression" dxfId="2055" priority="13463">
      <formula>IF(RIGHT(TEXT(AI34,"0.#"),1)=".",FALSE,TRUE)</formula>
    </cfRule>
    <cfRule type="expression" dxfId="2054" priority="13464">
      <formula>IF(RIGHT(TEXT(AI34,"0.#"),1)=".",TRUE,FALSE)</formula>
    </cfRule>
  </conditionalFormatting>
  <conditionalFormatting sqref="AI33">
    <cfRule type="expression" dxfId="2053" priority="13461">
      <formula>IF(RIGHT(TEXT(AI33,"0.#"),1)=".",FALSE,TRUE)</formula>
    </cfRule>
    <cfRule type="expression" dxfId="2052" priority="13462">
      <formula>IF(RIGHT(TEXT(AI33,"0.#"),1)=".",TRUE,FALSE)</formula>
    </cfRule>
  </conditionalFormatting>
  <conditionalFormatting sqref="AI32">
    <cfRule type="expression" dxfId="2051" priority="13459">
      <formula>IF(RIGHT(TEXT(AI32,"0.#"),1)=".",FALSE,TRUE)</formula>
    </cfRule>
    <cfRule type="expression" dxfId="2050" priority="13460">
      <formula>IF(RIGHT(TEXT(AI32,"0.#"),1)=".",TRUE,FALSE)</formula>
    </cfRule>
  </conditionalFormatting>
  <conditionalFormatting sqref="AM32">
    <cfRule type="expression" dxfId="2049" priority="13457">
      <formula>IF(RIGHT(TEXT(AM32,"0.#"),1)=".",FALSE,TRUE)</formula>
    </cfRule>
    <cfRule type="expression" dxfId="2048" priority="13458">
      <formula>IF(RIGHT(TEXT(AM32,"0.#"),1)=".",TRUE,FALSE)</formula>
    </cfRule>
  </conditionalFormatting>
  <conditionalFormatting sqref="AM33">
    <cfRule type="expression" dxfId="2047" priority="13455">
      <formula>IF(RIGHT(TEXT(AM33,"0.#"),1)=".",FALSE,TRUE)</formula>
    </cfRule>
    <cfRule type="expression" dxfId="2046" priority="13456">
      <formula>IF(RIGHT(TEXT(AM33,"0.#"),1)=".",TRUE,FALSE)</formula>
    </cfRule>
  </conditionalFormatting>
  <conditionalFormatting sqref="AQ32:AQ34">
    <cfRule type="expression" dxfId="2045" priority="13447">
      <formula>IF(RIGHT(TEXT(AQ32,"0.#"),1)=".",FALSE,TRUE)</formula>
    </cfRule>
    <cfRule type="expression" dxfId="2044" priority="13448">
      <formula>IF(RIGHT(TEXT(AQ32,"0.#"),1)=".",TRUE,FALSE)</formula>
    </cfRule>
  </conditionalFormatting>
  <conditionalFormatting sqref="AU32:AU34">
    <cfRule type="expression" dxfId="2043" priority="13445">
      <formula>IF(RIGHT(TEXT(AU32,"0.#"),1)=".",FALSE,TRUE)</formula>
    </cfRule>
    <cfRule type="expression" dxfId="2042" priority="13446">
      <formula>IF(RIGHT(TEXT(AU32,"0.#"),1)=".",TRUE,FALSE)</formula>
    </cfRule>
  </conditionalFormatting>
  <conditionalFormatting sqref="AE53">
    <cfRule type="expression" dxfId="2041" priority="13379">
      <formula>IF(RIGHT(TEXT(AE53,"0.#"),1)=".",FALSE,TRUE)</formula>
    </cfRule>
    <cfRule type="expression" dxfId="2040" priority="13380">
      <formula>IF(RIGHT(TEXT(AE53,"0.#"),1)=".",TRUE,FALSE)</formula>
    </cfRule>
  </conditionalFormatting>
  <conditionalFormatting sqref="AE54">
    <cfRule type="expression" dxfId="2039" priority="13377">
      <formula>IF(RIGHT(TEXT(AE54,"0.#"),1)=".",FALSE,TRUE)</formula>
    </cfRule>
    <cfRule type="expression" dxfId="2038" priority="13378">
      <formula>IF(RIGHT(TEXT(AE54,"0.#"),1)=".",TRUE,FALSE)</formula>
    </cfRule>
  </conditionalFormatting>
  <conditionalFormatting sqref="AI54">
    <cfRule type="expression" dxfId="2037" priority="13371">
      <formula>IF(RIGHT(TEXT(AI54,"0.#"),1)=".",FALSE,TRUE)</formula>
    </cfRule>
    <cfRule type="expression" dxfId="2036" priority="13372">
      <formula>IF(RIGHT(TEXT(AI54,"0.#"),1)=".",TRUE,FALSE)</formula>
    </cfRule>
  </conditionalFormatting>
  <conditionalFormatting sqref="AI53">
    <cfRule type="expression" dxfId="2035" priority="13369">
      <formula>IF(RIGHT(TEXT(AI53,"0.#"),1)=".",FALSE,TRUE)</formula>
    </cfRule>
    <cfRule type="expression" dxfId="2034" priority="13370">
      <formula>IF(RIGHT(TEXT(AI53,"0.#"),1)=".",TRUE,FALSE)</formula>
    </cfRule>
  </conditionalFormatting>
  <conditionalFormatting sqref="AM53">
    <cfRule type="expression" dxfId="2033" priority="13367">
      <formula>IF(RIGHT(TEXT(AM53,"0.#"),1)=".",FALSE,TRUE)</formula>
    </cfRule>
    <cfRule type="expression" dxfId="2032" priority="13368">
      <formula>IF(RIGHT(TEXT(AM53,"0.#"),1)=".",TRUE,FALSE)</formula>
    </cfRule>
  </conditionalFormatting>
  <conditionalFormatting sqref="AM54">
    <cfRule type="expression" dxfId="2031" priority="13365">
      <formula>IF(RIGHT(TEXT(AM54,"0.#"),1)=".",FALSE,TRUE)</formula>
    </cfRule>
    <cfRule type="expression" dxfId="2030" priority="13366">
      <formula>IF(RIGHT(TEXT(AM54,"0.#"),1)=".",TRUE,FALSE)</formula>
    </cfRule>
  </conditionalFormatting>
  <conditionalFormatting sqref="AM55">
    <cfRule type="expression" dxfId="2029" priority="13363">
      <formula>IF(RIGHT(TEXT(AM55,"0.#"),1)=".",FALSE,TRUE)</formula>
    </cfRule>
    <cfRule type="expression" dxfId="2028" priority="13364">
      <formula>IF(RIGHT(TEXT(AM55,"0.#"),1)=".",TRUE,FALSE)</formula>
    </cfRule>
  </conditionalFormatting>
  <conditionalFormatting sqref="AE60">
    <cfRule type="expression" dxfId="2027" priority="13349">
      <formula>IF(RIGHT(TEXT(AE60,"0.#"),1)=".",FALSE,TRUE)</formula>
    </cfRule>
    <cfRule type="expression" dxfId="2026" priority="13350">
      <formula>IF(RIGHT(TEXT(AE60,"0.#"),1)=".",TRUE,FALSE)</formula>
    </cfRule>
  </conditionalFormatting>
  <conditionalFormatting sqref="AE61">
    <cfRule type="expression" dxfId="2025" priority="13347">
      <formula>IF(RIGHT(TEXT(AE61,"0.#"),1)=".",FALSE,TRUE)</formula>
    </cfRule>
    <cfRule type="expression" dxfId="2024" priority="13348">
      <formula>IF(RIGHT(TEXT(AE61,"0.#"),1)=".",TRUE,FALSE)</formula>
    </cfRule>
  </conditionalFormatting>
  <conditionalFormatting sqref="AE62">
    <cfRule type="expression" dxfId="2023" priority="13345">
      <formula>IF(RIGHT(TEXT(AE62,"0.#"),1)=".",FALSE,TRUE)</formula>
    </cfRule>
    <cfRule type="expression" dxfId="2022" priority="13346">
      <formula>IF(RIGHT(TEXT(AE62,"0.#"),1)=".",TRUE,FALSE)</formula>
    </cfRule>
  </conditionalFormatting>
  <conditionalFormatting sqref="AI62">
    <cfRule type="expression" dxfId="2021" priority="13343">
      <formula>IF(RIGHT(TEXT(AI62,"0.#"),1)=".",FALSE,TRUE)</formula>
    </cfRule>
    <cfRule type="expression" dxfId="2020" priority="13344">
      <formula>IF(RIGHT(TEXT(AI62,"0.#"),1)=".",TRUE,FALSE)</formula>
    </cfRule>
  </conditionalFormatting>
  <conditionalFormatting sqref="AI61">
    <cfRule type="expression" dxfId="2019" priority="13341">
      <formula>IF(RIGHT(TEXT(AI61,"0.#"),1)=".",FALSE,TRUE)</formula>
    </cfRule>
    <cfRule type="expression" dxfId="2018" priority="13342">
      <formula>IF(RIGHT(TEXT(AI61,"0.#"),1)=".",TRUE,FALSE)</formula>
    </cfRule>
  </conditionalFormatting>
  <conditionalFormatting sqref="AI60">
    <cfRule type="expression" dxfId="2017" priority="13339">
      <formula>IF(RIGHT(TEXT(AI60,"0.#"),1)=".",FALSE,TRUE)</formula>
    </cfRule>
    <cfRule type="expression" dxfId="2016" priority="13340">
      <formula>IF(RIGHT(TEXT(AI60,"0.#"),1)=".",TRUE,FALSE)</formula>
    </cfRule>
  </conditionalFormatting>
  <conditionalFormatting sqref="AM60">
    <cfRule type="expression" dxfId="2015" priority="13337">
      <formula>IF(RIGHT(TEXT(AM60,"0.#"),1)=".",FALSE,TRUE)</formula>
    </cfRule>
    <cfRule type="expression" dxfId="2014" priority="13338">
      <formula>IF(RIGHT(TEXT(AM60,"0.#"),1)=".",TRUE,FALSE)</formula>
    </cfRule>
  </conditionalFormatting>
  <conditionalFormatting sqref="AM61">
    <cfRule type="expression" dxfId="2013" priority="13335">
      <formula>IF(RIGHT(TEXT(AM61,"0.#"),1)=".",FALSE,TRUE)</formula>
    </cfRule>
    <cfRule type="expression" dxfId="2012" priority="13336">
      <formula>IF(RIGHT(TEXT(AM61,"0.#"),1)=".",TRUE,FALSE)</formula>
    </cfRule>
  </conditionalFormatting>
  <conditionalFormatting sqref="AM62">
    <cfRule type="expression" dxfId="2011" priority="13333">
      <formula>IF(RIGHT(TEXT(AM62,"0.#"),1)=".",FALSE,TRUE)</formula>
    </cfRule>
    <cfRule type="expression" dxfId="2010" priority="13334">
      <formula>IF(RIGHT(TEXT(AM62,"0.#"),1)=".",TRUE,FALSE)</formula>
    </cfRule>
  </conditionalFormatting>
  <conditionalFormatting sqref="AE87">
    <cfRule type="expression" dxfId="2009" priority="13319">
      <formula>IF(RIGHT(TEXT(AE87,"0.#"),1)=".",FALSE,TRUE)</formula>
    </cfRule>
    <cfRule type="expression" dxfId="2008" priority="13320">
      <formula>IF(RIGHT(TEXT(AE87,"0.#"),1)=".",TRUE,FALSE)</formula>
    </cfRule>
  </conditionalFormatting>
  <conditionalFormatting sqref="AE88">
    <cfRule type="expression" dxfId="2007" priority="13317">
      <formula>IF(RIGHT(TEXT(AE88,"0.#"),1)=".",FALSE,TRUE)</formula>
    </cfRule>
    <cfRule type="expression" dxfId="2006" priority="13318">
      <formula>IF(RIGHT(TEXT(AE88,"0.#"),1)=".",TRUE,FALSE)</formula>
    </cfRule>
  </conditionalFormatting>
  <conditionalFormatting sqref="AE89">
    <cfRule type="expression" dxfId="2005" priority="13315">
      <formula>IF(RIGHT(TEXT(AE89,"0.#"),1)=".",FALSE,TRUE)</formula>
    </cfRule>
    <cfRule type="expression" dxfId="2004" priority="13316">
      <formula>IF(RIGHT(TEXT(AE89,"0.#"),1)=".",TRUE,FALSE)</formula>
    </cfRule>
  </conditionalFormatting>
  <conditionalFormatting sqref="AI89">
    <cfRule type="expression" dxfId="2003" priority="13313">
      <formula>IF(RIGHT(TEXT(AI89,"0.#"),1)=".",FALSE,TRUE)</formula>
    </cfRule>
    <cfRule type="expression" dxfId="2002" priority="13314">
      <formula>IF(RIGHT(TEXT(AI89,"0.#"),1)=".",TRUE,FALSE)</formula>
    </cfRule>
  </conditionalFormatting>
  <conditionalFormatting sqref="AI88">
    <cfRule type="expression" dxfId="2001" priority="13311">
      <formula>IF(RIGHT(TEXT(AI88,"0.#"),1)=".",FALSE,TRUE)</formula>
    </cfRule>
    <cfRule type="expression" dxfId="2000" priority="13312">
      <formula>IF(RIGHT(TEXT(AI88,"0.#"),1)=".",TRUE,FALSE)</formula>
    </cfRule>
  </conditionalFormatting>
  <conditionalFormatting sqref="AI87">
    <cfRule type="expression" dxfId="1999" priority="13309">
      <formula>IF(RIGHT(TEXT(AI87,"0.#"),1)=".",FALSE,TRUE)</formula>
    </cfRule>
    <cfRule type="expression" dxfId="1998" priority="13310">
      <formula>IF(RIGHT(TEXT(AI87,"0.#"),1)=".",TRUE,FALSE)</formula>
    </cfRule>
  </conditionalFormatting>
  <conditionalFormatting sqref="AM88">
    <cfRule type="expression" dxfId="1997" priority="13305">
      <formula>IF(RIGHT(TEXT(AM88,"0.#"),1)=".",FALSE,TRUE)</formula>
    </cfRule>
    <cfRule type="expression" dxfId="1996" priority="13306">
      <formula>IF(RIGHT(TEXT(AM88,"0.#"),1)=".",TRUE,FALSE)</formula>
    </cfRule>
  </conditionalFormatting>
  <conditionalFormatting sqref="AM89">
    <cfRule type="expression" dxfId="1995" priority="13303">
      <formula>IF(RIGHT(TEXT(AM89,"0.#"),1)=".",FALSE,TRUE)</formula>
    </cfRule>
    <cfRule type="expression" dxfId="1994" priority="13304">
      <formula>IF(RIGHT(TEXT(AM89,"0.#"),1)=".",TRUE,FALSE)</formula>
    </cfRule>
  </conditionalFormatting>
  <conditionalFormatting sqref="AE92">
    <cfRule type="expression" dxfId="1993" priority="13289">
      <formula>IF(RIGHT(TEXT(AE92,"0.#"),1)=".",FALSE,TRUE)</formula>
    </cfRule>
    <cfRule type="expression" dxfId="1992" priority="13290">
      <formula>IF(RIGHT(TEXT(AE92,"0.#"),1)=".",TRUE,FALSE)</formula>
    </cfRule>
  </conditionalFormatting>
  <conditionalFormatting sqref="AE93">
    <cfRule type="expression" dxfId="1991" priority="13287">
      <formula>IF(RIGHT(TEXT(AE93,"0.#"),1)=".",FALSE,TRUE)</formula>
    </cfRule>
    <cfRule type="expression" dxfId="1990" priority="13288">
      <formula>IF(RIGHT(TEXT(AE93,"0.#"),1)=".",TRUE,FALSE)</formula>
    </cfRule>
  </conditionalFormatting>
  <conditionalFormatting sqref="AE94">
    <cfRule type="expression" dxfId="1989" priority="13285">
      <formula>IF(RIGHT(TEXT(AE94,"0.#"),1)=".",FALSE,TRUE)</formula>
    </cfRule>
    <cfRule type="expression" dxfId="1988" priority="13286">
      <formula>IF(RIGHT(TEXT(AE94,"0.#"),1)=".",TRUE,FALSE)</formula>
    </cfRule>
  </conditionalFormatting>
  <conditionalFormatting sqref="AI94">
    <cfRule type="expression" dxfId="1987" priority="13283">
      <formula>IF(RIGHT(TEXT(AI94,"0.#"),1)=".",FALSE,TRUE)</formula>
    </cfRule>
    <cfRule type="expression" dxfId="1986" priority="13284">
      <formula>IF(RIGHT(TEXT(AI94,"0.#"),1)=".",TRUE,FALSE)</formula>
    </cfRule>
  </conditionalFormatting>
  <conditionalFormatting sqref="AI93">
    <cfRule type="expression" dxfId="1985" priority="13281">
      <formula>IF(RIGHT(TEXT(AI93,"0.#"),1)=".",FALSE,TRUE)</formula>
    </cfRule>
    <cfRule type="expression" dxfId="1984" priority="13282">
      <formula>IF(RIGHT(TEXT(AI93,"0.#"),1)=".",TRUE,FALSE)</formula>
    </cfRule>
  </conditionalFormatting>
  <conditionalFormatting sqref="AI92">
    <cfRule type="expression" dxfId="1983" priority="13279">
      <formula>IF(RIGHT(TEXT(AI92,"0.#"),1)=".",FALSE,TRUE)</formula>
    </cfRule>
    <cfRule type="expression" dxfId="1982" priority="13280">
      <formula>IF(RIGHT(TEXT(AI92,"0.#"),1)=".",TRUE,FALSE)</formula>
    </cfRule>
  </conditionalFormatting>
  <conditionalFormatting sqref="AM92">
    <cfRule type="expression" dxfId="1981" priority="13277">
      <formula>IF(RIGHT(TEXT(AM92,"0.#"),1)=".",FALSE,TRUE)</formula>
    </cfRule>
    <cfRule type="expression" dxfId="1980" priority="13278">
      <formula>IF(RIGHT(TEXT(AM92,"0.#"),1)=".",TRUE,FALSE)</formula>
    </cfRule>
  </conditionalFormatting>
  <conditionalFormatting sqref="AM93">
    <cfRule type="expression" dxfId="1979" priority="13275">
      <formula>IF(RIGHT(TEXT(AM93,"0.#"),1)=".",FALSE,TRUE)</formula>
    </cfRule>
    <cfRule type="expression" dxfId="1978" priority="13276">
      <formula>IF(RIGHT(TEXT(AM93,"0.#"),1)=".",TRUE,FALSE)</formula>
    </cfRule>
  </conditionalFormatting>
  <conditionalFormatting sqref="AM94">
    <cfRule type="expression" dxfId="1977" priority="13273">
      <formula>IF(RIGHT(TEXT(AM94,"0.#"),1)=".",FALSE,TRUE)</formula>
    </cfRule>
    <cfRule type="expression" dxfId="1976" priority="13274">
      <formula>IF(RIGHT(TEXT(AM94,"0.#"),1)=".",TRUE,FALSE)</formula>
    </cfRule>
  </conditionalFormatting>
  <conditionalFormatting sqref="AE97">
    <cfRule type="expression" dxfId="1975" priority="13259">
      <formula>IF(RIGHT(TEXT(AE97,"0.#"),1)=".",FALSE,TRUE)</formula>
    </cfRule>
    <cfRule type="expression" dxfId="1974" priority="13260">
      <formula>IF(RIGHT(TEXT(AE97,"0.#"),1)=".",TRUE,FALSE)</formula>
    </cfRule>
  </conditionalFormatting>
  <conditionalFormatting sqref="AE98">
    <cfRule type="expression" dxfId="1973" priority="13257">
      <formula>IF(RIGHT(TEXT(AE98,"0.#"),1)=".",FALSE,TRUE)</formula>
    </cfRule>
    <cfRule type="expression" dxfId="1972" priority="13258">
      <formula>IF(RIGHT(TEXT(AE98,"0.#"),1)=".",TRUE,FALSE)</formula>
    </cfRule>
  </conditionalFormatting>
  <conditionalFormatting sqref="AE99">
    <cfRule type="expression" dxfId="1971" priority="13255">
      <formula>IF(RIGHT(TEXT(AE99,"0.#"),1)=".",FALSE,TRUE)</formula>
    </cfRule>
    <cfRule type="expression" dxfId="1970" priority="13256">
      <formula>IF(RIGHT(TEXT(AE99,"0.#"),1)=".",TRUE,FALSE)</formula>
    </cfRule>
  </conditionalFormatting>
  <conditionalFormatting sqref="AI99">
    <cfRule type="expression" dxfId="1969" priority="13253">
      <formula>IF(RIGHT(TEXT(AI99,"0.#"),1)=".",FALSE,TRUE)</formula>
    </cfRule>
    <cfRule type="expression" dxfId="1968" priority="13254">
      <formula>IF(RIGHT(TEXT(AI99,"0.#"),1)=".",TRUE,FALSE)</formula>
    </cfRule>
  </conditionalFormatting>
  <conditionalFormatting sqref="AI98">
    <cfRule type="expression" dxfId="1967" priority="13251">
      <formula>IF(RIGHT(TEXT(AI98,"0.#"),1)=".",FALSE,TRUE)</formula>
    </cfRule>
    <cfRule type="expression" dxfId="1966" priority="13252">
      <formula>IF(RIGHT(TEXT(AI98,"0.#"),1)=".",TRUE,FALSE)</formula>
    </cfRule>
  </conditionalFormatting>
  <conditionalFormatting sqref="AI97">
    <cfRule type="expression" dxfId="1965" priority="13249">
      <formula>IF(RIGHT(TEXT(AI97,"0.#"),1)=".",FALSE,TRUE)</formula>
    </cfRule>
    <cfRule type="expression" dxfId="1964" priority="13250">
      <formula>IF(RIGHT(TEXT(AI97,"0.#"),1)=".",TRUE,FALSE)</formula>
    </cfRule>
  </conditionalFormatting>
  <conditionalFormatting sqref="AM97">
    <cfRule type="expression" dxfId="1963" priority="13247">
      <formula>IF(RIGHT(TEXT(AM97,"0.#"),1)=".",FALSE,TRUE)</formula>
    </cfRule>
    <cfRule type="expression" dxfId="1962" priority="13248">
      <formula>IF(RIGHT(TEXT(AM97,"0.#"),1)=".",TRUE,FALSE)</formula>
    </cfRule>
  </conditionalFormatting>
  <conditionalFormatting sqref="AM98">
    <cfRule type="expression" dxfId="1961" priority="13245">
      <formula>IF(RIGHT(TEXT(AM98,"0.#"),1)=".",FALSE,TRUE)</formula>
    </cfRule>
    <cfRule type="expression" dxfId="1960" priority="13246">
      <formula>IF(RIGHT(TEXT(AM98,"0.#"),1)=".",TRUE,FALSE)</formula>
    </cfRule>
  </conditionalFormatting>
  <conditionalFormatting sqref="AM99">
    <cfRule type="expression" dxfId="1959" priority="13243">
      <formula>IF(RIGHT(TEXT(AM99,"0.#"),1)=".",FALSE,TRUE)</formula>
    </cfRule>
    <cfRule type="expression" dxfId="1958" priority="13244">
      <formula>IF(RIGHT(TEXT(AM99,"0.#"),1)=".",TRUE,FALSE)</formula>
    </cfRule>
  </conditionalFormatting>
  <conditionalFormatting sqref="AI101">
    <cfRule type="expression" dxfId="1957" priority="13229">
      <formula>IF(RIGHT(TEXT(AI101,"0.#"),1)=".",FALSE,TRUE)</formula>
    </cfRule>
    <cfRule type="expression" dxfId="1956" priority="13230">
      <formula>IF(RIGHT(TEXT(AI101,"0.#"),1)=".",TRUE,FALSE)</formula>
    </cfRule>
  </conditionalFormatting>
  <conditionalFormatting sqref="AM101">
    <cfRule type="expression" dxfId="1955" priority="13227">
      <formula>IF(RIGHT(TEXT(AM101,"0.#"),1)=".",FALSE,TRUE)</formula>
    </cfRule>
    <cfRule type="expression" dxfId="1954" priority="13228">
      <formula>IF(RIGHT(TEXT(AM101,"0.#"),1)=".",TRUE,FALSE)</formula>
    </cfRule>
  </conditionalFormatting>
  <conditionalFormatting sqref="AE102">
    <cfRule type="expression" dxfId="1953" priority="13225">
      <formula>IF(RIGHT(TEXT(AE102,"0.#"),1)=".",FALSE,TRUE)</formula>
    </cfRule>
    <cfRule type="expression" dxfId="1952" priority="13226">
      <formula>IF(RIGHT(TEXT(AE102,"0.#"),1)=".",TRUE,FALSE)</formula>
    </cfRule>
  </conditionalFormatting>
  <conditionalFormatting sqref="AI102">
    <cfRule type="expression" dxfId="1951" priority="13223">
      <formula>IF(RIGHT(TEXT(AI102,"0.#"),1)=".",FALSE,TRUE)</formula>
    </cfRule>
    <cfRule type="expression" dxfId="1950" priority="13224">
      <formula>IF(RIGHT(TEXT(AI102,"0.#"),1)=".",TRUE,FALSE)</formula>
    </cfRule>
  </conditionalFormatting>
  <conditionalFormatting sqref="AM102">
    <cfRule type="expression" dxfId="1949" priority="13221">
      <formula>IF(RIGHT(TEXT(AM102,"0.#"),1)=".",FALSE,TRUE)</formula>
    </cfRule>
    <cfRule type="expression" dxfId="1948" priority="13222">
      <formula>IF(RIGHT(TEXT(AM102,"0.#"),1)=".",TRUE,FALSE)</formula>
    </cfRule>
  </conditionalFormatting>
  <conditionalFormatting sqref="AQ102">
    <cfRule type="expression" dxfId="1947" priority="13219">
      <formula>IF(RIGHT(TEXT(AQ102,"0.#"),1)=".",FALSE,TRUE)</formula>
    </cfRule>
    <cfRule type="expression" dxfId="1946" priority="13220">
      <formula>IF(RIGHT(TEXT(AQ102,"0.#"),1)=".",TRUE,FALSE)</formula>
    </cfRule>
  </conditionalFormatting>
  <conditionalFormatting sqref="AE104">
    <cfRule type="expression" dxfId="1945" priority="13217">
      <formula>IF(RIGHT(TEXT(AE104,"0.#"),1)=".",FALSE,TRUE)</formula>
    </cfRule>
    <cfRule type="expression" dxfId="1944" priority="13218">
      <formula>IF(RIGHT(TEXT(AE104,"0.#"),1)=".",TRUE,FALSE)</formula>
    </cfRule>
  </conditionalFormatting>
  <conditionalFormatting sqref="AI104">
    <cfRule type="expression" dxfId="1943" priority="13215">
      <formula>IF(RIGHT(TEXT(AI104,"0.#"),1)=".",FALSE,TRUE)</formula>
    </cfRule>
    <cfRule type="expression" dxfId="1942" priority="13216">
      <formula>IF(RIGHT(TEXT(AI104,"0.#"),1)=".",TRUE,FALSE)</formula>
    </cfRule>
  </conditionalFormatting>
  <conditionalFormatting sqref="AM104">
    <cfRule type="expression" dxfId="1941" priority="13213">
      <formula>IF(RIGHT(TEXT(AM104,"0.#"),1)=".",FALSE,TRUE)</formula>
    </cfRule>
    <cfRule type="expression" dxfId="1940" priority="13214">
      <formula>IF(RIGHT(TEXT(AM104,"0.#"),1)=".",TRUE,FALSE)</formula>
    </cfRule>
  </conditionalFormatting>
  <conditionalFormatting sqref="AE105">
    <cfRule type="expression" dxfId="1939" priority="13211">
      <formula>IF(RIGHT(TEXT(AE105,"0.#"),1)=".",FALSE,TRUE)</formula>
    </cfRule>
    <cfRule type="expression" dxfId="1938" priority="13212">
      <formula>IF(RIGHT(TEXT(AE105,"0.#"),1)=".",TRUE,FALSE)</formula>
    </cfRule>
  </conditionalFormatting>
  <conditionalFormatting sqref="AI105">
    <cfRule type="expression" dxfId="1937" priority="13209">
      <formula>IF(RIGHT(TEXT(AI105,"0.#"),1)=".",FALSE,TRUE)</formula>
    </cfRule>
    <cfRule type="expression" dxfId="1936" priority="13210">
      <formula>IF(RIGHT(TEXT(AI105,"0.#"),1)=".",TRUE,FALSE)</formula>
    </cfRule>
  </conditionalFormatting>
  <conditionalFormatting sqref="AM105">
    <cfRule type="expression" dxfId="1935" priority="13207">
      <formula>IF(RIGHT(TEXT(AM105,"0.#"),1)=".",FALSE,TRUE)</formula>
    </cfRule>
    <cfRule type="expression" dxfId="1934" priority="13208">
      <formula>IF(RIGHT(TEXT(AM105,"0.#"),1)=".",TRUE,FALSE)</formula>
    </cfRule>
  </conditionalFormatting>
  <conditionalFormatting sqref="AE107">
    <cfRule type="expression" dxfId="1933" priority="13203">
      <formula>IF(RIGHT(TEXT(AE107,"0.#"),1)=".",FALSE,TRUE)</formula>
    </cfRule>
    <cfRule type="expression" dxfId="1932" priority="13204">
      <formula>IF(RIGHT(TEXT(AE107,"0.#"),1)=".",TRUE,FALSE)</formula>
    </cfRule>
  </conditionalFormatting>
  <conditionalFormatting sqref="AI107">
    <cfRule type="expression" dxfId="1931" priority="13201">
      <formula>IF(RIGHT(TEXT(AI107,"0.#"),1)=".",FALSE,TRUE)</formula>
    </cfRule>
    <cfRule type="expression" dxfId="1930" priority="13202">
      <formula>IF(RIGHT(TEXT(AI107,"0.#"),1)=".",TRUE,FALSE)</formula>
    </cfRule>
  </conditionalFormatting>
  <conditionalFormatting sqref="AM107">
    <cfRule type="expression" dxfId="1929" priority="13199">
      <formula>IF(RIGHT(TEXT(AM107,"0.#"),1)=".",FALSE,TRUE)</formula>
    </cfRule>
    <cfRule type="expression" dxfId="1928" priority="13200">
      <formula>IF(RIGHT(TEXT(AM107,"0.#"),1)=".",TRUE,FALSE)</formula>
    </cfRule>
  </conditionalFormatting>
  <conditionalFormatting sqref="AE108">
    <cfRule type="expression" dxfId="1927" priority="13197">
      <formula>IF(RIGHT(TEXT(AE108,"0.#"),1)=".",FALSE,TRUE)</formula>
    </cfRule>
    <cfRule type="expression" dxfId="1926" priority="13198">
      <formula>IF(RIGHT(TEXT(AE108,"0.#"),1)=".",TRUE,FALSE)</formula>
    </cfRule>
  </conditionalFormatting>
  <conditionalFormatting sqref="AI108">
    <cfRule type="expression" dxfId="1925" priority="13195">
      <formula>IF(RIGHT(TEXT(AI108,"0.#"),1)=".",FALSE,TRUE)</formula>
    </cfRule>
    <cfRule type="expression" dxfId="1924" priority="13196">
      <formula>IF(RIGHT(TEXT(AI108,"0.#"),1)=".",TRUE,FALSE)</formula>
    </cfRule>
  </conditionalFormatting>
  <conditionalFormatting sqref="AM108">
    <cfRule type="expression" dxfId="1923" priority="13193">
      <formula>IF(RIGHT(TEXT(AM108,"0.#"),1)=".",FALSE,TRUE)</formula>
    </cfRule>
    <cfRule type="expression" dxfId="1922" priority="13194">
      <formula>IF(RIGHT(TEXT(AM108,"0.#"),1)=".",TRUE,FALSE)</formula>
    </cfRule>
  </conditionalFormatting>
  <conditionalFormatting sqref="AE110">
    <cfRule type="expression" dxfId="1921" priority="13189">
      <formula>IF(RIGHT(TEXT(AE110,"0.#"),1)=".",FALSE,TRUE)</formula>
    </cfRule>
    <cfRule type="expression" dxfId="1920" priority="13190">
      <formula>IF(RIGHT(TEXT(AE110,"0.#"),1)=".",TRUE,FALSE)</formula>
    </cfRule>
  </conditionalFormatting>
  <conditionalFormatting sqref="AI110">
    <cfRule type="expression" dxfId="1919" priority="13187">
      <formula>IF(RIGHT(TEXT(AI110,"0.#"),1)=".",FALSE,TRUE)</formula>
    </cfRule>
    <cfRule type="expression" dxfId="1918" priority="13188">
      <formula>IF(RIGHT(TEXT(AI110,"0.#"),1)=".",TRUE,FALSE)</formula>
    </cfRule>
  </conditionalFormatting>
  <conditionalFormatting sqref="AM110">
    <cfRule type="expression" dxfId="1917" priority="13185">
      <formula>IF(RIGHT(TEXT(AM110,"0.#"),1)=".",FALSE,TRUE)</formula>
    </cfRule>
    <cfRule type="expression" dxfId="1916" priority="13186">
      <formula>IF(RIGHT(TEXT(AM110,"0.#"),1)=".",TRUE,FALSE)</formula>
    </cfRule>
  </conditionalFormatting>
  <conditionalFormatting sqref="AE111">
    <cfRule type="expression" dxfId="1915" priority="13183">
      <formula>IF(RIGHT(TEXT(AE111,"0.#"),1)=".",FALSE,TRUE)</formula>
    </cfRule>
    <cfRule type="expression" dxfId="1914" priority="13184">
      <formula>IF(RIGHT(TEXT(AE111,"0.#"),1)=".",TRUE,FALSE)</formula>
    </cfRule>
  </conditionalFormatting>
  <conditionalFormatting sqref="AI111">
    <cfRule type="expression" dxfId="1913" priority="13181">
      <formula>IF(RIGHT(TEXT(AI111,"0.#"),1)=".",FALSE,TRUE)</formula>
    </cfRule>
    <cfRule type="expression" dxfId="1912" priority="13182">
      <formula>IF(RIGHT(TEXT(AI111,"0.#"),1)=".",TRUE,FALSE)</formula>
    </cfRule>
  </conditionalFormatting>
  <conditionalFormatting sqref="AM111">
    <cfRule type="expression" dxfId="1911" priority="13179">
      <formula>IF(RIGHT(TEXT(AM111,"0.#"),1)=".",FALSE,TRUE)</formula>
    </cfRule>
    <cfRule type="expression" dxfId="1910" priority="13180">
      <formula>IF(RIGHT(TEXT(AM111,"0.#"),1)=".",TRUE,FALSE)</formula>
    </cfRule>
  </conditionalFormatting>
  <conditionalFormatting sqref="AE113">
    <cfRule type="expression" dxfId="1909" priority="13175">
      <formula>IF(RIGHT(TEXT(AE113,"0.#"),1)=".",FALSE,TRUE)</formula>
    </cfRule>
    <cfRule type="expression" dxfId="1908" priority="13176">
      <formula>IF(RIGHT(TEXT(AE113,"0.#"),1)=".",TRUE,FALSE)</formula>
    </cfRule>
  </conditionalFormatting>
  <conditionalFormatting sqref="AI113">
    <cfRule type="expression" dxfId="1907" priority="13173">
      <formula>IF(RIGHT(TEXT(AI113,"0.#"),1)=".",FALSE,TRUE)</formula>
    </cfRule>
    <cfRule type="expression" dxfId="1906" priority="13174">
      <formula>IF(RIGHT(TEXT(AI113,"0.#"),1)=".",TRUE,FALSE)</formula>
    </cfRule>
  </conditionalFormatting>
  <conditionalFormatting sqref="AM113">
    <cfRule type="expression" dxfId="1905" priority="13171">
      <formula>IF(RIGHT(TEXT(AM113,"0.#"),1)=".",FALSE,TRUE)</formula>
    </cfRule>
    <cfRule type="expression" dxfId="1904" priority="13172">
      <formula>IF(RIGHT(TEXT(AM113,"0.#"),1)=".",TRUE,FALSE)</formula>
    </cfRule>
  </conditionalFormatting>
  <conditionalFormatting sqref="AE114">
    <cfRule type="expression" dxfId="1903" priority="13169">
      <formula>IF(RIGHT(TEXT(AE114,"0.#"),1)=".",FALSE,TRUE)</formula>
    </cfRule>
    <cfRule type="expression" dxfId="1902" priority="13170">
      <formula>IF(RIGHT(TEXT(AE114,"0.#"),1)=".",TRUE,FALSE)</formula>
    </cfRule>
  </conditionalFormatting>
  <conditionalFormatting sqref="AI114">
    <cfRule type="expression" dxfId="1901" priority="13167">
      <formula>IF(RIGHT(TEXT(AI114,"0.#"),1)=".",FALSE,TRUE)</formula>
    </cfRule>
    <cfRule type="expression" dxfId="1900" priority="13168">
      <formula>IF(RIGHT(TEXT(AI114,"0.#"),1)=".",TRUE,FALSE)</formula>
    </cfRule>
  </conditionalFormatting>
  <conditionalFormatting sqref="AM114">
    <cfRule type="expression" dxfId="1899" priority="13165">
      <formula>IF(RIGHT(TEXT(AM114,"0.#"),1)=".",FALSE,TRUE)</formula>
    </cfRule>
    <cfRule type="expression" dxfId="1898" priority="13166">
      <formula>IF(RIGHT(TEXT(AM114,"0.#"),1)=".",TRUE,FALSE)</formula>
    </cfRule>
  </conditionalFormatting>
  <conditionalFormatting sqref="AE116 AQ116">
    <cfRule type="expression" dxfId="1897" priority="13161">
      <formula>IF(RIGHT(TEXT(AE116,"0.#"),1)=".",FALSE,TRUE)</formula>
    </cfRule>
    <cfRule type="expression" dxfId="1896" priority="13162">
      <formula>IF(RIGHT(TEXT(AE116,"0.#"),1)=".",TRUE,FALSE)</formula>
    </cfRule>
  </conditionalFormatting>
  <conditionalFormatting sqref="AI116">
    <cfRule type="expression" dxfId="1895" priority="13159">
      <formula>IF(RIGHT(TEXT(AI116,"0.#"),1)=".",FALSE,TRUE)</formula>
    </cfRule>
    <cfRule type="expression" dxfId="1894" priority="13160">
      <formula>IF(RIGHT(TEXT(AI116,"0.#"),1)=".",TRUE,FALSE)</formula>
    </cfRule>
  </conditionalFormatting>
  <conditionalFormatting sqref="AM116">
    <cfRule type="expression" dxfId="1893" priority="13157">
      <formula>IF(RIGHT(TEXT(AM116,"0.#"),1)=".",FALSE,TRUE)</formula>
    </cfRule>
    <cfRule type="expression" dxfId="1892" priority="13158">
      <formula>IF(RIGHT(TEXT(AM116,"0.#"),1)=".",TRUE,FALSE)</formula>
    </cfRule>
  </conditionalFormatting>
  <conditionalFormatting sqref="AE117 AM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M134:AM135 AQ134:AQ135 AU134:AU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39:AO866">
    <cfRule type="expression" dxfId="1803" priority="6631">
      <formula>IF(AND(AL839&gt;=0, RIGHT(TEXT(AL839,"0.#"),1)&lt;&gt;"."),TRUE,FALSE)</formula>
    </cfRule>
    <cfRule type="expression" dxfId="1802" priority="6632">
      <formula>IF(AND(AL839&gt;=0, RIGHT(TEXT(AL839,"0.#"),1)="."),TRUE,FALSE)</formula>
    </cfRule>
    <cfRule type="expression" dxfId="1801" priority="6633">
      <formula>IF(AND(AL839&lt;0, RIGHT(TEXT(AL839,"0.#"),1)&lt;&gt;"."),TRUE,FALSE)</formula>
    </cfRule>
    <cfRule type="expression" dxfId="1800" priority="6634">
      <formula>IF(AND(AL839&lt;0, RIGHT(TEXT(AL839,"0.#"),1)="."),TRUE,FALSE)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39:Y866">
    <cfRule type="expression" dxfId="1729" priority="2959">
      <formula>IF(RIGHT(TEXT(Y839,"0.#"),1)=".",FALSE,TRUE)</formula>
    </cfRule>
    <cfRule type="expression" dxfId="1728" priority="2960">
      <formula>IF(RIGHT(TEXT(Y839,"0.#"),1)=".",TRUE,FALSE)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02:AO1131">
    <cfRule type="expression" dxfId="1699" priority="2865">
      <formula>IF(AND(AL1102&gt;=0, RIGHT(TEXT(AL1102,"0.#"),1)&lt;&gt;"."),TRUE,FALSE)</formula>
    </cfRule>
    <cfRule type="expression" dxfId="1698" priority="2866">
      <formula>IF(AND(AL1102&gt;=0, RIGHT(TEXT(AL1102,"0.#"),1)="."),TRUE,FALSE)</formula>
    </cfRule>
    <cfRule type="expression" dxfId="1697" priority="2867">
      <formula>IF(AND(AL1102&lt;0, RIGHT(TEXT(AL1102,"0.#"),1)&lt;&gt;"."),TRUE,FALSE)</formula>
    </cfRule>
    <cfRule type="expression" dxfId="1696" priority="2868">
      <formula>IF(AND(AL1102&lt;0, RIGHT(TEXT(AL1102,"0.#"),1)="."),TRUE,FALSE)</formula>
    </cfRule>
  </conditionalFormatting>
  <conditionalFormatting sqref="Y1102:Y1131">
    <cfRule type="expression" dxfId="1695" priority="2863">
      <formula>IF(RIGHT(TEXT(Y1102,"0.#"),1)=".",FALSE,TRUE)</formula>
    </cfRule>
    <cfRule type="expression" dxfId="1694" priority="2864">
      <formula>IF(RIGHT(TEXT(Y1102,"0.#"),1)=".",TRUE,FALSE)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38:AO838">
    <cfRule type="expression" dxfId="1685" priority="2817">
      <formula>IF(AND(AL838&gt;=0, RIGHT(TEXT(AL838,"0.#"),1)&lt;&gt;"."),TRUE,FALSE)</formula>
    </cfRule>
    <cfRule type="expression" dxfId="1684" priority="2818">
      <formula>IF(AND(AL838&gt;=0, RIGHT(TEXT(AL838,"0.#"),1)="."),TRUE,FALSE)</formula>
    </cfRule>
    <cfRule type="expression" dxfId="1683" priority="2819">
      <formula>IF(AND(AL838&lt;0, RIGHT(TEXT(AL838,"0.#"),1)&lt;&gt;"."),TRUE,FALSE)</formula>
    </cfRule>
    <cfRule type="expression" dxfId="1682" priority="2820">
      <formula>IF(AND(AL838&lt;0, RIGHT(TEXT(AL838,"0.#"),1)="."),TRUE,FALSE)</formula>
    </cfRule>
  </conditionalFormatting>
  <conditionalFormatting sqref="Y838">
    <cfRule type="expression" dxfId="1681" priority="2815">
      <formula>IF(RIGHT(TEXT(Y838,"0.#"),1)=".",FALSE,TRUE)</formula>
    </cfRule>
    <cfRule type="expression" dxfId="1680" priority="2816">
      <formula>IF(RIGHT(TEXT(Y838,"0.#"),1)=".",TRUE,FALSE)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72:Y899">
    <cfRule type="expression" dxfId="1363" priority="2075">
      <formula>IF(RIGHT(TEXT(Y872,"0.#"),1)=".",FALSE,TRUE)</formula>
    </cfRule>
    <cfRule type="expression" dxfId="1362" priority="2076">
      <formula>IF(RIGHT(TEXT(Y872,"0.#"),1)=".",TRUE,FALSE)</formula>
    </cfRule>
  </conditionalFormatting>
  <conditionalFormatting sqref="Y870:Y871">
    <cfRule type="expression" dxfId="1361" priority="2069">
      <formula>IF(RIGHT(TEXT(Y870,"0.#"),1)=".",FALSE,TRUE)</formula>
    </cfRule>
    <cfRule type="expression" dxfId="1360" priority="2070">
      <formula>IF(RIGHT(TEXT(Y870,"0.#"),1)=".",TRUE,FALSE)</formula>
    </cfRule>
  </conditionalFormatting>
  <conditionalFormatting sqref="Y905:Y932">
    <cfRule type="expression" dxfId="1359" priority="2063">
      <formula>IF(RIGHT(TEXT(Y905,"0.#"),1)=".",FALSE,TRUE)</formula>
    </cfRule>
    <cfRule type="expression" dxfId="1358" priority="2064">
      <formula>IF(RIGHT(TEXT(Y905,"0.#"),1)=".",TRUE,FALSE)</formula>
    </cfRule>
  </conditionalFormatting>
  <conditionalFormatting sqref="Y903:Y904">
    <cfRule type="expression" dxfId="1357" priority="2057">
      <formula>IF(RIGHT(TEXT(Y903,"0.#"),1)=".",FALSE,TRUE)</formula>
    </cfRule>
    <cfRule type="expression" dxfId="1356" priority="2058">
      <formula>IF(RIGHT(TEXT(Y903,"0.#"),1)=".",TRUE,FALSE)</formula>
    </cfRule>
  </conditionalFormatting>
  <conditionalFormatting sqref="Y938:Y965">
    <cfRule type="expression" dxfId="1355" priority="2051">
      <formula>IF(RIGHT(TEXT(Y938,"0.#"),1)=".",FALSE,TRUE)</formula>
    </cfRule>
    <cfRule type="expression" dxfId="1354" priority="2052">
      <formula>IF(RIGHT(TEXT(Y938,"0.#"),1)=".",TRUE,FALSE)</formula>
    </cfRule>
  </conditionalFormatting>
  <conditionalFormatting sqref="Y936:Y937">
    <cfRule type="expression" dxfId="1353" priority="2045">
      <formula>IF(RIGHT(TEXT(Y936,"0.#"),1)=".",FALSE,TRUE)</formula>
    </cfRule>
    <cfRule type="expression" dxfId="1352" priority="2046">
      <formula>IF(RIGHT(TEXT(Y936,"0.#"),1)=".",TRUE,FALSE)</formula>
    </cfRule>
  </conditionalFormatting>
  <conditionalFormatting sqref="Y971:Y998">
    <cfRule type="expression" dxfId="1351" priority="2039">
      <formula>IF(RIGHT(TEXT(Y971,"0.#"),1)=".",FALSE,TRUE)</formula>
    </cfRule>
    <cfRule type="expression" dxfId="1350" priority="2040">
      <formula>IF(RIGHT(TEXT(Y971,"0.#"),1)=".",TRUE,FALSE)</formula>
    </cfRule>
  </conditionalFormatting>
  <conditionalFormatting sqref="Y969:Y970">
    <cfRule type="expression" dxfId="1349" priority="2033">
      <formula>IF(RIGHT(TEXT(Y969,"0.#"),1)=".",FALSE,TRUE)</formula>
    </cfRule>
    <cfRule type="expression" dxfId="1348" priority="2034">
      <formula>IF(RIGHT(TEXT(Y969,"0.#"),1)=".",TRUE,FALSE)</formula>
    </cfRule>
  </conditionalFormatting>
  <conditionalFormatting sqref="Y1004:Y1031">
    <cfRule type="expression" dxfId="1347" priority="2027">
      <formula>IF(RIGHT(TEXT(Y1004,"0.#"),1)=".",FALSE,TRUE)</formula>
    </cfRule>
    <cfRule type="expression" dxfId="1346" priority="2028">
      <formula>IF(RIGHT(TEXT(Y1004,"0.#"),1)=".",TRUE,FALSE)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72:AO899">
    <cfRule type="expression" dxfId="1265" priority="2077">
      <formula>IF(AND(AL872&gt;=0, RIGHT(TEXT(AL872,"0.#"),1)&lt;&gt;"."),TRUE,FALSE)</formula>
    </cfRule>
    <cfRule type="expression" dxfId="1264" priority="2078">
      <formula>IF(AND(AL872&gt;=0, RIGHT(TEXT(AL872,"0.#"),1)="."),TRUE,FALSE)</formula>
    </cfRule>
    <cfRule type="expression" dxfId="1263" priority="2079">
      <formula>IF(AND(AL872&lt;0, RIGHT(TEXT(AL872,"0.#"),1)&lt;&gt;"."),TRUE,FALSE)</formula>
    </cfRule>
    <cfRule type="expression" dxfId="1262" priority="2080">
      <formula>IF(AND(AL872&lt;0, RIGHT(TEXT(AL872,"0.#"),1)="."),TRUE,FALSE)</formula>
    </cfRule>
  </conditionalFormatting>
  <conditionalFormatting sqref="AL870:AO871">
    <cfRule type="expression" dxfId="1261" priority="2071">
      <formula>IF(AND(AL870&gt;=0, RIGHT(TEXT(AL870,"0.#"),1)&lt;&gt;"."),TRUE,FALSE)</formula>
    </cfRule>
    <cfRule type="expression" dxfId="1260" priority="2072">
      <formula>IF(AND(AL870&gt;=0, RIGHT(TEXT(AL870,"0.#"),1)="."),TRUE,FALSE)</formula>
    </cfRule>
    <cfRule type="expression" dxfId="1259" priority="2073">
      <formula>IF(AND(AL870&lt;0, RIGHT(TEXT(AL870,"0.#"),1)&lt;&gt;"."),TRUE,FALSE)</formula>
    </cfRule>
    <cfRule type="expression" dxfId="1258" priority="2074">
      <formula>IF(AND(AL870&lt;0, RIGHT(TEXT(AL870,"0.#"),1)="."),TRUE,FALSE)</formula>
    </cfRule>
  </conditionalFormatting>
  <conditionalFormatting sqref="AL905:AO932">
    <cfRule type="expression" dxfId="1257" priority="2065">
      <formula>IF(AND(AL905&gt;=0, RIGHT(TEXT(AL905,"0.#"),1)&lt;&gt;"."),TRUE,FALSE)</formula>
    </cfRule>
    <cfRule type="expression" dxfId="1256" priority="2066">
      <formula>IF(AND(AL905&gt;=0, RIGHT(TEXT(AL905,"0.#"),1)="."),TRUE,FALSE)</formula>
    </cfRule>
    <cfRule type="expression" dxfId="1255" priority="2067">
      <formula>IF(AND(AL905&lt;0, RIGHT(TEXT(AL905,"0.#"),1)&lt;&gt;"."),TRUE,FALSE)</formula>
    </cfRule>
    <cfRule type="expression" dxfId="1254" priority="2068">
      <formula>IF(AND(AL905&lt;0, RIGHT(TEXT(AL905,"0.#"),1)="."),TRUE,FALSE)</formula>
    </cfRule>
  </conditionalFormatting>
  <conditionalFormatting sqref="AL903:AO904">
    <cfRule type="expression" dxfId="1253" priority="2059">
      <formula>IF(AND(AL903&gt;=0, RIGHT(TEXT(AL903,"0.#"),1)&lt;&gt;"."),TRUE,FALSE)</formula>
    </cfRule>
    <cfRule type="expression" dxfId="1252" priority="2060">
      <formula>IF(AND(AL903&gt;=0, RIGHT(TEXT(AL903,"0.#"),1)="."),TRUE,FALSE)</formula>
    </cfRule>
    <cfRule type="expression" dxfId="1251" priority="2061">
      <formula>IF(AND(AL903&lt;0, RIGHT(TEXT(AL903,"0.#"),1)&lt;&gt;"."),TRUE,FALSE)</formula>
    </cfRule>
    <cfRule type="expression" dxfId="1250" priority="2062">
      <formula>IF(AND(AL903&lt;0, RIGHT(TEXT(AL903,"0.#"),1)="."),TRUE,FALSE)</formula>
    </cfRule>
  </conditionalFormatting>
  <conditionalFormatting sqref="AL938:AO965">
    <cfRule type="expression" dxfId="1249" priority="2053">
      <formula>IF(AND(AL938&gt;=0, RIGHT(TEXT(AL938,"0.#"),1)&lt;&gt;"."),TRUE,FALSE)</formula>
    </cfRule>
    <cfRule type="expression" dxfId="1248" priority="2054">
      <formula>IF(AND(AL938&gt;=0, RIGHT(TEXT(AL938,"0.#"),1)="."),TRUE,FALSE)</formula>
    </cfRule>
    <cfRule type="expression" dxfId="1247" priority="2055">
      <formula>IF(AND(AL938&lt;0, RIGHT(TEXT(AL938,"0.#"),1)&lt;&gt;"."),TRUE,FALSE)</formula>
    </cfRule>
    <cfRule type="expression" dxfId="1246" priority="2056">
      <formula>IF(AND(AL938&lt;0, RIGHT(TEXT(AL938,"0.#"),1)="."),TRUE,FALSE)</formula>
    </cfRule>
  </conditionalFormatting>
  <conditionalFormatting sqref="AL936:AO937">
    <cfRule type="expression" dxfId="1245" priority="2047">
      <formula>IF(AND(AL936&gt;=0, RIGHT(TEXT(AL936,"0.#"),1)&lt;&gt;"."),TRUE,FALSE)</formula>
    </cfRule>
    <cfRule type="expression" dxfId="1244" priority="2048">
      <formula>IF(AND(AL936&gt;=0, RIGHT(TEXT(AL936,"0.#"),1)="."),TRUE,FALSE)</formula>
    </cfRule>
    <cfRule type="expression" dxfId="1243" priority="2049">
      <formula>IF(AND(AL936&lt;0, RIGHT(TEXT(AL936,"0.#"),1)&lt;&gt;"."),TRUE,FALSE)</formula>
    </cfRule>
    <cfRule type="expression" dxfId="1242" priority="2050">
      <formula>IF(AND(AL936&lt;0, RIGHT(TEXT(AL936,"0.#"),1)="."),TRUE,FALSE)</formula>
    </cfRule>
  </conditionalFormatting>
  <conditionalFormatting sqref="AL971:AO998">
    <cfRule type="expression" dxfId="1241" priority="2041">
      <formula>IF(AND(AL971&gt;=0, RIGHT(TEXT(AL971,"0.#"),1)&lt;&gt;"."),TRUE,FALSE)</formula>
    </cfRule>
    <cfRule type="expression" dxfId="1240" priority="2042">
      <formula>IF(AND(AL971&gt;=0, RIGHT(TEXT(AL971,"0.#"),1)="."),TRUE,FALSE)</formula>
    </cfRule>
    <cfRule type="expression" dxfId="1239" priority="2043">
      <formula>IF(AND(AL971&lt;0, RIGHT(TEXT(AL971,"0.#"),1)&lt;&gt;"."),TRUE,FALSE)</formula>
    </cfRule>
    <cfRule type="expression" dxfId="1238" priority="2044">
      <formula>IF(AND(AL971&lt;0, RIGHT(TEXT(AL971,"0.#"),1)="."),TRUE,FALSE)</formula>
    </cfRule>
  </conditionalFormatting>
  <conditionalFormatting sqref="AL969:AO970">
    <cfRule type="expression" dxfId="1237" priority="2035">
      <formula>IF(AND(AL969&gt;=0, RIGHT(TEXT(AL969,"0.#"),1)&lt;&gt;"."),TRUE,FALSE)</formula>
    </cfRule>
    <cfRule type="expression" dxfId="1236" priority="2036">
      <formula>IF(AND(AL969&gt;=0, RIGHT(TEXT(AL969,"0.#"),1)="."),TRUE,FALSE)</formula>
    </cfRule>
    <cfRule type="expression" dxfId="1235" priority="2037">
      <formula>IF(AND(AL969&lt;0, RIGHT(TEXT(AL969,"0.#"),1)&lt;&gt;"."),TRUE,FALSE)</formula>
    </cfRule>
    <cfRule type="expression" dxfId="1234" priority="2038">
      <formula>IF(AND(AL969&lt;0, RIGHT(TEXT(AL969,"0.#"),1)="."),TRUE,FALSE)</formula>
    </cfRule>
  </conditionalFormatting>
  <conditionalFormatting sqref="AL1004:AO1031">
    <cfRule type="expression" dxfId="1233" priority="2029">
      <formula>IF(AND(AL1004&gt;=0, RIGHT(TEXT(AL1004,"0.#"),1)&lt;&gt;"."),TRUE,FALSE)</formula>
    </cfRule>
    <cfRule type="expression" dxfId="1232" priority="2030">
      <formula>IF(AND(AL1004&gt;=0, RIGHT(TEXT(AL1004,"0.#"),1)="."),TRUE,FALSE)</formula>
    </cfRule>
    <cfRule type="expression" dxfId="1231" priority="2031">
      <formula>IF(AND(AL1004&lt;0, RIGHT(TEXT(AL1004,"0.#"),1)&lt;&gt;"."),TRUE,FALSE)</formula>
    </cfRule>
    <cfRule type="expression" dxfId="1230" priority="2032">
      <formula>IF(AND(AL1004&lt;0, RIGHT(TEXT(AL1004,"0.#"),1)="."),TRUE,FALSE)</formula>
    </cfRule>
  </conditionalFormatting>
  <conditionalFormatting sqref="AL1002:AO1003">
    <cfRule type="expression" dxfId="1229" priority="2023">
      <formula>IF(AND(AL1002&gt;=0, RIGHT(TEXT(AL1002,"0.#"),1)&lt;&gt;"."),TRUE,FALSE)</formula>
    </cfRule>
    <cfRule type="expression" dxfId="1228" priority="2024">
      <formula>IF(AND(AL1002&gt;=0, RIGHT(TEXT(AL1002,"0.#"),1)="."),TRUE,FALSE)</formula>
    </cfRule>
    <cfRule type="expression" dxfId="1227" priority="2025">
      <formula>IF(AND(AL1002&lt;0, RIGHT(TEXT(AL1002,"0.#"),1)&lt;&gt;"."),TRUE,FALSE)</formula>
    </cfRule>
    <cfRule type="expression" dxfId="1226" priority="2026">
      <formula>IF(AND(AL1002&lt;0, RIGHT(TEXT(AL1002,"0.#"),1)="."),TRUE,FALSE)</formula>
    </cfRule>
  </conditionalFormatting>
  <conditionalFormatting sqref="Y1002:Y1003">
    <cfRule type="expression" dxfId="1225" priority="2021">
      <formula>IF(RIGHT(TEXT(Y1002,"0.#"),1)=".",FALSE,TRUE)</formula>
    </cfRule>
    <cfRule type="expression" dxfId="1224" priority="2022">
      <formula>IF(RIGHT(TEXT(Y1002,"0.#"),1)=".",TRUE,FALSE)</formula>
    </cfRule>
  </conditionalFormatting>
  <conditionalFormatting sqref="AL1037:AO1064">
    <cfRule type="expression" dxfId="1223" priority="2017">
      <formula>IF(AND(AL1037&gt;=0, RIGHT(TEXT(AL1037,"0.#"),1)&lt;&gt;"."),TRUE,FALSE)</formula>
    </cfRule>
    <cfRule type="expression" dxfId="1222" priority="2018">
      <formula>IF(AND(AL1037&gt;=0, RIGHT(TEXT(AL1037,"0.#"),1)="."),TRUE,FALSE)</formula>
    </cfRule>
    <cfRule type="expression" dxfId="1221" priority="2019">
      <formula>IF(AND(AL1037&lt;0, RIGHT(TEXT(AL1037,"0.#"),1)&lt;&gt;"."),TRUE,FALSE)</formula>
    </cfRule>
    <cfRule type="expression" dxfId="1220" priority="2020">
      <formula>IF(AND(AL1037&lt;0, RIGHT(TEXT(AL1037,"0.#"),1)="."),TRUE,FALSE)</formula>
    </cfRule>
  </conditionalFormatting>
  <conditionalFormatting sqref="Y1037:Y1064">
    <cfRule type="expression" dxfId="1219" priority="2015">
      <formula>IF(RIGHT(TEXT(Y1037,"0.#"),1)=".",FALSE,TRUE)</formula>
    </cfRule>
    <cfRule type="expression" dxfId="1218" priority="2016">
      <formula>IF(RIGHT(TEXT(Y1037,"0.#"),1)=".",TRUE,FALSE)</formula>
    </cfRule>
  </conditionalFormatting>
  <conditionalFormatting sqref="AL1035:AO1036">
    <cfRule type="expression" dxfId="1217" priority="2011">
      <formula>IF(AND(AL1035&gt;=0, RIGHT(TEXT(AL1035,"0.#"),1)&lt;&gt;"."),TRUE,FALSE)</formula>
    </cfRule>
    <cfRule type="expression" dxfId="1216" priority="2012">
      <formula>IF(AND(AL1035&gt;=0, RIGHT(TEXT(AL1035,"0.#"),1)="."),TRUE,FALSE)</formula>
    </cfRule>
    <cfRule type="expression" dxfId="1215" priority="2013">
      <formula>IF(AND(AL1035&lt;0, RIGHT(TEXT(AL1035,"0.#"),1)&lt;&gt;"."),TRUE,FALSE)</formula>
    </cfRule>
    <cfRule type="expression" dxfId="1214" priority="2014">
      <formula>IF(AND(AL1035&lt;0, RIGHT(TEXT(AL1035,"0.#"),1)="."),TRUE,FALSE)</formula>
    </cfRule>
  </conditionalFormatting>
  <conditionalFormatting sqref="Y1035:Y1036">
    <cfRule type="expression" dxfId="1213" priority="2009">
      <formula>IF(RIGHT(TEXT(Y1035,"0.#"),1)=".",FALSE,TRUE)</formula>
    </cfRule>
    <cfRule type="expression" dxfId="1212" priority="2010">
      <formula>IF(RIGHT(TEXT(Y1035,"0.#"),1)=".",TRUE,FALSE)</formula>
    </cfRule>
  </conditionalFormatting>
  <conditionalFormatting sqref="AL1070:AO1097">
    <cfRule type="expression" dxfId="1211" priority="2005">
      <formula>IF(AND(AL1070&gt;=0, RIGHT(TEXT(AL1070,"0.#"),1)&lt;&gt;"."),TRUE,FALSE)</formula>
    </cfRule>
    <cfRule type="expression" dxfId="1210" priority="2006">
      <formula>IF(AND(AL1070&gt;=0, RIGHT(TEXT(AL1070,"0.#"),1)="."),TRUE,FALSE)</formula>
    </cfRule>
    <cfRule type="expression" dxfId="1209" priority="2007">
      <formula>IF(AND(AL1070&lt;0, RIGHT(TEXT(AL1070,"0.#"),1)&lt;&gt;"."),TRUE,FALSE)</formula>
    </cfRule>
    <cfRule type="expression" dxfId="1208" priority="2008">
      <formula>IF(AND(AL1070&lt;0, RIGHT(TEXT(AL1070,"0.#"),1)="."),TRUE,FALSE)</formula>
    </cfRule>
  </conditionalFormatting>
  <conditionalFormatting sqref="Y1070:Y1097">
    <cfRule type="expression" dxfId="1207" priority="2003">
      <formula>IF(RIGHT(TEXT(Y1070,"0.#"),1)=".",FALSE,TRUE)</formula>
    </cfRule>
    <cfRule type="expression" dxfId="1206" priority="2004">
      <formula>IF(RIGHT(TEXT(Y1070,"0.#"),1)=".",TRUE,FALSE)</formula>
    </cfRule>
  </conditionalFormatting>
  <conditionalFormatting sqref="AL1068:AO1069">
    <cfRule type="expression" dxfId="1205" priority="1999">
      <formula>IF(AND(AL1068&gt;=0, RIGHT(TEXT(AL1068,"0.#"),1)&lt;&gt;"."),TRUE,FALSE)</formula>
    </cfRule>
    <cfRule type="expression" dxfId="1204" priority="2000">
      <formula>IF(AND(AL1068&gt;=0, RIGHT(TEXT(AL1068,"0.#"),1)="."),TRUE,FALSE)</formula>
    </cfRule>
    <cfRule type="expression" dxfId="1203" priority="2001">
      <formula>IF(AND(AL1068&lt;0, RIGHT(TEXT(AL1068,"0.#"),1)&lt;&gt;"."),TRUE,FALSE)</formula>
    </cfRule>
    <cfRule type="expression" dxfId="1202" priority="2002">
      <formula>IF(AND(AL1068&lt;0, RIGHT(TEXT(AL1068,"0.#"),1)="."),TRUE,FALSE)</formula>
    </cfRule>
  </conditionalFormatting>
  <conditionalFormatting sqref="Y1068:Y1069">
    <cfRule type="expression" dxfId="1201" priority="1997">
      <formula>IF(RIGHT(TEXT(Y1068,"0.#"),1)=".",FALSE,TRUE)</formula>
    </cfRule>
    <cfRule type="expression" dxfId="1200" priority="1998">
      <formula>IF(RIGHT(TEXT(Y1068,"0.#"),1)=".",TRUE,FALSE)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L837:AO837">
    <cfRule type="expression" dxfId="5" priority="3">
      <formula>IF(AND(AL837&gt;=0, RIGHT(TEXT(AL837,"0.#"),1)&lt;&gt;"."),TRUE,FALSE)</formula>
    </cfRule>
    <cfRule type="expression" dxfId="4" priority="4">
      <formula>IF(AND(AL837&gt;=0, RIGHT(TEXT(AL837,"0.#"),1)="."),TRUE,FALSE)</formula>
    </cfRule>
    <cfRule type="expression" dxfId="3" priority="5">
      <formula>IF(AND(AL837&lt;0, RIGHT(TEXT(AL837,"0.#"),1)&lt;&gt;"."),TRUE,FALSE)</formula>
    </cfRule>
    <cfRule type="expression" dxfId="2" priority="6">
      <formula>IF(AND(AL837&lt;0, RIGHT(TEXT(AL837,"0.#"),1)="."),TRUE,FALSE)</formula>
    </cfRule>
  </conditionalFormatting>
  <conditionalFormatting sqref="Y837">
    <cfRule type="expression" dxfId="1" priority="1">
      <formula>IF(RIGHT(TEXT(Y837,"0.#"),1)=".",FALSE,TRUE)</formula>
    </cfRule>
    <cfRule type="expression" dxfId="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18" max="49" man="1"/>
    <brk id="739" max="49" man="1"/>
    <brk id="867" max="49" man="1"/>
  </rowBreaks>
  <colBreaks count="1" manualBreakCount="1">
    <brk id="6" max="84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6" sqref="Q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485</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t="s">
        <v>485</v>
      </c>
      <c r="C19" s="13" t="str">
        <f t="shared" si="0"/>
        <v>ＩＴ戦略</v>
      </c>
      <c r="D19" s="13" t="str">
        <f t="shared" si="8"/>
        <v>ＩＴ戦略</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ＩＴ戦略</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ＩＴ戦略</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ＩＴ戦略</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ＩＴ戦略</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ＩＴ戦略</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ＩＴ戦略</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ＩＴ戦略</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2019-08-26T04:20:08Z</cp:lastPrinted>
  <dcterms:created xsi:type="dcterms:W3CDTF">2012-03-13T00:50:25Z</dcterms:created>
  <dcterms:modified xsi:type="dcterms:W3CDTF">2019-08-29T04:47:42Z</dcterms:modified>
</cp:coreProperties>
</file>