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Ｄドライブ移行用\Ｆ　各種作業対応\31年度作業依頼\01.行政事業レビュー\09.最終公表に向けたレビューシート等の追記・修正等\4.提出\官房レビューシート\"/>
    </mc:Choice>
  </mc:AlternateContent>
  <bookViews>
    <workbookView xWindow="0" yWindow="0" windowWidth="9435" windowHeight="73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<sst xmlns="http://schemas.openxmlformats.org/spreadsheetml/2006/main" count="2774" uniqueCount="618">
  <si>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</si>
  <si>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</si>
  <si>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</si>
  <si>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</si>
  <si>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</si>
  <si>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</si>
  <si>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</si>
  <si>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</si>
  <si>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</si>
  <si>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</si>
  <si>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</si>
  <si>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</si>
  <si>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</si>
  <si>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</si>
  <si>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</si>
  <si>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</si>
  <si>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</si>
  <si>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</si>
  <si>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</si>
  <si>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</si>
  <si>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</si>
  <si>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</si>
  <si>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</si>
  <si>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</si>
  <si>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</si>
  <si>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</si>
  <si>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</si>
  <si>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</si>
  <si>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</si>
  <si>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</si>
  <si>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</si>
  <si>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</si>
  <si>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</si>
  <si>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</si>
  <si>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</si>
  <si>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</si>
  <si>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</si>
  <si>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</si>
  <si>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</si>
  <si>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</si>
  <si>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</si>
  <si>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</si>
  <si>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</si>
  <si>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</si>
  <si>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</si>
  <si>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</si>
  <si>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</si>
  <si>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</si>
  <si>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</si>
  <si>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</si>
  <si>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</si>
  <si>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</si>
  <si>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</si>
  <si>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</si>
  <si>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</si>
  <si>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</si>
  <si>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</si>
  <si>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</si>
  <si>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</si>
  <si>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</si>
  <si>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</si>
  <si>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</si>
  <si>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</si>
  <si>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</si>
  <si>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</si>
  <si>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</si>
  <si>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</si>
  <si>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</si>
  <si>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</si>
  <si>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</si>
  <si>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</si>
  <si>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</si>
  <si>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</si>
  <si>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</si>
  <si>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</si>
  <si>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</si>
  <si>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</si>
  <si>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</si>
  <si>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</si>
  <si>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</si>
  <si>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</si>
  <si>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</si>
  <si>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</si>
  <si>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</si>
  <si>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</si>
  <si>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</si>
  <si>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</si>
  <si>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</si>
  <si>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</si>
  <si>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</si>
  <si>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</si>
  <si>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</si>
  <si>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</si>
  <si>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</si>
  <si>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</si>
  <si>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</si>
  <si>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</si>
  <si>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</si>
  <si>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</si>
  <si>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</si>
  <si>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</si>
  <si>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</si>
  <si>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</si>
  <si>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</si>
  <si>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</si>
  <si>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</si>
  <si>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</si>
  <si>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</si>
  <si>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</si>
  <si>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</si>
  <si>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</si>
  <si>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</si>
  <si>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</si>
  <si>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</si>
  <si>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</si>
  <si>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</si>
  <si>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</si>
  <si>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</si>
  <si>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</si>
  <si>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</si>
  <si>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</si>
  <si>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</si>
  <si>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</si>
  <si>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</si>
  <si>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</si>
  <si>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</si>
  <si>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</si>
  <si>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</si>
  <si>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</si>
  <si>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</si>
  <si>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</si>
  <si>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</si>
  <si>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</si>
  <si>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</si>
  <si>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</si>
  <si>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</si>
  <si>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</si>
  <si>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</si>
  <si>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</si>
  <si>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</si>
  <si>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</si>
  <si>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</si>
  <si>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</si>
  <si>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</si>
  <si>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</si>
  <si>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</si>
  <si>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</si>
  <si>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</si>
  <si>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</si>
  <si>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</si>
  <si>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</si>
  <si>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</si>
  <si>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</si>
  <si>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</si>
  <si>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</si>
  <si>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</si>
  <si>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</si>
  <si>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</si>
  <si>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</si>
  <si>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</si>
  <si>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</si>
  <si>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</si>
  <si>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</si>
  <si>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</si>
  <si>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</si>
  <si>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</si>
  <si>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</si>
  <si>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</si>
  <si>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</si>
  <si>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</si>
  <si>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</si>
  <si>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</si>
  <si>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</si>
  <si>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</si>
  <si>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</si>
  <si>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</si>
  <si>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</si>
  <si>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</si>
  <si>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</si>
  <si>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</si>
  <si>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</si>
  <si>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</si>
  <si>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</si>
  <si>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</si>
  <si>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</si>
  <si>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</si>
  <si>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</si>
  <si>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</si>
  <si>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</si>
  <si>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</si>
  <si>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</si>
  <si>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</si>
  <si>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</si>
  <si>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</si>
  <si>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</si>
  <si>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</si>
  <si>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</si>
  <si>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</si>
  <si>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</si>
  <si>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</si>
  <si>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</si>
  <si>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</si>
  <si>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</si>
  <si>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</si>
  <si>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</si>
  <si>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</si>
  <si>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</si>
  <si>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</si>
  <si>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</si>
  <si>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</si>
  <si>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</si>
  <si>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</si>
  <si>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</si>
  <si>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</si>
  <si>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</si>
  <si>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</si>
  <si>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</si>
  <si>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</si>
  <si>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</si>
  <si>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</si>
  <si>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</si>
  <si>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</si>
  <si>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</si>
  <si>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</si>
  <si>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</si>
  <si>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</si>
  <si>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</si>
  <si>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</si>
  <si>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</si>
  <si>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</si>
  <si>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</si>
  <si>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</si>
  <si>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</si>
  <si>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</si>
  <si>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</si>
  <si>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</si>
  <si>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</si>
  <si>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</si>
  <si>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</si>
  <si>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</si>
  <si>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</si>
  <si>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</si>
  <si>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</si>
  <si>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</si>
  <si>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</si>
  <si>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</si>
  <si>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</si>
  <si>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</si>
  <si>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</si>
  <si>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</si>
  <si>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</si>
  <si>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</si>
  <si>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</si>
  <si>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</si>
  <si>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</si>
  <si>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</si>
  <si>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</si>
  <si>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</si>
  <si>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</si>
  <si>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</si>
  <si>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</si>
  <si>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</si>
  <si>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</si>
  <si>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</si>
  <si>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</si>
  <si>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</si>
  <si>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</si>
  <si>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</si>
  <si>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</si>
  <si>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</si>
  <si>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</si>
  <si>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</si>
  <si>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</si>
  <si>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</si>
  <si>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</si>
  <si>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</si>
  <si>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</si>
  <si>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</si>
  <si>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</si>
  <si>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</si>
  <si>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</si>
  <si>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</si>
  <si>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</si>
  <si>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</si>
  <si>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</si>
  <si>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</si>
  <si>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</si>
  <si>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</si>
  <si>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</si>
  <si>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</si>
  <si>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</si>
  <si>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</si>
  <si>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</si>
  <si>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</si>
  <si>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</si>
  <si>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</si>
  <si>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</si>
  <si>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</si>
  <si>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</si>
  <si>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</si>
  <si>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</si>
  <si>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</si>
  <si>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</si>
  <si>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</si>
  <si>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</si>
  <si>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</si>
  <si>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</si>
  <si>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</si>
  <si>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</si>
  <si>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</si>
  <si>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</si>
  <si>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</si>
  <si>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</si>
  <si>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</si>
  <si>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</si>
  <si>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</si>
  <si>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</si>
  <si>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</si>
  <si>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</si>
  <si>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</si>
  <si>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</si>
  <si>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</si>
  <si>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</si>
  <si>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</si>
  <si>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</si>
  <si>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</si>
  <si>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</si>
  <si>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</si>
  <si>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</si>
  <si>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</si>
  <si>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</si>
  <si>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</si>
  <si>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</si>
  <si>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</si>
  <si>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</si>
  <si>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</si>
  <si>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</si>
  <si>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</si>
  <si>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</si>
  <si>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</si>
  <si>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</si>
  <si>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</si>
  <si>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</si>
  <si>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</si>
  <si>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</si>
  <si>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</si>
  <si>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</si>
  <si>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</si>
  <si>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</si>
  <si>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</si>
  <si>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</si>
  <si>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</si>
  <si>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</si>
  <si>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</si>
  <si>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</si>
  <si>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</si>
  <si>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</si>
  <si>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</si>
  <si>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</si>
  <si>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</si>
  <si>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</si>
  <si>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</si>
  <si>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</si>
  <si>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</si>
  <si>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</si>
  <si>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</si>
  <si>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</si>
  <si>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</si>
  <si>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</si>
  <si>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</si>
  <si>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</si>
  <si>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</si>
  <si>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</si>
  <si>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</si>
  <si>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</si>
  <si>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</si>
  <si>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</si>
  <si>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</si>
  <si>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</si>
  <si>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</si>
  <si>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</si>
  <si>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</si>
  <si>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</si>
  <si>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</si>
  <si>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</si>
  <si>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</si>
  <si>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</si>
  <si>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</si>
  <si>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</si>
  <si>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</si>
  <si>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</si>
  <si>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</si>
  <si>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</si>
  <si>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</si>
  <si>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</si>
  <si>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</si>
  <si>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</si>
  <si>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</si>
  <si>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</si>
  <si>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</si>
  <si>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</si>
  <si>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</si>
  <si>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</si>
  <si>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</si>
  <si>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</si>
  <si>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</si>
  <si>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</si>
  <si>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</si>
  <si>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</si>
  <si>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</si>
  <si>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</si>
  <si>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</si>
  <si>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</si>
  <si>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</si>
  <si>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</si>
  <si>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</si>
  <si>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</si>
  <si>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</si>
  <si>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</si>
  <si>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</si>
  <si>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</si>
  <si>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</si>
  <si>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</si>
  <si>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</si>
  <si>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</si>
  <si>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</si>
  <si>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</si>
  <si>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</si>
  <si>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</si>
  <si>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</si>
  <si>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</si>
  <si>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</si>
  <si>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</si>
  <si>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</si>
  <si>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</si>
  <si>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</si>
  <si>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</si>
  <si>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</si>
  <si>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</si>
  <si>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</si>
  <si>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</si>
  <si>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</si>
  <si>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</si>
  <si>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</si>
  <si>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</si>
  <si>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</si>
  <si>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</si>
  <si>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</si>
  <si>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</si>
  <si>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</si>
  <si>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</si>
  <si>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</si>
  <si>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</si>
  <si>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</si>
  <si>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</si>
  <si>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</si>
  <si>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</si>
  <si>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</si>
  <si>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</si>
  <si>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</si>
  <si>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</si>
  <si>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</si>
  <si>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</si>
  <si>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</si>
  <si>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</si>
  <si>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</si>
  <si>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</si>
  <si>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</si>
  <si>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</si>
  <si>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</si>
  <si>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</si>
  <si>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</si>
  <si>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</si>
  <si>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</si>
  <si>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</si>
  <si>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</si>
  <si>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</si>
  <si>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</si>
  <si>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</si>
  <si>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</si>
  <si>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</si>
  <si>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</si>
  <si>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</si>
  <si>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</si>
  <si>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</si>
  <si>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</si>
  <si>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</si>
  <si>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</si>
  <si>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</si>
  <si>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</si>
  <si>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</si>
  <si>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</si>
  <si>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</si>
  <si>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</si>
  <si>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</si>
  <si>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</si>
  <si>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</si>
  <si>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</si>
  <si>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</si>
  <si>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</si>
  <si>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</si>
  <si>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</si>
  <si>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</si>
  <si>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</si>
  <si>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</si>
  <si>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</si>
  <si>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</si>
  <si>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</si>
  <si>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</si>
  <si>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</si>
  <si>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</si>
  <si>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</si>
  <si>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</si>
  <si>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</si>
  <si>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</si>
  <si>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</si>
  <si>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</si>
  <si>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</si>
  <si>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</si>
  <si>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</si>
  <si>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</si>
  <si>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</si>
  <si>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</si>
  <si>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</si>
  <si>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</si>
  <si>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</si>
  <si>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</si>
  <si>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</si>
  <si>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</si>
  <si>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</si>
  <si>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</si>
  <si>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</si>
  <si>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</si>
  <si>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</si>
  <si>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</si>
  <si>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</si>
  <si>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</si>
  <si>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</si>
  <si>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</si>
  <si>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</si>
  <si>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</si>
  <si>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</si>
  <si>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</si>
  <si>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</si>
  <si>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</si>
  <si>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</si>
  <si>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</si>
  <si>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</si>
  <si>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</si>
  <si>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</si>
  <si>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</si>
  <si>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</si>
  <si>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</si>
  <si>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</si>
  <si>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</si>
  <si>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</si>
  <si>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</si>
  <si>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</si>
  <si>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</si>
  <si>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</si>
  <si>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</si>
  <si>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</si>
  <si>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</si>
  <si>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</si>
  <si>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</si>
  <si>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</si>
  <si>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</si>
  <si>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</si>
  <si>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</si>
  <si>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</si>
  <si>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</si>
  <si>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大臣官房</t>
    <rPh sb="0" eb="2">
      <t>ダイジン</t>
    </rPh>
    <rPh sb="2" eb="4">
      <t>カンボウ</t>
    </rPh>
    <phoneticPr fontId="5"/>
  </si>
  <si>
    <t>会計課</t>
    <rPh sb="0" eb="3">
      <t>カイケイカ</t>
    </rPh>
    <phoneticPr fontId="5"/>
  </si>
  <si>
    <t>国土交通本省所管の国土交通本省の庁舎について、良好な執務環境を維持し機能を維持するために、建物、工作物並びにこれらの従物の改修等を行う。</t>
    <phoneticPr fontId="5"/>
  </si>
  <si>
    <t>○</t>
  </si>
  <si>
    <t>-</t>
    <phoneticPr fontId="5"/>
  </si>
  <si>
    <t>施設整備費</t>
    <rPh sb="0" eb="2">
      <t>シセツ</t>
    </rPh>
    <rPh sb="2" eb="5">
      <t>セイビヒ</t>
    </rPh>
    <phoneticPr fontId="5"/>
  </si>
  <si>
    <t>過去３ヶ年の故障件数の平均から改善された件数を成果実績とする。
年間平均故障件数：２１件
成果実績＝目標値－年間故障件数</t>
    <phoneticPr fontId="5"/>
  </si>
  <si>
    <t>‐</t>
  </si>
  <si>
    <t>国の庁舎の施設整備は、国が実施すべき事業であり、地方自治体、民間等に委ねることはできない。</t>
    <rPh sb="0" eb="1">
      <t>クニ</t>
    </rPh>
    <rPh sb="2" eb="4">
      <t>チョウシャ</t>
    </rPh>
    <rPh sb="5" eb="7">
      <t>シセツ</t>
    </rPh>
    <rPh sb="7" eb="9">
      <t>セイビ</t>
    </rPh>
    <rPh sb="11" eb="12">
      <t>クニ</t>
    </rPh>
    <rPh sb="13" eb="15">
      <t>ジッシ</t>
    </rPh>
    <rPh sb="18" eb="20">
      <t>ジギョウ</t>
    </rPh>
    <rPh sb="24" eb="26">
      <t>チホウ</t>
    </rPh>
    <rPh sb="26" eb="29">
      <t>ジチタイ</t>
    </rPh>
    <rPh sb="30" eb="32">
      <t>ミンカン</t>
    </rPh>
    <rPh sb="32" eb="33">
      <t>トウ</t>
    </rPh>
    <rPh sb="34" eb="35">
      <t>ユダ</t>
    </rPh>
    <phoneticPr fontId="5"/>
  </si>
  <si>
    <t>無</t>
  </si>
  <si>
    <t>一般競争の実施により支出先を選定しており、競争性は確保されている。</t>
  </si>
  <si>
    <t>契約書に基づき受益者との負担関係が定められており、妥当である。</t>
    <rPh sb="0" eb="3">
      <t>ケイヤクショ</t>
    </rPh>
    <rPh sb="4" eb="5">
      <t>モト</t>
    </rPh>
    <rPh sb="7" eb="10">
      <t>ジュエキシャ</t>
    </rPh>
    <rPh sb="12" eb="14">
      <t>フタン</t>
    </rPh>
    <rPh sb="14" eb="16">
      <t>カンケイ</t>
    </rPh>
    <rPh sb="17" eb="18">
      <t>サダ</t>
    </rPh>
    <rPh sb="25" eb="27">
      <t>ダトウ</t>
    </rPh>
    <phoneticPr fontId="5"/>
  </si>
  <si>
    <t>一般競争の実施により単位当たりコスト等も妥当なものとなっている。</t>
    <rPh sb="0" eb="2">
      <t>イッパン</t>
    </rPh>
    <rPh sb="2" eb="4">
      <t>キョウソウ</t>
    </rPh>
    <rPh sb="5" eb="7">
      <t>ジッシ</t>
    </rPh>
    <rPh sb="10" eb="12">
      <t>タンイ</t>
    </rPh>
    <rPh sb="12" eb="13">
      <t>ア</t>
    </rPh>
    <rPh sb="18" eb="19">
      <t>トウ</t>
    </rPh>
    <rPh sb="20" eb="22">
      <t>ダトウ</t>
    </rPh>
    <phoneticPr fontId="5"/>
  </si>
  <si>
    <t>庁舎施設の機能維持のために必要な改修として事業目的に合致した費目・使途となっている。</t>
    <rPh sb="0" eb="2">
      <t>チョウシャ</t>
    </rPh>
    <rPh sb="2" eb="4">
      <t>シセツ</t>
    </rPh>
    <rPh sb="5" eb="7">
      <t>キノウ</t>
    </rPh>
    <rPh sb="7" eb="9">
      <t>イジ</t>
    </rPh>
    <rPh sb="13" eb="15">
      <t>ヒツヨウ</t>
    </rPh>
    <rPh sb="16" eb="18">
      <t>カイシュウ</t>
    </rPh>
    <rPh sb="21" eb="23">
      <t>ジギョウ</t>
    </rPh>
    <rPh sb="23" eb="25">
      <t>モクテキ</t>
    </rPh>
    <rPh sb="26" eb="28">
      <t>ガッチ</t>
    </rPh>
    <rPh sb="30" eb="32">
      <t>ヒモク</t>
    </rPh>
    <rPh sb="33" eb="35">
      <t>シト</t>
    </rPh>
    <phoneticPr fontId="5"/>
  </si>
  <si>
    <t>契約手続き前に、事業実施にあたって他の手段・方法等の検討を十分に行ったうえで仕様書等を作成しており、コスト削減を行ったうえで実施している。</t>
  </si>
  <si>
    <t>従来より、庁舎設備（建物、工作物並びにこれらの従物）について、緊急度や不具合の発生頻度（耐用年数）等を考慮し、効率的に改修等の事業を実施している。</t>
  </si>
  <si>
    <t>今後も引き続き、庁舎機能を維持するための施設整備について、効率的な事業を行っていく。</t>
  </si>
  <si>
    <t>001</t>
    <phoneticPr fontId="5"/>
  </si>
  <si>
    <t>002</t>
    <phoneticPr fontId="5"/>
  </si>
  <si>
    <t>004</t>
    <phoneticPr fontId="5"/>
  </si>
  <si>
    <t>474</t>
    <phoneticPr fontId="5"/>
  </si>
  <si>
    <t>453</t>
    <phoneticPr fontId="5"/>
  </si>
  <si>
    <t>466</t>
    <phoneticPr fontId="5"/>
  </si>
  <si>
    <t>478</t>
    <phoneticPr fontId="5"/>
  </si>
  <si>
    <t>467</t>
    <phoneticPr fontId="5"/>
  </si>
  <si>
    <t>施設整備費</t>
    <rPh sb="0" eb="2">
      <t>シセツ</t>
    </rPh>
    <rPh sb="2" eb="5">
      <t>セイビヒ</t>
    </rPh>
    <phoneticPr fontId="5"/>
  </si>
  <si>
    <t>中央合同庁舎第３号館構内自動電話交換設備１式製造</t>
    <rPh sb="0" eb="2">
      <t>チュウオウ</t>
    </rPh>
    <rPh sb="2" eb="4">
      <t>ゴウドウ</t>
    </rPh>
    <rPh sb="4" eb="5">
      <t>チョウ</t>
    </rPh>
    <rPh sb="5" eb="7">
      <t>シャダイ</t>
    </rPh>
    <rPh sb="8" eb="10">
      <t>ゴウカン</t>
    </rPh>
    <rPh sb="10" eb="12">
      <t>コウナイ</t>
    </rPh>
    <rPh sb="12" eb="14">
      <t>ジドウ</t>
    </rPh>
    <rPh sb="14" eb="16">
      <t>デンワ</t>
    </rPh>
    <rPh sb="16" eb="18">
      <t>コウカン</t>
    </rPh>
    <rPh sb="18" eb="20">
      <t>セツビ</t>
    </rPh>
    <rPh sb="21" eb="22">
      <t>シキ</t>
    </rPh>
    <rPh sb="22" eb="24">
      <t>セイゾウ</t>
    </rPh>
    <phoneticPr fontId="5"/>
  </si>
  <si>
    <t>A</t>
  </si>
  <si>
    <t>電通工業（株）</t>
    <phoneticPr fontId="5"/>
  </si>
  <si>
    <t>構内電話交換設備の更新</t>
    <phoneticPr fontId="5"/>
  </si>
  <si>
    <t>合同庁舎第３号館の庁舎附帯設備の改修
自動電話交換設備更新</t>
    <phoneticPr fontId="5"/>
  </si>
  <si>
    <t>執行額　／　改修件数　　　　　　　　　　　　　</t>
    <phoneticPr fontId="5"/>
  </si>
  <si>
    <t>件</t>
    <rPh sb="0" eb="1">
      <t>ケン</t>
    </rPh>
    <phoneticPr fontId="5"/>
  </si>
  <si>
    <t>百万円</t>
    <rPh sb="0" eb="2">
      <t>ヒャクマン</t>
    </rPh>
    <rPh sb="2" eb="3">
      <t>エン</t>
    </rPh>
    <phoneticPr fontId="5"/>
  </si>
  <si>
    <t>百万円/ 件</t>
    <phoneticPr fontId="5"/>
  </si>
  <si>
    <t>50/1</t>
    <phoneticPr fontId="5"/>
  </si>
  <si>
    <t>72/1</t>
    <phoneticPr fontId="5"/>
  </si>
  <si>
    <t>78/1</t>
    <phoneticPr fontId="5"/>
  </si>
  <si>
    <t>A.電通工業（株）</t>
    <phoneticPr fontId="5"/>
  </si>
  <si>
    <t>　中央合同庁舎第３号館は、昭和４１年の竣功ののち、昭和４８年に増築し、築後約５０年を経過している。建物、工作物並びにこれらの従物の附属設備については、使用頻度や経過年数により不具合の発生頻度も高まってくることから、庁舎機能を維持するためには、個々の設備等の不具合発生頻度（耐用年数）や緊急度、さらに施設運営において新たな対応が必要なものについて、時宜に応じた計画的な改修や更新等が必要である。
　令和元年度においては、平成２８年度に契約を行った自動電話交換設備更新の継続である。
　自動電話交換設備更新は、本省内外との連絡調整の基幹設備である自動電話交換設備が経年劣化による故障の増加及び内線電話の回線収容不足により支障をきたすため更新を行い、設備本来の機能維持を図るものである。（令和２年度まで継続）</t>
    <rPh sb="198" eb="200">
      <t>レイワ</t>
    </rPh>
    <rPh sb="341" eb="343">
      <t>レイワ</t>
    </rPh>
    <phoneticPr fontId="5"/>
  </si>
  <si>
    <t>自動電話交換設備の更新により、年間の故障件数を改善し、職員の執務環境の維持を図るため、令和２年度までに、年間故障件数を０件にする。</t>
    <rPh sb="43" eb="45">
      <t>レイワ</t>
    </rPh>
    <phoneticPr fontId="5"/>
  </si>
  <si>
    <t>国土交通省庁舎管理室調べ（自動電話交換設備_年間故障件数）令和元年5月10日作成</t>
    <rPh sb="29" eb="31">
      <t>レイワ</t>
    </rPh>
    <rPh sb="31" eb="32">
      <t>ガン</t>
    </rPh>
    <phoneticPr fontId="5"/>
  </si>
  <si>
    <t>国土交通本省施設整備</t>
    <rPh sb="0" eb="2">
      <t>コクド</t>
    </rPh>
    <rPh sb="2" eb="4">
      <t>コウツウ</t>
    </rPh>
    <rPh sb="4" eb="6">
      <t>ホンショウ</t>
    </rPh>
    <rPh sb="6" eb="8">
      <t>シセツ</t>
    </rPh>
    <rPh sb="8" eb="10">
      <t>セイビ</t>
    </rPh>
    <phoneticPr fontId="5"/>
  </si>
  <si>
    <t>効果的・効率的な事業の執行に努め、着実な成果が上げられるよう取り組まれたい。</t>
    <phoneticPr fontId="5"/>
  </si>
  <si>
    <t>機能的陳腐化に関しては、既に自動電話交換設備の更新発注が平成28年度に国庫債務負担（5箇年）で契約をしており、収容回線の増量、ＩＰ化の対応など機能的向上も考慮して発注している。更新が令和2年度に完了し、既設の設備から切替えを行い、成果が上がる見込みである。既設の設備が保守部品等を含め製造中止となっており、更新完了までは手持ちの機材で対応を行っている状況である。軽微な修繕については、別途発注（平成29年度から3箇年国債）している中央合同庁舎第３号館等施設管理業務（市場化テスト）に自動電話交換装置等保守も含め一括発注しており、その業務内で対応している。</t>
    <rPh sb="43" eb="45">
      <t>カネン</t>
    </rPh>
    <rPh sb="91" eb="93">
      <t>レイワ</t>
    </rPh>
    <rPh sb="115" eb="117">
      <t>セイカ</t>
    </rPh>
    <rPh sb="118" eb="119">
      <t>ア</t>
    </rPh>
    <rPh sb="121" eb="123">
      <t>ミコ</t>
    </rPh>
    <rPh sb="167" eb="169">
      <t>タイオウ</t>
    </rPh>
    <rPh sb="181" eb="183">
      <t>ケイビ</t>
    </rPh>
    <rPh sb="184" eb="186">
      <t>シュウゼン</t>
    </rPh>
    <rPh sb="206" eb="208">
      <t>カネン</t>
    </rPh>
    <rPh sb="268" eb="269">
      <t>ナイ</t>
    </rPh>
    <phoneticPr fontId="5"/>
  </si>
  <si>
    <t>－</t>
    <phoneticPr fontId="5"/>
  </si>
  <si>
    <t>木村　典央</t>
    <rPh sb="0" eb="2">
      <t>キムラ</t>
    </rPh>
    <rPh sb="3" eb="5">
      <t>ノリオ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</si>
</sst>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0</xdr:colOff>
      <xdr:row>741</xdr:row>
      <xdr:rowOff>0</xdr:rowOff>
    </xdr:from>
    <xdr:to>
      <xdr:col>41</xdr:col>
      <xdr:colOff>166598</xdr:colOff>
      <xdr:row>749</xdr:row>
      <xdr:rowOff>277340</xdr:rowOff>
    </xdr:to>
    <xdr:grpSp>
      <xdr:nvGrpSpPr>
        <xdr:cNvPr id="8" name="グループ化 7"/>
        <xdr:cNvGrpSpPr/>
      </xdr:nvGrpSpPr>
      <xdr:grpSpPr>
        <a:xfrm>
          <a:off x="1828800" y="31623000"/>
          <a:ext cx="6668998" cy="3122140"/>
          <a:chOff x="1800225" y="54435375"/>
          <a:chExt cx="6567398" cy="3096740"/>
        </a:xfrm>
      </xdr:grpSpPr>
      <xdr:sp macro="" textlink="">
        <xdr:nvSpPr>
          <xdr:cNvPr id="3" name="テキスト ボックス 2"/>
          <xdr:cNvSpPr txBox="1"/>
        </xdr:nvSpPr>
        <xdr:spPr>
          <a:xfrm>
            <a:off x="1800225" y="54435375"/>
            <a:ext cx="1959502" cy="10115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ja-JP" altLang="en-US" sz="1100"/>
              <a:t>７８百万円</a:t>
            </a:r>
          </a:p>
        </xdr:txBody>
      </xdr:sp>
      <xdr:sp macro="" textlink="">
        <xdr:nvSpPr>
          <xdr:cNvPr id="4" name="テキスト ボックス 3"/>
          <xdr:cNvSpPr txBox="1"/>
        </xdr:nvSpPr>
        <xdr:spPr>
          <a:xfrm>
            <a:off x="4685160" y="56181690"/>
            <a:ext cx="1964221" cy="1016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Ａ．電通工業</a:t>
            </a:r>
            <a:r>
              <a:rPr kumimoji="1" lang="en-US" altLang="ja-JP" sz="1100"/>
              <a:t>(</a:t>
            </a:r>
            <a:r>
              <a:rPr kumimoji="1" lang="ja-JP" altLang="en-US" sz="1100"/>
              <a:t>株</a:t>
            </a:r>
            <a:r>
              <a:rPr kumimoji="1" lang="en-US" altLang="ja-JP" sz="1100"/>
              <a:t>)</a:t>
            </a:r>
          </a:p>
          <a:p>
            <a:pPr algn="ctr"/>
            <a:r>
              <a:rPr kumimoji="1" lang="ja-JP" altLang="en-US" sz="1100"/>
              <a:t>７８百万円</a:t>
            </a:r>
          </a:p>
        </xdr:txBody>
      </xdr:sp>
      <xdr:cxnSp macro="">
        <xdr:nvCxnSpPr>
          <xdr:cNvPr id="5" name="カギ線コネクタ 4"/>
          <xdr:cNvCxnSpPr>
            <a:endCxn id="4" idx="1"/>
          </xdr:cNvCxnSpPr>
        </xdr:nvCxnSpPr>
        <xdr:spPr>
          <a:xfrm rot="16200000" flipH="1">
            <a:off x="3128038" y="55128212"/>
            <a:ext cx="1230003" cy="1884238"/>
          </a:xfrm>
          <a:prstGeom prst="bentConnector2">
            <a:avLst/>
          </a:prstGeom>
          <a:ln>
            <a:solidFill>
              <a:schemeClr val="tx1"/>
            </a:solidFill>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4158198" y="55859707"/>
            <a:ext cx="4209425"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一般競争入札（総合評価）</a:t>
            </a:r>
            <a:r>
              <a:rPr kumimoji="1" lang="en-US" altLang="ja-JP" sz="1100"/>
              <a:t>】</a:t>
            </a:r>
            <a:r>
              <a:rPr kumimoji="1" lang="ja-JP" altLang="en-US" sz="1100"/>
              <a:t>　５ヶ年国債（平成３０年度分）</a:t>
            </a:r>
          </a:p>
        </xdr:txBody>
      </xdr:sp>
      <xdr:sp macro="" textlink="">
        <xdr:nvSpPr>
          <xdr:cNvPr id="7" name="テキスト ボックス 6"/>
          <xdr:cNvSpPr txBox="1"/>
        </xdr:nvSpPr>
        <xdr:spPr>
          <a:xfrm>
            <a:off x="4580477" y="57256398"/>
            <a:ext cx="369934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lang="ja-JP" altLang="ja-JP" sz="1100">
                <a:solidFill>
                  <a:schemeClr val="dk1"/>
                </a:solidFill>
                <a:effectLst/>
                <a:latin typeface="+mn-lt"/>
                <a:ea typeface="+mn-ea"/>
                <a:cs typeface="+mn-cs"/>
              </a:rPr>
              <a:t>中央合同庁舎第３号館</a:t>
            </a:r>
            <a:r>
              <a:rPr lang="ja-JP" altLang="en-US" sz="1100">
                <a:solidFill>
                  <a:schemeClr val="dk1"/>
                </a:solidFill>
                <a:effectLst/>
                <a:latin typeface="+mn-lt"/>
                <a:ea typeface="+mn-ea"/>
                <a:cs typeface="+mn-cs"/>
              </a:rPr>
              <a:t>構内自動電話交換設備１式製造</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475</v>
      </c>
      <c r="AT2" s="941"/>
      <c r="AU2" s="941"/>
      <c r="AV2" s="52" t="str">
        <f>IF(AW2="", "", "-")</f>
        <v/>
      </c>
      <c r="AW2" s="912"/>
      <c r="AX2" s="912"/>
    </row>
    <row r="3" spans="1:50" ht="21" customHeight="1" thickBot="1" x14ac:dyDescent="0.2">
      <c r="A3" s="868" t="s">
        <v>544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570</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613</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176</v>
      </c>
      <c r="H5" s="841"/>
      <c r="I5" s="841"/>
      <c r="J5" s="841"/>
      <c r="K5" s="841"/>
      <c r="L5" s="841"/>
      <c r="M5" s="842" t="s">
        <v>66</v>
      </c>
      <c r="N5" s="843"/>
      <c r="O5" s="843"/>
      <c r="P5" s="843"/>
      <c r="Q5" s="843"/>
      <c r="R5" s="844"/>
      <c r="S5" s="845" t="s">
        <v>131</v>
      </c>
      <c r="T5" s="841"/>
      <c r="U5" s="841"/>
      <c r="V5" s="841"/>
      <c r="W5" s="841"/>
      <c r="X5" s="846"/>
      <c r="Y5" s="699" t="s">
        <v>3</v>
      </c>
      <c r="Z5" s="543"/>
      <c r="AA5" s="543"/>
      <c r="AB5" s="543"/>
      <c r="AC5" s="543"/>
      <c r="AD5" s="544"/>
      <c r="AE5" s="700" t="s">
        <v>572</v>
      </c>
      <c r="AF5" s="700"/>
      <c r="AG5" s="700"/>
      <c r="AH5" s="700"/>
      <c r="AI5" s="700"/>
      <c r="AJ5" s="700"/>
      <c r="AK5" s="700"/>
      <c r="AL5" s="700"/>
      <c r="AM5" s="700"/>
      <c r="AN5" s="700"/>
      <c r="AO5" s="700"/>
      <c r="AP5" s="701"/>
      <c r="AQ5" s="702" t="s">
        <v>617</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3" t="s">
        <v>516</v>
      </c>
      <c r="Z7" s="443"/>
      <c r="AA7" s="443"/>
      <c r="AB7" s="443"/>
      <c r="AC7" s="443"/>
      <c r="AD7" s="924"/>
      <c r="AE7" s="913" t="s">
        <v>575</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573</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610</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51</v>
      </c>
      <c r="Q13" s="659"/>
      <c r="R13" s="659"/>
      <c r="S13" s="659"/>
      <c r="T13" s="659"/>
      <c r="U13" s="659"/>
      <c r="V13" s="660"/>
      <c r="W13" s="658">
        <v>73</v>
      </c>
      <c r="X13" s="659"/>
      <c r="Y13" s="659"/>
      <c r="Z13" s="659"/>
      <c r="AA13" s="659"/>
      <c r="AB13" s="659"/>
      <c r="AC13" s="660"/>
      <c r="AD13" s="658">
        <v>78</v>
      </c>
      <c r="AE13" s="659"/>
      <c r="AF13" s="659"/>
      <c r="AG13" s="659"/>
      <c r="AH13" s="659"/>
      <c r="AI13" s="659"/>
      <c r="AJ13" s="660"/>
      <c r="AK13" s="658">
        <v>74</v>
      </c>
      <c r="AL13" s="659"/>
      <c r="AM13" s="659"/>
      <c r="AN13" s="659"/>
      <c r="AO13" s="659"/>
      <c r="AP13" s="659"/>
      <c r="AQ13" s="660"/>
      <c r="AR13" s="920">
        <v>75</v>
      </c>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c r="Q14" s="659"/>
      <c r="R14" s="659"/>
      <c r="S14" s="659"/>
      <c r="T14" s="659"/>
      <c r="U14" s="659"/>
      <c r="V14" s="660"/>
      <c r="W14" s="658"/>
      <c r="X14" s="659"/>
      <c r="Y14" s="659"/>
      <c r="Z14" s="659"/>
      <c r="AA14" s="659"/>
      <c r="AB14" s="659"/>
      <c r="AC14" s="660"/>
      <c r="AD14" s="658"/>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c r="Q15" s="659"/>
      <c r="R15" s="659"/>
      <c r="S15" s="659"/>
      <c r="T15" s="659"/>
      <c r="U15" s="659"/>
      <c r="V15" s="660"/>
      <c r="W15" s="658"/>
      <c r="X15" s="659"/>
      <c r="Y15" s="659"/>
      <c r="Z15" s="659"/>
      <c r="AA15" s="659"/>
      <c r="AB15" s="659"/>
      <c r="AC15" s="660"/>
      <c r="AD15" s="658"/>
      <c r="AE15" s="659"/>
      <c r="AF15" s="659"/>
      <c r="AG15" s="659"/>
      <c r="AH15" s="659"/>
      <c r="AI15" s="659"/>
      <c r="AJ15" s="660"/>
      <c r="AK15" s="658"/>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c r="Q16" s="659"/>
      <c r="R16" s="659"/>
      <c r="S16" s="659"/>
      <c r="T16" s="659"/>
      <c r="U16" s="659"/>
      <c r="V16" s="660"/>
      <c r="W16" s="658"/>
      <c r="X16" s="659"/>
      <c r="Y16" s="659"/>
      <c r="Z16" s="659"/>
      <c r="AA16" s="659"/>
      <c r="AB16" s="659"/>
      <c r="AC16" s="660"/>
      <c r="AD16" s="658"/>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c r="Q17" s="659"/>
      <c r="R17" s="659"/>
      <c r="S17" s="659"/>
      <c r="T17" s="659"/>
      <c r="U17" s="659"/>
      <c r="V17" s="660"/>
      <c r="W17" s="658"/>
      <c r="X17" s="659"/>
      <c r="Y17" s="659"/>
      <c r="Z17" s="659"/>
      <c r="AA17" s="659"/>
      <c r="AB17" s="659"/>
      <c r="AC17" s="660"/>
      <c r="AD17" s="658"/>
      <c r="AE17" s="659"/>
      <c r="AF17" s="659"/>
      <c r="AG17" s="659"/>
      <c r="AH17" s="659"/>
      <c r="AI17" s="659"/>
      <c r="AJ17" s="660"/>
      <c r="AK17" s="658"/>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51</v>
      </c>
      <c r="Q18" s="880"/>
      <c r="R18" s="880"/>
      <c r="S18" s="880"/>
      <c r="T18" s="880"/>
      <c r="U18" s="880"/>
      <c r="V18" s="881"/>
      <c r="W18" s="879">
        <f>SUM(W13:AC17)</f>
        <v>73</v>
      </c>
      <c r="X18" s="880"/>
      <c r="Y18" s="880"/>
      <c r="Z18" s="880"/>
      <c r="AA18" s="880"/>
      <c r="AB18" s="880"/>
      <c r="AC18" s="881"/>
      <c r="AD18" s="879">
        <f>SUM(AD13:AJ17)</f>
        <v>78</v>
      </c>
      <c r="AE18" s="880"/>
      <c r="AF18" s="880"/>
      <c r="AG18" s="880"/>
      <c r="AH18" s="880"/>
      <c r="AI18" s="880"/>
      <c r="AJ18" s="881"/>
      <c r="AK18" s="879">
        <f>SUM(AK13:AQ17)</f>
        <v>74</v>
      </c>
      <c r="AL18" s="880"/>
      <c r="AM18" s="880"/>
      <c r="AN18" s="880"/>
      <c r="AO18" s="880"/>
      <c r="AP18" s="880"/>
      <c r="AQ18" s="881"/>
      <c r="AR18" s="879">
        <f>SUM(AR13:AX17)</f>
        <v>75</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50</v>
      </c>
      <c r="Q19" s="659"/>
      <c r="R19" s="659"/>
      <c r="S19" s="659"/>
      <c r="T19" s="659"/>
      <c r="U19" s="659"/>
      <c r="V19" s="660"/>
      <c r="W19" s="658">
        <v>72</v>
      </c>
      <c r="X19" s="659"/>
      <c r="Y19" s="659"/>
      <c r="Z19" s="659"/>
      <c r="AA19" s="659"/>
      <c r="AB19" s="659"/>
      <c r="AC19" s="660"/>
      <c r="AD19" s="658">
        <v>78</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77" t="s">
        <v>10</v>
      </c>
      <c r="H20" s="878"/>
      <c r="I20" s="878"/>
      <c r="J20" s="878"/>
      <c r="K20" s="878"/>
      <c r="L20" s="878"/>
      <c r="M20" s="878"/>
      <c r="N20" s="878"/>
      <c r="O20" s="878"/>
      <c r="P20" s="318">
        <f>IF(P18=0, "-", SUM(P19)/P18)</f>
        <v>0.98039215686274506</v>
      </c>
      <c r="Q20" s="318"/>
      <c r="R20" s="318"/>
      <c r="S20" s="318"/>
      <c r="T20" s="318"/>
      <c r="U20" s="318"/>
      <c r="V20" s="318"/>
      <c r="W20" s="318">
        <f t="shared" ref="W20" si="0">IF(W18=0, "-", SUM(W19)/W18)</f>
        <v>0.98630136986301364</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478</v>
      </c>
      <c r="H21" s="317"/>
      <c r="I21" s="317"/>
      <c r="J21" s="317"/>
      <c r="K21" s="317"/>
      <c r="L21" s="317"/>
      <c r="M21" s="317"/>
      <c r="N21" s="317"/>
      <c r="O21" s="317"/>
      <c r="P21" s="318">
        <f>IF(P19=0, "-", SUM(P19)/SUM(P13,P14))</f>
        <v>0.98039215686274506</v>
      </c>
      <c r="Q21" s="318"/>
      <c r="R21" s="318"/>
      <c r="S21" s="318"/>
      <c r="T21" s="318"/>
      <c r="U21" s="318"/>
      <c r="V21" s="318"/>
      <c r="W21" s="318">
        <f t="shared" ref="W21" si="2">IF(W19=0, "-", SUM(W19)/SUM(W13,W14))</f>
        <v>0.98630136986301364</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560</v>
      </c>
      <c r="B22" s="966"/>
      <c r="C22" s="966"/>
      <c r="D22" s="966"/>
      <c r="E22" s="966"/>
      <c r="F22" s="967"/>
      <c r="G22" s="952" t="s">
        <v>457</v>
      </c>
      <c r="H22" s="222"/>
      <c r="I22" s="222"/>
      <c r="J22" s="222"/>
      <c r="K22" s="222"/>
      <c r="L22" s="222"/>
      <c r="M22" s="222"/>
      <c r="N22" s="222"/>
      <c r="O22" s="223"/>
      <c r="P22" s="937" t="s">
        <v>521</v>
      </c>
      <c r="Q22" s="222"/>
      <c r="R22" s="222"/>
      <c r="S22" s="222"/>
      <c r="T22" s="222"/>
      <c r="U22" s="222"/>
      <c r="V22" s="223"/>
      <c r="W22" s="937" t="s">
        <v>517</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576</v>
      </c>
      <c r="H23" s="954"/>
      <c r="I23" s="954"/>
      <c r="J23" s="954"/>
      <c r="K23" s="954"/>
      <c r="L23" s="954"/>
      <c r="M23" s="954"/>
      <c r="N23" s="954"/>
      <c r="O23" s="955"/>
      <c r="P23" s="920">
        <v>74</v>
      </c>
      <c r="Q23" s="921"/>
      <c r="R23" s="921"/>
      <c r="S23" s="921"/>
      <c r="T23" s="921"/>
      <c r="U23" s="921"/>
      <c r="V23" s="938"/>
      <c r="W23" s="920">
        <v>75</v>
      </c>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8"/>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8"/>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8">
        <f>AK13</f>
        <v>74</v>
      </c>
      <c r="Q29" s="659"/>
      <c r="R29" s="659"/>
      <c r="S29" s="659"/>
      <c r="T29" s="659"/>
      <c r="U29" s="659"/>
      <c r="V29" s="660"/>
      <c r="W29" s="934">
        <f>AR13</f>
        <v>75</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536</v>
      </c>
      <c r="AF30" s="860"/>
      <c r="AG30" s="860"/>
      <c r="AH30" s="861"/>
      <c r="AI30" s="859" t="s">
        <v>533</v>
      </c>
      <c r="AJ30" s="860"/>
      <c r="AK30" s="860"/>
      <c r="AL30" s="861"/>
      <c r="AM30" s="916" t="s">
        <v>528</v>
      </c>
      <c r="AN30" s="916"/>
      <c r="AO30" s="916"/>
      <c r="AP30" s="859"/>
      <c r="AQ30" s="768" t="s">
        <v>354</v>
      </c>
      <c r="AR30" s="769"/>
      <c r="AS30" s="769"/>
      <c r="AT30" s="770"/>
      <c r="AU30" s="775" t="s">
        <v>253</v>
      </c>
      <c r="AV30" s="775"/>
      <c r="AW30" s="775"/>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32</v>
      </c>
      <c r="AR31" s="200"/>
      <c r="AS31" s="133" t="s">
        <v>355</v>
      </c>
      <c r="AT31" s="134"/>
      <c r="AU31" s="199"/>
      <c r="AV31" s="199"/>
      <c r="AW31" s="398" t="s">
        <v>300</v>
      </c>
      <c r="AX31" s="399"/>
    </row>
    <row r="32" spans="1:50" ht="23.25" customHeight="1" x14ac:dyDescent="0.15">
      <c r="A32" s="403"/>
      <c r="B32" s="401"/>
      <c r="C32" s="401"/>
      <c r="D32" s="401"/>
      <c r="E32" s="401"/>
      <c r="F32" s="402"/>
      <c r="G32" s="564" t="s">
        <v>611</v>
      </c>
      <c r="H32" s="565"/>
      <c r="I32" s="565"/>
      <c r="J32" s="565"/>
      <c r="K32" s="565"/>
      <c r="L32" s="565"/>
      <c r="M32" s="565"/>
      <c r="N32" s="565"/>
      <c r="O32" s="566"/>
      <c r="P32" s="105" t="s">
        <v>577</v>
      </c>
      <c r="Q32" s="105"/>
      <c r="R32" s="105"/>
      <c r="S32" s="105"/>
      <c r="T32" s="105"/>
      <c r="U32" s="105"/>
      <c r="V32" s="105"/>
      <c r="W32" s="105"/>
      <c r="X32" s="106"/>
      <c r="Y32" s="471" t="s">
        <v>12</v>
      </c>
      <c r="Z32" s="531"/>
      <c r="AA32" s="532"/>
      <c r="AB32" s="461"/>
      <c r="AC32" s="461"/>
      <c r="AD32" s="461"/>
      <c r="AE32" s="218">
        <v>5</v>
      </c>
      <c r="AF32" s="219"/>
      <c r="AG32" s="219"/>
      <c r="AH32" s="219"/>
      <c r="AI32" s="218">
        <v>18</v>
      </c>
      <c r="AJ32" s="219"/>
      <c r="AK32" s="219"/>
      <c r="AL32" s="219"/>
      <c r="AM32" s="218">
        <v>21</v>
      </c>
      <c r="AN32" s="219"/>
      <c r="AO32" s="219"/>
      <c r="AP32" s="219"/>
      <c r="AQ32" s="340"/>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c r="AC33" s="523"/>
      <c r="AD33" s="523"/>
      <c r="AE33" s="218">
        <v>21</v>
      </c>
      <c r="AF33" s="219"/>
      <c r="AG33" s="219"/>
      <c r="AH33" s="219"/>
      <c r="AI33" s="218">
        <v>21</v>
      </c>
      <c r="AJ33" s="219"/>
      <c r="AK33" s="219"/>
      <c r="AL33" s="219"/>
      <c r="AM33" s="218">
        <v>21</v>
      </c>
      <c r="AN33" s="219"/>
      <c r="AO33" s="219"/>
      <c r="AP33" s="219"/>
      <c r="AQ33" s="340"/>
      <c r="AR33" s="207"/>
      <c r="AS33" s="207"/>
      <c r="AT33" s="341"/>
      <c r="AU33" s="219"/>
      <c r="AV33" s="219"/>
      <c r="AW33" s="219"/>
      <c r="AX33" s="221"/>
    </row>
    <row r="34" spans="1:50" ht="4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23.8</v>
      </c>
      <c r="AF34" s="219"/>
      <c r="AG34" s="219"/>
      <c r="AH34" s="219"/>
      <c r="AI34" s="218">
        <v>85.7</v>
      </c>
      <c r="AJ34" s="219"/>
      <c r="AK34" s="219"/>
      <c r="AL34" s="219"/>
      <c r="AM34" s="218">
        <v>100</v>
      </c>
      <c r="AN34" s="219"/>
      <c r="AO34" s="219"/>
      <c r="AP34" s="219"/>
      <c r="AQ34" s="340"/>
      <c r="AR34" s="207"/>
      <c r="AS34" s="207"/>
      <c r="AT34" s="341"/>
      <c r="AU34" s="219"/>
      <c r="AV34" s="219"/>
      <c r="AW34" s="219"/>
      <c r="AX34" s="221"/>
    </row>
    <row r="35" spans="1:50" ht="23.25" customHeight="1" x14ac:dyDescent="0.15">
      <c r="A35" s="226" t="s">
        <v>506</v>
      </c>
      <c r="B35" s="227"/>
      <c r="C35" s="227"/>
      <c r="D35" s="227"/>
      <c r="E35" s="227"/>
      <c r="F35" s="228"/>
      <c r="G35" s="232" t="s">
        <v>612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473</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473</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2"/>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601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603</v>
      </c>
      <c r="AC101" s="461"/>
      <c r="AD101" s="461"/>
      <c r="AE101" s="218">
        <v>1</v>
      </c>
      <c r="AF101" s="219"/>
      <c r="AG101" s="219"/>
      <c r="AH101" s="220"/>
      <c r="AI101" s="218">
        <v>1</v>
      </c>
      <c r="AJ101" s="219"/>
      <c r="AK101" s="219"/>
      <c r="AL101" s="220"/>
      <c r="AM101" s="218">
        <v>1</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603</v>
      </c>
      <c r="AC102" s="461"/>
      <c r="AD102" s="461"/>
      <c r="AE102" s="418">
        <v>1</v>
      </c>
      <c r="AF102" s="418"/>
      <c r="AG102" s="418"/>
      <c r="AH102" s="418"/>
      <c r="AI102" s="418">
        <v>1</v>
      </c>
      <c r="AJ102" s="418"/>
      <c r="AK102" s="418"/>
      <c r="AL102" s="418"/>
      <c r="AM102" s="418">
        <v>1</v>
      </c>
      <c r="AN102" s="418"/>
      <c r="AO102" s="418"/>
      <c r="AP102" s="418"/>
      <c r="AQ102" s="273">
        <v>1</v>
      </c>
      <c r="AR102" s="274"/>
      <c r="AS102" s="274"/>
      <c r="AT102" s="319"/>
      <c r="AU102" s="273">
        <v>1</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2" t="s">
        <v>523</v>
      </c>
      <c r="AR115" s="593"/>
      <c r="AS115" s="593"/>
      <c r="AT115" s="593"/>
      <c r="AU115" s="593"/>
      <c r="AV115" s="593"/>
      <c r="AW115" s="593"/>
      <c r="AX115" s="594"/>
    </row>
    <row r="116" spans="1:50" ht="23.25" customHeight="1" x14ac:dyDescent="0.15">
      <c r="A116" s="439"/>
      <c r="B116" s="440"/>
      <c r="C116" s="440"/>
      <c r="D116" s="440"/>
      <c r="E116" s="440"/>
      <c r="F116" s="441"/>
      <c r="G116" s="393" t="s">
        <v>602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604</v>
      </c>
      <c r="AC116" s="463"/>
      <c r="AD116" s="464"/>
      <c r="AE116" s="418">
        <v>50</v>
      </c>
      <c r="AF116" s="418"/>
      <c r="AG116" s="418"/>
      <c r="AH116" s="418"/>
      <c r="AI116" s="418">
        <v>72</v>
      </c>
      <c r="AJ116" s="418"/>
      <c r="AK116" s="418"/>
      <c r="AL116" s="418"/>
      <c r="AM116" s="418">
        <v>78</v>
      </c>
      <c r="AN116" s="418"/>
      <c r="AO116" s="418"/>
      <c r="AP116" s="418"/>
      <c r="AQ116" s="218">
        <v>74</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605</v>
      </c>
      <c r="AC117" s="473"/>
      <c r="AD117" s="474"/>
      <c r="AE117" s="591" t="s">
        <v>606</v>
      </c>
      <c r="AF117" s="551"/>
      <c r="AG117" s="551"/>
      <c r="AH117" s="551"/>
      <c r="AI117" s="591" t="s">
        <v>607</v>
      </c>
      <c r="AJ117" s="551"/>
      <c r="AK117" s="551"/>
      <c r="AL117" s="551"/>
      <c r="AM117" s="591" t="s">
        <v>608</v>
      </c>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2" t="s">
        <v>523</v>
      </c>
      <c r="AR118" s="593"/>
      <c r="AS118" s="593"/>
      <c r="AT118" s="593"/>
      <c r="AU118" s="593"/>
      <c r="AV118" s="593"/>
      <c r="AW118" s="593"/>
      <c r="AX118" s="594"/>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2" t="s">
        <v>523</v>
      </c>
      <c r="AR121" s="593"/>
      <c r="AS121" s="593"/>
      <c r="AT121" s="593"/>
      <c r="AU121" s="593"/>
      <c r="AV121" s="593"/>
      <c r="AW121" s="593"/>
      <c r="AX121" s="594"/>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2" t="s">
        <v>523</v>
      </c>
      <c r="AR124" s="593"/>
      <c r="AS124" s="593"/>
      <c r="AT124" s="593"/>
      <c r="AU124" s="593"/>
      <c r="AV124" s="593"/>
      <c r="AW124" s="593"/>
      <c r="AX124" s="594"/>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536</v>
      </c>
      <c r="AF127" s="416"/>
      <c r="AG127" s="416"/>
      <c r="AH127" s="417"/>
      <c r="AI127" s="415" t="s">
        <v>533</v>
      </c>
      <c r="AJ127" s="416"/>
      <c r="AK127" s="416"/>
      <c r="AL127" s="417"/>
      <c r="AM127" s="415" t="s">
        <v>528</v>
      </c>
      <c r="AN127" s="416"/>
      <c r="AO127" s="416"/>
      <c r="AP127" s="417"/>
      <c r="AQ127" s="592" t="s">
        <v>523</v>
      </c>
      <c r="AR127" s="593"/>
      <c r="AS127" s="593"/>
      <c r="AT127" s="593"/>
      <c r="AU127" s="593"/>
      <c r="AV127" s="593"/>
      <c r="AW127" s="593"/>
      <c r="AX127" s="594"/>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hidden="1" customHeight="1" x14ac:dyDescent="0.15">
      <c r="A130" s="188" t="s">
        <v>566</v>
      </c>
      <c r="B130" s="185"/>
      <c r="C130" s="184" t="s">
        <v>358</v>
      </c>
      <c r="D130" s="185"/>
      <c r="E130" s="169" t="s">
        <v>387</v>
      </c>
      <c r="F130" s="170"/>
      <c r="G130" s="171"/>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hidden="1" customHeight="1" x14ac:dyDescent="0.15">
      <c r="A131" s="189"/>
      <c r="B131" s="186"/>
      <c r="C131" s="180"/>
      <c r="D131" s="186"/>
      <c r="E131" s="174" t="s">
        <v>386</v>
      </c>
      <c r="F131" s="175"/>
      <c r="G131" s="110"/>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562</v>
      </c>
      <c r="D430" s="932"/>
      <c r="E430" s="174" t="s">
        <v>546</v>
      </c>
      <c r="F430" s="899"/>
      <c r="G430" s="900" t="s">
        <v>374</v>
      </c>
      <c r="H430" s="123"/>
      <c r="I430" s="123"/>
      <c r="J430" s="901"/>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27"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578</v>
      </c>
      <c r="AE702" s="346"/>
      <c r="AF702" s="346"/>
      <c r="AG702" s="385"/>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574</v>
      </c>
      <c r="AE703" s="329"/>
      <c r="AF703" s="329"/>
      <c r="AG703" s="101" t="s">
        <v>579</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c r="AE704" s="784"/>
      <c r="AF704" s="784"/>
      <c r="AG704" s="167"/>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574</v>
      </c>
      <c r="AE705" s="716"/>
      <c r="AF705" s="716"/>
      <c r="AG705" s="125" t="s">
        <v>581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5"/>
      <c r="D706" s="796"/>
      <c r="E706" s="731" t="s">
        <v>507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580</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580</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574</v>
      </c>
      <c r="AE708" s="606"/>
      <c r="AF708" s="606"/>
      <c r="AG708" s="743" t="s">
        <v>582</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583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578</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574</v>
      </c>
      <c r="AE711" s="329"/>
      <c r="AF711" s="329"/>
      <c r="AG711" s="101" t="s">
        <v>584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3" t="s">
        <v>578</v>
      </c>
      <c r="AE712" s="784"/>
      <c r="AF712" s="784"/>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578</v>
      </c>
      <c r="AE713" s="329"/>
      <c r="AF713" s="664"/>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574</v>
      </c>
      <c r="AE714" s="809"/>
      <c r="AF714" s="810"/>
      <c r="AG714" s="737" t="s">
        <v>585</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574</v>
      </c>
      <c r="AE715" s="606"/>
      <c r="AF715" s="657"/>
      <c r="AG715" s="743"/>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574</v>
      </c>
      <c r="AE716" s="628"/>
      <c r="AF716" s="628"/>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574</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578</v>
      </c>
      <c r="AE719" s="606"/>
      <c r="AF719" s="606"/>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48</v>
      </c>
      <c r="B726" s="803"/>
      <c r="C726" s="816" t="s">
        <v>53</v>
      </c>
      <c r="D726" s="838"/>
      <c r="E726" s="838"/>
      <c r="F726" s="839"/>
      <c r="G726" s="577" t="s">
        <v>586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9" t="s">
        <v>57</v>
      </c>
      <c r="D727" s="750"/>
      <c r="E727" s="750"/>
      <c r="F727" s="751"/>
      <c r="G727" s="575" t="s">
        <v>587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t="s">
        <v>616</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256</v>
      </c>
      <c r="B731" s="801"/>
      <c r="C731" s="801"/>
      <c r="D731" s="801"/>
      <c r="E731" s="802"/>
      <c r="F731" s="730" t="s">
        <v>614</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257</v>
      </c>
      <c r="B733" s="675"/>
      <c r="C733" s="675"/>
      <c r="D733" s="675"/>
      <c r="E733" s="676"/>
      <c r="F733" s="638" t="s">
        <v>615</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t="s">
        <v>616</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550</v>
      </c>
      <c r="B737" s="210"/>
      <c r="C737" s="210"/>
      <c r="D737" s="211"/>
      <c r="E737" s="991" t="s">
        <v>588</v>
      </c>
      <c r="F737" s="991"/>
      <c r="G737" s="991"/>
      <c r="H737" s="991"/>
      <c r="I737" s="991"/>
      <c r="J737" s="991"/>
      <c r="K737" s="991"/>
      <c r="L737" s="991"/>
      <c r="M737" s="991"/>
      <c r="N737" s="365" t="s">
        <v>543</v>
      </c>
      <c r="O737" s="365"/>
      <c r="P737" s="365"/>
      <c r="Q737" s="365"/>
      <c r="R737" s="991" t="s">
        <v>589</v>
      </c>
      <c r="S737" s="991"/>
      <c r="T737" s="991"/>
      <c r="U737" s="991"/>
      <c r="V737" s="991"/>
      <c r="W737" s="991"/>
      <c r="X737" s="991"/>
      <c r="Y737" s="991"/>
      <c r="Z737" s="991"/>
      <c r="AA737" s="365" t="s">
        <v>542</v>
      </c>
      <c r="AB737" s="365"/>
      <c r="AC737" s="365"/>
      <c r="AD737" s="365"/>
      <c r="AE737" s="991" t="s">
        <v>590</v>
      </c>
      <c r="AF737" s="991"/>
      <c r="AG737" s="991"/>
      <c r="AH737" s="991"/>
      <c r="AI737" s="991"/>
      <c r="AJ737" s="991"/>
      <c r="AK737" s="991"/>
      <c r="AL737" s="991"/>
      <c r="AM737" s="991"/>
      <c r="AN737" s="365" t="s">
        <v>541</v>
      </c>
      <c r="AO737" s="365"/>
      <c r="AP737" s="365"/>
      <c r="AQ737" s="365"/>
      <c r="AR737" s="983" t="s">
        <v>591</v>
      </c>
      <c r="AS737" s="984"/>
      <c r="AT737" s="984"/>
      <c r="AU737" s="984"/>
      <c r="AV737" s="984"/>
      <c r="AW737" s="984"/>
      <c r="AX737" s="985"/>
      <c r="AY737" s="89"/>
      <c r="AZ737" s="89"/>
    </row>
    <row r="738" spans="1:52" ht="24.75" customHeight="1" x14ac:dyDescent="0.15">
      <c r="A738" s="992" t="s">
        <v>540</v>
      </c>
      <c r="B738" s="210"/>
      <c r="C738" s="210"/>
      <c r="D738" s="211"/>
      <c r="E738" s="991" t="s">
        <v>592</v>
      </c>
      <c r="F738" s="991"/>
      <c r="G738" s="991"/>
      <c r="H738" s="991"/>
      <c r="I738" s="991"/>
      <c r="J738" s="991"/>
      <c r="K738" s="991"/>
      <c r="L738" s="991"/>
      <c r="M738" s="991"/>
      <c r="N738" s="365" t="s">
        <v>539</v>
      </c>
      <c r="O738" s="365"/>
      <c r="P738" s="365"/>
      <c r="Q738" s="365"/>
      <c r="R738" s="991" t="s">
        <v>593</v>
      </c>
      <c r="S738" s="991"/>
      <c r="T738" s="991"/>
      <c r="U738" s="991"/>
      <c r="V738" s="991"/>
      <c r="W738" s="991"/>
      <c r="X738" s="991"/>
      <c r="Y738" s="991"/>
      <c r="Z738" s="991"/>
      <c r="AA738" s="365" t="s">
        <v>538</v>
      </c>
      <c r="AB738" s="365"/>
      <c r="AC738" s="365"/>
      <c r="AD738" s="365"/>
      <c r="AE738" s="991" t="s">
        <v>594</v>
      </c>
      <c r="AF738" s="991"/>
      <c r="AG738" s="991"/>
      <c r="AH738" s="991"/>
      <c r="AI738" s="991"/>
      <c r="AJ738" s="991"/>
      <c r="AK738" s="991"/>
      <c r="AL738" s="991"/>
      <c r="AM738" s="991"/>
      <c r="AN738" s="365" t="s">
        <v>534</v>
      </c>
      <c r="AO738" s="365"/>
      <c r="AP738" s="365"/>
      <c r="AQ738" s="365"/>
      <c r="AR738" s="983" t="s">
        <v>595</v>
      </c>
      <c r="AS738" s="984"/>
      <c r="AT738" s="984"/>
      <c r="AU738" s="984"/>
      <c r="AV738" s="984"/>
      <c r="AW738" s="984"/>
      <c r="AX738" s="985"/>
    </row>
    <row r="739" spans="1:52" ht="24.75" customHeight="1" thickBot="1" x14ac:dyDescent="0.2">
      <c r="A739" s="993" t="s">
        <v>530</v>
      </c>
      <c r="B739" s="994"/>
      <c r="C739" s="994"/>
      <c r="D739" s="995"/>
      <c r="E739" s="996" t="s">
        <v>570</v>
      </c>
      <c r="F739" s="986"/>
      <c r="G739" s="986"/>
      <c r="H739" s="93" t="str">
        <f>IF(E739="", "", "(")</f>
        <v>(</v>
      </c>
      <c r="I739" s="986"/>
      <c r="J739" s="986"/>
      <c r="K739" s="93" t="str">
        <f>IF(OR(I739="　", I739=""), "", "-")</f>
        <v/>
      </c>
      <c r="L739" s="987">
        <v>468</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510</v>
      </c>
      <c r="B740" s="616"/>
      <c r="C740" s="616"/>
      <c r="D740" s="616"/>
      <c r="E740" s="616"/>
      <c r="F740" s="617"/>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512</v>
      </c>
      <c r="B779" s="630"/>
      <c r="C779" s="630"/>
      <c r="D779" s="630"/>
      <c r="E779" s="630"/>
      <c r="F779" s="631"/>
      <c r="G779" s="596" t="s">
        <v>609</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487</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596</v>
      </c>
      <c r="H781" s="672"/>
      <c r="I781" s="672"/>
      <c r="J781" s="672"/>
      <c r="K781" s="673"/>
      <c r="L781" s="665" t="s">
        <v>597</v>
      </c>
      <c r="M781" s="666"/>
      <c r="N781" s="666"/>
      <c r="O781" s="666"/>
      <c r="P781" s="666"/>
      <c r="Q781" s="666"/>
      <c r="R781" s="666"/>
      <c r="S781" s="666"/>
      <c r="T781" s="666"/>
      <c r="U781" s="666"/>
      <c r="V781" s="666"/>
      <c r="W781" s="666"/>
      <c r="X781" s="667"/>
      <c r="Y781" s="388">
        <v>78</v>
      </c>
      <c r="Z781" s="389"/>
      <c r="AA781" s="389"/>
      <c r="AB781" s="806"/>
      <c r="AC781" s="671"/>
      <c r="AD781" s="672"/>
      <c r="AE781" s="672"/>
      <c r="AF781" s="672"/>
      <c r="AG781" s="673"/>
      <c r="AH781" s="665"/>
      <c r="AI781" s="666"/>
      <c r="AJ781" s="666"/>
      <c r="AK781" s="666"/>
      <c r="AL781" s="666"/>
      <c r="AM781" s="666"/>
      <c r="AN781" s="666"/>
      <c r="AO781" s="666"/>
      <c r="AP781" s="666"/>
      <c r="AQ781" s="666"/>
      <c r="AR781" s="666"/>
      <c r="AS781" s="666"/>
      <c r="AT781" s="667"/>
      <c r="AU781" s="388"/>
      <c r="AV781" s="389"/>
      <c r="AW781" s="389"/>
      <c r="AX781" s="390"/>
    </row>
    <row r="782" spans="1:50" ht="24.75" hidden="1"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42.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78</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8"/>
      <c r="Z794" s="389"/>
      <c r="AA794" s="389"/>
      <c r="AB794" s="806"/>
      <c r="AC794" s="671"/>
      <c r="AD794" s="672"/>
      <c r="AE794" s="672"/>
      <c r="AF794" s="672"/>
      <c r="AG794" s="673"/>
      <c r="AH794" s="665"/>
      <c r="AI794" s="666"/>
      <c r="AJ794" s="666"/>
      <c r="AK794" s="666"/>
      <c r="AL794" s="666"/>
      <c r="AM794" s="666"/>
      <c r="AN794" s="666"/>
      <c r="AO794" s="666"/>
      <c r="AP794" s="666"/>
      <c r="AQ794" s="666"/>
      <c r="AR794" s="666"/>
      <c r="AS794" s="666"/>
      <c r="AT794" s="667"/>
      <c r="AU794" s="388"/>
      <c r="AV794" s="389"/>
      <c r="AW794" s="389"/>
      <c r="AX794" s="390"/>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8"/>
      <c r="Z807" s="389"/>
      <c r="AA807" s="389"/>
      <c r="AB807" s="806"/>
      <c r="AC807" s="671"/>
      <c r="AD807" s="672"/>
      <c r="AE807" s="672"/>
      <c r="AF807" s="672"/>
      <c r="AG807" s="673"/>
      <c r="AH807" s="665"/>
      <c r="AI807" s="666"/>
      <c r="AJ807" s="666"/>
      <c r="AK807" s="666"/>
      <c r="AL807" s="666"/>
      <c r="AM807" s="666"/>
      <c r="AN807" s="666"/>
      <c r="AO807" s="666"/>
      <c r="AP807" s="666"/>
      <c r="AQ807" s="666"/>
      <c r="AR807" s="666"/>
      <c r="AS807" s="666"/>
      <c r="AT807" s="667"/>
      <c r="AU807" s="388"/>
      <c r="AV807" s="389"/>
      <c r="AW807" s="389"/>
      <c r="AX807" s="390"/>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8"/>
      <c r="Z820" s="389"/>
      <c r="AA820" s="389"/>
      <c r="AB820" s="806"/>
      <c r="AC820" s="671"/>
      <c r="AD820" s="672"/>
      <c r="AE820" s="672"/>
      <c r="AF820" s="672"/>
      <c r="AG820" s="673"/>
      <c r="AH820" s="665"/>
      <c r="AI820" s="666"/>
      <c r="AJ820" s="666"/>
      <c r="AK820" s="666"/>
      <c r="AL820" s="666"/>
      <c r="AM820" s="666"/>
      <c r="AN820" s="666"/>
      <c r="AO820" s="666"/>
      <c r="AP820" s="666"/>
      <c r="AQ820" s="666"/>
      <c r="AR820" s="666"/>
      <c r="AS820" s="666"/>
      <c r="AT820" s="667"/>
      <c r="AU820" s="388"/>
      <c r="AV820" s="389"/>
      <c r="AW820" s="389"/>
      <c r="AX820" s="390"/>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hidden="1" customHeight="1" x14ac:dyDescent="0.15">
      <c r="A837" s="376">
        <v>1</v>
      </c>
      <c r="B837" s="376">
        <v>1</v>
      </c>
      <c r="C837" s="361"/>
      <c r="D837" s="347"/>
      <c r="E837" s="347"/>
      <c r="F837" s="347"/>
      <c r="G837" s="347"/>
      <c r="H837" s="347"/>
      <c r="I837" s="347"/>
      <c r="J837" s="348"/>
      <c r="K837" s="349"/>
      <c r="L837" s="349"/>
      <c r="M837" s="349"/>
      <c r="N837" s="349"/>
      <c r="O837" s="349"/>
      <c r="P837" s="362"/>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t="s">
        <v>598</v>
      </c>
      <c r="D1102" s="374"/>
      <c r="E1102" s="147" t="s">
        <v>599</v>
      </c>
      <c r="F1102" s="375"/>
      <c r="G1102" s="375"/>
      <c r="H1102" s="375"/>
      <c r="I1102" s="375"/>
      <c r="J1102" s="348">
        <v>7010401018749</v>
      </c>
      <c r="K1102" s="349"/>
      <c r="L1102" s="349"/>
      <c r="M1102" s="349"/>
      <c r="N1102" s="349"/>
      <c r="O1102" s="349"/>
      <c r="P1102" s="362" t="s">
        <v>600</v>
      </c>
      <c r="Q1102" s="350"/>
      <c r="R1102" s="350"/>
      <c r="S1102" s="350"/>
      <c r="T1102" s="350"/>
      <c r="U1102" s="350"/>
      <c r="V1102" s="350"/>
      <c r="W1102" s="350"/>
      <c r="X1102" s="350"/>
      <c r="Y1102" s="351">
        <v>78</v>
      </c>
      <c r="Z1102" s="352"/>
      <c r="AA1102" s="352"/>
      <c r="AB1102" s="353"/>
      <c r="AC1102" s="354" t="s">
        <v>499</v>
      </c>
      <c r="AD1102" s="354"/>
      <c r="AE1102" s="354"/>
      <c r="AF1102" s="354"/>
      <c r="AG1102" s="354"/>
      <c r="AH1102" s="355">
        <v>2</v>
      </c>
      <c r="AI1102" s="356"/>
      <c r="AJ1102" s="356"/>
      <c r="AK1102" s="356"/>
      <c r="AL1102" s="357">
        <v>98.4</v>
      </c>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82">
    <cfRule type="expression" dxfId="2799" priority="13883">
      <formula>IF(RIGHT(TEXT(Y782,"0.#"),1)=".",FALSE,TRUE)</formula>
    </cfRule>
    <cfRule type="expression" dxfId="2798" priority="13884">
      <formula>IF(RIGHT(TEXT(Y782,"0.#"),1)=".",TRUE,FALSE)</formula>
    </cfRule>
  </conditionalFormatting>
  <conditionalFormatting sqref="Y791">
    <cfRule type="expression" dxfId="2797" priority="13879">
      <formula>IF(RIGHT(TEXT(Y791,"0.#"),1)=".",FALSE,TRUE)</formula>
    </cfRule>
    <cfRule type="expression" dxfId="2796" priority="13880">
      <formula>IF(RIGHT(TEXT(Y791,"0.#"),1)=".",TRUE,FALSE)</formula>
    </cfRule>
  </conditionalFormatting>
  <conditionalFormatting sqref="Y822:Y829 Y820 Y809:Y816 Y807 Y796:Y803 Y794">
    <cfRule type="expression" dxfId="2795" priority="13661">
      <formula>IF(RIGHT(TEXT(Y794,"0.#"),1)=".",FALSE,TRUE)</formula>
    </cfRule>
    <cfRule type="expression" dxfId="2794" priority="13662">
      <formula>IF(RIGHT(TEXT(Y794,"0.#"),1)=".",TRUE,FALSE)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83:Y790">
    <cfRule type="expression" dxfId="2787" priority="13685">
      <formula>IF(RIGHT(TEXT(Y783,"0.#"),1)=".",FALSE,TRUE)</formula>
    </cfRule>
    <cfRule type="expression" dxfId="2786" priority="13686">
      <formula>IF(RIGHT(TEXT(Y783,"0.#"),1)=".",TRUE,FALSE)</formula>
    </cfRule>
  </conditionalFormatting>
  <conditionalFormatting sqref="AU782">
    <cfRule type="expression" dxfId="2785" priority="13683">
      <formula>IF(RIGHT(TEXT(AU782,"0.#"),1)=".",FALSE,TRUE)</formula>
    </cfRule>
    <cfRule type="expression" dxfId="2784" priority="13684">
      <formula>IF(RIGHT(TEXT(AU782,"0.#"),1)=".",TRUE,FALSE)</formula>
    </cfRule>
  </conditionalFormatting>
  <conditionalFormatting sqref="AU791">
    <cfRule type="expression" dxfId="2783" priority="13681">
      <formula>IF(RIGHT(TEXT(AU791,"0.#"),1)=".",FALSE,TRUE)</formula>
    </cfRule>
    <cfRule type="expression" dxfId="2782" priority="13682">
      <formula>IF(RIGHT(TEXT(AU791,"0.#"),1)=".",TRUE,FALSE)</formula>
    </cfRule>
  </conditionalFormatting>
  <conditionalFormatting sqref="AU783:AU790 AU781">
    <cfRule type="expression" dxfId="2781" priority="13679">
      <formula>IF(RIGHT(TEXT(AU781,"0.#"),1)=".",FALSE,TRUE)</formula>
    </cfRule>
    <cfRule type="expression" dxfId="2780" priority="13680">
      <formula>IF(RIGHT(TEXT(AU781,"0.#"),1)=".",TRUE,FALSE)</formula>
    </cfRule>
  </conditionalFormatting>
  <conditionalFormatting sqref="Y821 Y808 Y795">
    <cfRule type="expression" dxfId="2779" priority="13665">
      <formula>IF(RIGHT(TEXT(Y795,"0.#"),1)=".",FALSE,TRUE)</formula>
    </cfRule>
    <cfRule type="expression" dxfId="2778" priority="13666">
      <formula>IF(RIGHT(TEXT(Y795,"0.#"),1)=".",TRUE,FALSE)</formula>
    </cfRule>
  </conditionalFormatting>
  <conditionalFormatting sqref="Y830 Y817 Y804">
    <cfRule type="expression" dxfId="2777" priority="13663">
      <formula>IF(RIGHT(TEXT(Y804,"0.#"),1)=".",FALSE,TRUE)</formula>
    </cfRule>
    <cfRule type="expression" dxfId="2776" priority="13664">
      <formula>IF(RIGHT(TEXT(Y804,"0.#"),1)=".",TRUE,FALSE)</formula>
    </cfRule>
  </conditionalFormatting>
  <conditionalFormatting sqref="AU821 AU808 AU795">
    <cfRule type="expression" dxfId="2775" priority="13659">
      <formula>IF(RIGHT(TEXT(AU795,"0.#"),1)=".",FALSE,TRUE)</formula>
    </cfRule>
    <cfRule type="expression" dxfId="2774" priority="13660">
      <formula>IF(RIGHT(TEXT(AU795,"0.#"),1)=".",TRUE,FALSE)</formula>
    </cfRule>
  </conditionalFormatting>
  <conditionalFormatting sqref="AU830 AU817 AU804">
    <cfRule type="expression" dxfId="2773" priority="13657">
      <formula>IF(RIGHT(TEXT(AU804,"0.#"),1)=".",FALSE,TRUE)</formula>
    </cfRule>
    <cfRule type="expression" dxfId="2772" priority="13658">
      <formula>IF(RIGHT(TEXT(AU804,"0.#"),1)=".",TRUE,FALSE)</formula>
    </cfRule>
  </conditionalFormatting>
  <conditionalFormatting sqref="AU822:AU829 AU820 AU809:AU816 AU807 AU796:AU803 AU794">
    <cfRule type="expression" dxfId="2771" priority="13655">
      <formula>IF(RIGHT(TEXT(AU794,"0.#"),1)=".",FALSE,TRUE)</formula>
    </cfRule>
    <cfRule type="expression" dxfId="2770" priority="13656">
      <formula>IF(RIGHT(TEXT(AU794,"0.#"),1)=".",TRUE,FALSE)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8:AO838">
    <cfRule type="expression" dxfId="2387" priority="2819">
      <formula>IF(AND(AL838&gt;=0, RIGHT(TEXT(AL838,"0.#"),1)&lt;&gt;"."),TRUE,FALSE)</formula>
    </cfRule>
    <cfRule type="expression" dxfId="2386" priority="2820">
      <formula>IF(AND(AL838&gt;=0, RIGHT(TEXT(AL838,"0.#"),1)="."),TRUE,FALSE)</formula>
    </cfRule>
    <cfRule type="expression" dxfId="2385" priority="2821">
      <formula>IF(AND(AL838&lt;0, RIGHT(TEXT(AL838,"0.#"),1)&lt;&gt;"."),TRUE,FALSE)</formula>
    </cfRule>
    <cfRule type="expression" dxfId="2384" priority="2822">
      <formula>IF(AND(AL838&lt;0, RIGHT(TEXT(AL838,"0.#"),1)="."),TRUE,FALSE)</formula>
    </cfRule>
  </conditionalFormatting>
  <conditionalFormatting sqref="Y838">
    <cfRule type="expression" dxfId="2383" priority="2817">
      <formula>IF(RIGHT(TEXT(Y838,"0.#"),1)=".",FALSE,TRUE)</formula>
    </cfRule>
    <cfRule type="expression" dxfId="2382" priority="2818">
      <formula>IF(RIGHT(TEXT(Y838,"0.#"),1)=".",TRUE,FALSE)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6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557</v>
      </c>
      <c r="AF2" s="1033"/>
      <c r="AG2" s="1033"/>
      <c r="AH2" s="1033"/>
      <c r="AI2" s="1033" t="s">
        <v>554</v>
      </c>
      <c r="AJ2" s="1033"/>
      <c r="AK2" s="1033"/>
      <c r="AL2" s="1033"/>
      <c r="AM2" s="1033" t="s">
        <v>528</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558</v>
      </c>
      <c r="AF9" s="1033"/>
      <c r="AG9" s="1033"/>
      <c r="AH9" s="1033"/>
      <c r="AI9" s="1033" t="s">
        <v>554</v>
      </c>
      <c r="AJ9" s="1033"/>
      <c r="AK9" s="1033"/>
      <c r="AL9" s="1033"/>
      <c r="AM9" s="1033" t="s">
        <v>528</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557</v>
      </c>
      <c r="AF16" s="1033"/>
      <c r="AG16" s="1033"/>
      <c r="AH16" s="1033"/>
      <c r="AI16" s="1033" t="s">
        <v>555</v>
      </c>
      <c r="AJ16" s="1033"/>
      <c r="AK16" s="1033"/>
      <c r="AL16" s="1033"/>
      <c r="AM16" s="1033" t="s">
        <v>528</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559</v>
      </c>
      <c r="AF23" s="1033"/>
      <c r="AG23" s="1033"/>
      <c r="AH23" s="1033"/>
      <c r="AI23" s="1033" t="s">
        <v>554</v>
      </c>
      <c r="AJ23" s="1033"/>
      <c r="AK23" s="1033"/>
      <c r="AL23" s="1033"/>
      <c r="AM23" s="1033" t="s">
        <v>528</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557</v>
      </c>
      <c r="AF30" s="1033"/>
      <c r="AG30" s="1033"/>
      <c r="AH30" s="1033"/>
      <c r="AI30" s="1033" t="s">
        <v>554</v>
      </c>
      <c r="AJ30" s="1033"/>
      <c r="AK30" s="1033"/>
      <c r="AL30" s="1033"/>
      <c r="AM30" s="1033" t="s">
        <v>552</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559</v>
      </c>
      <c r="AF37" s="1033"/>
      <c r="AG37" s="1033"/>
      <c r="AH37" s="1033"/>
      <c r="AI37" s="1033" t="s">
        <v>556</v>
      </c>
      <c r="AJ37" s="1033"/>
      <c r="AK37" s="1033"/>
      <c r="AL37" s="1033"/>
      <c r="AM37" s="1033" t="s">
        <v>553</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557</v>
      </c>
      <c r="AF44" s="1033"/>
      <c r="AG44" s="1033"/>
      <c r="AH44" s="1033"/>
      <c r="AI44" s="1033" t="s">
        <v>554</v>
      </c>
      <c r="AJ44" s="1033"/>
      <c r="AK44" s="1033"/>
      <c r="AL44" s="1033"/>
      <c r="AM44" s="1033" t="s">
        <v>528</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7" t="s">
        <v>11</v>
      </c>
      <c r="AC51" s="1028"/>
      <c r="AD51" s="1029"/>
      <c r="AE51" s="1033" t="s">
        <v>557</v>
      </c>
      <c r="AF51" s="1033"/>
      <c r="AG51" s="1033"/>
      <c r="AH51" s="1033"/>
      <c r="AI51" s="1033" t="s">
        <v>554</v>
      </c>
      <c r="AJ51" s="1033"/>
      <c r="AK51" s="1033"/>
      <c r="AL51" s="1033"/>
      <c r="AM51" s="1033" t="s">
        <v>528</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557</v>
      </c>
      <c r="AF58" s="1033"/>
      <c r="AG58" s="1033"/>
      <c r="AH58" s="1033"/>
      <c r="AI58" s="1033" t="s">
        <v>554</v>
      </c>
      <c r="AJ58" s="1033"/>
      <c r="AK58" s="1033"/>
      <c r="AL58" s="1033"/>
      <c r="AM58" s="1033" t="s">
        <v>528</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557</v>
      </c>
      <c r="AF65" s="1033"/>
      <c r="AG65" s="1033"/>
      <c r="AH65" s="1033"/>
      <c r="AI65" s="1033" t="s">
        <v>554</v>
      </c>
      <c r="AJ65" s="1033"/>
      <c r="AK65" s="1033"/>
      <c r="AL65" s="1033"/>
      <c r="AM65" s="1033" t="s">
        <v>528</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492</v>
      </c>
      <c r="H2" s="597"/>
      <c r="I2" s="597"/>
      <c r="J2" s="597"/>
      <c r="K2" s="597"/>
      <c r="L2" s="597"/>
      <c r="M2" s="597"/>
      <c r="N2" s="597"/>
      <c r="O2" s="597"/>
      <c r="P2" s="597"/>
      <c r="Q2" s="597"/>
      <c r="R2" s="597"/>
      <c r="S2" s="597"/>
      <c r="T2" s="597"/>
      <c r="U2" s="597"/>
      <c r="V2" s="597"/>
      <c r="W2" s="597"/>
      <c r="X2" s="597"/>
      <c r="Y2" s="597"/>
      <c r="Z2" s="597"/>
      <c r="AA2" s="597"/>
      <c r="AB2" s="598"/>
      <c r="AC2" s="596" t="s">
        <v>494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2019-08-29T04:35:08Z</cp:lastPrinted>
  <dcterms:created xsi:type="dcterms:W3CDTF">2012-03-13T00:50:25Z</dcterms:created>
  <dcterms:modified xsi:type="dcterms:W3CDTF">2019-08-29T04:35:29Z</dcterms:modified>
</cp:coreProperties>
</file>